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nicks\First Lite Dropbox\Nick Stenicka\nick.stenicka@themeateater.com’s files\Snapshot Analysis\"/>
    </mc:Choice>
  </mc:AlternateContent>
  <xr:revisionPtr revIDLastSave="0" documentId="13_ncr:1_{ACCCDF83-3A07-4A0A-A916-D756B2BECF97}" xr6:coauthVersionLast="47" xr6:coauthVersionMax="47" xr10:uidLastSave="{00000000-0000-0000-0000-000000000000}"/>
  <bookViews>
    <workbookView xWindow="-110" yWindow="-110" windowWidth="19420" windowHeight="11500" xr2:uid="{FB8125D9-22F6-4B6A-A72D-58B5CD73A49B}"/>
  </bookViews>
  <sheets>
    <sheet name="Cover Page" sheetId="8" r:id="rId1"/>
    <sheet name="FL FA2026 Logo" sheetId="12" r:id="rId2"/>
    <sheet name="ME FA2026 Logo" sheetId="15" r:id="rId3"/>
    <sheet name="FA 2026 Master" sheetId="9" r:id="rId4"/>
  </sheets>
  <definedNames>
    <definedName name="_xlnm._FilterDatabase" localSheetId="3" hidden="1">'FA 2026 Master'!$B$4:$L$1828</definedName>
    <definedName name="_xlnm._FilterDatabase" localSheetId="1" hidden="1">'FL FA2026 Logo'!$B$6:$Q$357</definedName>
    <definedName name="_xlnm._FilterDatabase" localSheetId="2" hidden="1">'ME FA2026 Logo'!$B$6:$Q$475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474" i="9" l="1"/>
  <c r="P475" i="9"/>
  <c r="P476" i="9"/>
  <c r="P477" i="9"/>
  <c r="P478" i="9"/>
  <c r="P479" i="9"/>
  <c r="P480" i="9"/>
  <c r="P481" i="9"/>
  <c r="P482" i="9"/>
  <c r="P483" i="9"/>
  <c r="P484" i="9"/>
  <c r="P485" i="9"/>
  <c r="P486" i="9"/>
  <c r="P487" i="9"/>
  <c r="P488" i="9"/>
  <c r="P489" i="9"/>
  <c r="P490" i="9"/>
  <c r="P491" i="9"/>
  <c r="P492" i="9"/>
  <c r="P493" i="9"/>
  <c r="P494" i="9"/>
  <c r="P495" i="9"/>
  <c r="P496" i="9"/>
  <c r="P497" i="9"/>
  <c r="P498" i="9"/>
  <c r="P499" i="9"/>
  <c r="P500" i="9"/>
  <c r="P501" i="9"/>
  <c r="P502" i="9"/>
  <c r="P503" i="9"/>
  <c r="P504" i="9"/>
  <c r="P505" i="9"/>
  <c r="P506" i="9"/>
  <c r="P507" i="9"/>
  <c r="P508" i="9"/>
  <c r="P509" i="9"/>
  <c r="P510" i="9"/>
  <c r="P511" i="9"/>
  <c r="P512" i="9"/>
  <c r="P513" i="9"/>
  <c r="P514" i="9"/>
  <c r="P515" i="9"/>
  <c r="P516" i="9"/>
  <c r="P517" i="9"/>
  <c r="P518" i="9"/>
  <c r="P519" i="9"/>
  <c r="P520" i="9"/>
  <c r="P521" i="9"/>
  <c r="P522" i="9"/>
  <c r="P523" i="9"/>
  <c r="P524" i="9"/>
  <c r="P525" i="9"/>
  <c r="P526" i="9"/>
  <c r="P527" i="9"/>
  <c r="P528" i="9"/>
  <c r="P529" i="9"/>
  <c r="P530" i="9"/>
  <c r="P531" i="9"/>
  <c r="P532" i="9"/>
  <c r="P533" i="9"/>
  <c r="P534" i="9"/>
  <c r="P535" i="9"/>
  <c r="P536" i="9"/>
  <c r="P537" i="9"/>
  <c r="P538" i="9"/>
  <c r="P539" i="9"/>
  <c r="P540" i="9"/>
  <c r="P541" i="9"/>
  <c r="P542" i="9"/>
  <c r="P543" i="9"/>
  <c r="P544" i="9"/>
  <c r="P545" i="9"/>
  <c r="P546" i="9"/>
  <c r="P547" i="9"/>
  <c r="P548" i="9"/>
  <c r="P549" i="9"/>
  <c r="P550" i="9"/>
  <c r="P551" i="9"/>
  <c r="P552" i="9"/>
  <c r="P553" i="9"/>
  <c r="P554" i="9"/>
  <c r="P555" i="9"/>
  <c r="P556" i="9"/>
  <c r="P557" i="9"/>
  <c r="P558" i="9"/>
  <c r="P559" i="9"/>
  <c r="P560" i="9"/>
  <c r="P561" i="9"/>
  <c r="P562" i="9"/>
  <c r="P563" i="9"/>
  <c r="P564" i="9"/>
  <c r="P565" i="9"/>
  <c r="P566" i="9"/>
  <c r="P567" i="9"/>
  <c r="P568" i="9"/>
  <c r="P569" i="9"/>
  <c r="P570" i="9"/>
  <c r="P571" i="9"/>
  <c r="P572" i="9"/>
  <c r="P573" i="9"/>
  <c r="P574" i="9"/>
  <c r="P575" i="9"/>
  <c r="P576" i="9"/>
  <c r="P577" i="9"/>
  <c r="P578" i="9"/>
  <c r="P579" i="9"/>
  <c r="P580" i="9"/>
  <c r="P581" i="9"/>
  <c r="P582" i="9"/>
  <c r="P583" i="9"/>
  <c r="P584" i="9"/>
  <c r="P585" i="9"/>
  <c r="P586" i="9"/>
  <c r="P587" i="9"/>
  <c r="P588" i="9"/>
  <c r="P589" i="9"/>
  <c r="P590" i="9"/>
  <c r="P591" i="9"/>
  <c r="P592" i="9"/>
  <c r="P593" i="9"/>
  <c r="P594" i="9"/>
  <c r="P595" i="9"/>
  <c r="P596" i="9"/>
  <c r="P597" i="9"/>
  <c r="P598" i="9"/>
  <c r="P599" i="9"/>
  <c r="P600" i="9"/>
  <c r="P601" i="9"/>
  <c r="P602" i="9"/>
  <c r="P603" i="9"/>
  <c r="P604" i="9"/>
  <c r="P605" i="9"/>
  <c r="P606" i="9"/>
  <c r="P607" i="9"/>
  <c r="P608" i="9"/>
  <c r="P609" i="9"/>
  <c r="P610" i="9"/>
  <c r="P611" i="9"/>
  <c r="P612" i="9"/>
  <c r="P613" i="9"/>
  <c r="P614" i="9"/>
  <c r="P615" i="9"/>
  <c r="P616" i="9"/>
  <c r="P617" i="9"/>
  <c r="P618" i="9"/>
  <c r="P619" i="9"/>
  <c r="P620" i="9"/>
  <c r="P621" i="9"/>
  <c r="P622" i="9"/>
  <c r="P623" i="9"/>
  <c r="P624" i="9"/>
  <c r="P625" i="9"/>
  <c r="P626" i="9"/>
  <c r="P627" i="9"/>
  <c r="P628" i="9"/>
  <c r="P629" i="9"/>
  <c r="P630" i="9"/>
  <c r="P631" i="9"/>
  <c r="P632" i="9"/>
  <c r="P633" i="9"/>
  <c r="P634" i="9"/>
  <c r="P635" i="9"/>
  <c r="P636" i="9"/>
  <c r="P637" i="9"/>
  <c r="P638" i="9"/>
  <c r="P639" i="9"/>
  <c r="P640" i="9"/>
  <c r="P641" i="9"/>
  <c r="P642" i="9"/>
  <c r="P643" i="9"/>
  <c r="P644" i="9"/>
  <c r="P645" i="9"/>
  <c r="P646" i="9"/>
  <c r="P647" i="9"/>
  <c r="P648" i="9"/>
  <c r="P649" i="9"/>
  <c r="P650" i="9"/>
  <c r="P651" i="9"/>
  <c r="P652" i="9"/>
  <c r="P653" i="9"/>
  <c r="P654" i="9"/>
  <c r="P655" i="9"/>
  <c r="P656" i="9"/>
  <c r="P657" i="9"/>
  <c r="P658" i="9"/>
  <c r="P659" i="9"/>
  <c r="P660" i="9"/>
  <c r="P661" i="9"/>
  <c r="P662" i="9"/>
  <c r="P663" i="9"/>
  <c r="P664" i="9"/>
  <c r="P665" i="9"/>
  <c r="P666" i="9"/>
  <c r="P667" i="9"/>
  <c r="P668" i="9"/>
  <c r="P669" i="9"/>
  <c r="P670" i="9"/>
  <c r="P671" i="9"/>
  <c r="P672" i="9"/>
  <c r="P673" i="9"/>
  <c r="P674" i="9"/>
  <c r="P675" i="9"/>
  <c r="P676" i="9"/>
  <c r="P677" i="9"/>
  <c r="P678" i="9"/>
  <c r="P679" i="9"/>
  <c r="P680" i="9"/>
  <c r="P681" i="9"/>
  <c r="P682" i="9"/>
  <c r="P683" i="9"/>
  <c r="P684" i="9"/>
  <c r="P685" i="9"/>
  <c r="P686" i="9"/>
  <c r="P687" i="9"/>
  <c r="P688" i="9"/>
  <c r="P689" i="9"/>
  <c r="P690" i="9"/>
  <c r="P691" i="9"/>
  <c r="P692" i="9"/>
  <c r="P693" i="9"/>
  <c r="P694" i="9"/>
  <c r="P695" i="9"/>
  <c r="P696" i="9"/>
  <c r="P697" i="9"/>
  <c r="P698" i="9"/>
  <c r="P699" i="9"/>
  <c r="P700" i="9"/>
  <c r="P701" i="9"/>
  <c r="P702" i="9"/>
  <c r="P703" i="9"/>
  <c r="P704" i="9"/>
  <c r="P705" i="9"/>
  <c r="P706" i="9"/>
  <c r="P707" i="9"/>
  <c r="P708" i="9"/>
  <c r="P709" i="9"/>
  <c r="P710" i="9"/>
  <c r="P711" i="9"/>
  <c r="P712" i="9"/>
  <c r="P713" i="9"/>
  <c r="P714" i="9"/>
  <c r="P715" i="9"/>
  <c r="P716" i="9"/>
  <c r="P717" i="9"/>
  <c r="P718" i="9"/>
  <c r="P719" i="9"/>
  <c r="P720" i="9"/>
  <c r="P721" i="9"/>
  <c r="P722" i="9"/>
  <c r="P723" i="9"/>
  <c r="P724" i="9"/>
  <c r="P725" i="9"/>
  <c r="P726" i="9"/>
  <c r="P727" i="9"/>
  <c r="P728" i="9"/>
  <c r="P729" i="9"/>
  <c r="P730" i="9"/>
  <c r="P731" i="9"/>
  <c r="P732" i="9"/>
  <c r="P733" i="9"/>
  <c r="P734" i="9"/>
  <c r="P735" i="9"/>
  <c r="P736" i="9"/>
  <c r="P737" i="9"/>
  <c r="P738" i="9"/>
  <c r="P739" i="9"/>
  <c r="P740" i="9"/>
  <c r="P741" i="9"/>
  <c r="P742" i="9"/>
  <c r="P743" i="9"/>
  <c r="P744" i="9"/>
  <c r="P745" i="9"/>
  <c r="P746" i="9"/>
  <c r="P747" i="9"/>
  <c r="P748" i="9"/>
  <c r="P749" i="9"/>
  <c r="P750" i="9"/>
  <c r="P751" i="9"/>
  <c r="P752" i="9"/>
  <c r="P753" i="9"/>
  <c r="P754" i="9"/>
  <c r="P755" i="9"/>
  <c r="P756" i="9"/>
  <c r="P757" i="9"/>
  <c r="P758" i="9"/>
  <c r="P759" i="9"/>
  <c r="P760" i="9"/>
  <c r="P761" i="9"/>
  <c r="P762" i="9"/>
  <c r="P763" i="9"/>
  <c r="P764" i="9"/>
  <c r="P765" i="9"/>
  <c r="P766" i="9"/>
  <c r="P767" i="9"/>
  <c r="P768" i="9"/>
  <c r="P769" i="9"/>
  <c r="P770" i="9"/>
  <c r="P771" i="9"/>
  <c r="P772" i="9"/>
  <c r="P773" i="9"/>
  <c r="P774" i="9"/>
  <c r="P775" i="9"/>
  <c r="P776" i="9"/>
  <c r="P777" i="9"/>
  <c r="P778" i="9"/>
  <c r="P779" i="9"/>
  <c r="P780" i="9"/>
  <c r="P781" i="9"/>
  <c r="P782" i="9"/>
  <c r="P783" i="9"/>
  <c r="P784" i="9"/>
  <c r="P785" i="9"/>
  <c r="P786" i="9"/>
  <c r="P787" i="9"/>
  <c r="P788" i="9"/>
  <c r="P789" i="9"/>
  <c r="P790" i="9"/>
  <c r="P791" i="9"/>
  <c r="P792" i="9"/>
  <c r="P793" i="9"/>
  <c r="P794" i="9"/>
  <c r="P795" i="9"/>
  <c r="P796" i="9"/>
  <c r="P797" i="9"/>
  <c r="P798" i="9"/>
  <c r="P799" i="9"/>
  <c r="P800" i="9"/>
  <c r="P801" i="9"/>
  <c r="P802" i="9"/>
  <c r="P803" i="9"/>
  <c r="P804" i="9"/>
  <c r="P805" i="9"/>
  <c r="P806" i="9"/>
  <c r="P807" i="9"/>
  <c r="P808" i="9"/>
  <c r="P809" i="9"/>
  <c r="P810" i="9"/>
  <c r="P811" i="9"/>
  <c r="P812" i="9"/>
  <c r="P813" i="9"/>
  <c r="P814" i="9"/>
  <c r="P815" i="9"/>
  <c r="P816" i="9"/>
  <c r="P817" i="9"/>
  <c r="P818" i="9"/>
  <c r="P819" i="9"/>
  <c r="P820" i="9"/>
  <c r="P821" i="9"/>
  <c r="P822" i="9"/>
  <c r="P823" i="9"/>
  <c r="P824" i="9"/>
  <c r="O6" i="9"/>
  <c r="O7" i="9"/>
  <c r="O8" i="9"/>
  <c r="O9" i="9"/>
  <c r="O10" i="9"/>
  <c r="O11" i="9"/>
  <c r="O12" i="9"/>
  <c r="O13" i="9"/>
  <c r="O14" i="9"/>
  <c r="O15" i="9"/>
  <c r="O16" i="9"/>
  <c r="O17" i="9"/>
  <c r="O18" i="9"/>
  <c r="O19" i="9"/>
  <c r="O20" i="9"/>
  <c r="O21" i="9"/>
  <c r="O22" i="9"/>
  <c r="O23" i="9"/>
  <c r="O24" i="9"/>
  <c r="O25" i="9"/>
  <c r="O26" i="9"/>
  <c r="O27" i="9"/>
  <c r="O28" i="9"/>
  <c r="O29" i="9"/>
  <c r="O30" i="9"/>
  <c r="O31" i="9"/>
  <c r="O32" i="9"/>
  <c r="O33" i="9"/>
  <c r="O34" i="9"/>
  <c r="O35" i="9"/>
  <c r="O36" i="9"/>
  <c r="O37" i="9"/>
  <c r="O38" i="9"/>
  <c r="O39" i="9"/>
  <c r="O40" i="9"/>
  <c r="O41" i="9"/>
  <c r="O42" i="9"/>
  <c r="O43" i="9"/>
  <c r="O44" i="9"/>
  <c r="O45" i="9"/>
  <c r="O46" i="9"/>
  <c r="O47" i="9"/>
  <c r="O48" i="9"/>
  <c r="O49" i="9"/>
  <c r="O50" i="9"/>
  <c r="O51" i="9"/>
  <c r="O52" i="9"/>
  <c r="O53" i="9"/>
  <c r="O54" i="9"/>
  <c r="O55" i="9"/>
  <c r="O56" i="9"/>
  <c r="O57" i="9"/>
  <c r="O58" i="9"/>
  <c r="O59" i="9"/>
  <c r="O60" i="9"/>
  <c r="O61" i="9"/>
  <c r="O62" i="9"/>
  <c r="O63" i="9"/>
  <c r="O64" i="9"/>
  <c r="O65" i="9"/>
  <c r="O66" i="9"/>
  <c r="O67" i="9"/>
  <c r="O68" i="9"/>
  <c r="O69" i="9"/>
  <c r="O70" i="9"/>
  <c r="O71" i="9"/>
  <c r="O72" i="9"/>
  <c r="O73" i="9"/>
  <c r="O74" i="9"/>
  <c r="O75" i="9"/>
  <c r="O76" i="9"/>
  <c r="O77" i="9"/>
  <c r="O78" i="9"/>
  <c r="O79" i="9"/>
  <c r="O80" i="9"/>
  <c r="O81" i="9"/>
  <c r="O82" i="9"/>
  <c r="O83" i="9"/>
  <c r="O84" i="9"/>
  <c r="O85" i="9"/>
  <c r="O86" i="9"/>
  <c r="O87" i="9"/>
  <c r="O88" i="9"/>
  <c r="O89" i="9"/>
  <c r="O90" i="9"/>
  <c r="O91" i="9"/>
  <c r="O92" i="9"/>
  <c r="O93" i="9"/>
  <c r="O94" i="9"/>
  <c r="O95" i="9"/>
  <c r="O96" i="9"/>
  <c r="O97" i="9"/>
  <c r="O98" i="9"/>
  <c r="O99" i="9"/>
  <c r="O100" i="9"/>
  <c r="O101" i="9"/>
  <c r="O102" i="9"/>
  <c r="O103" i="9"/>
  <c r="O104" i="9"/>
  <c r="O105" i="9"/>
  <c r="O106" i="9"/>
  <c r="O107" i="9"/>
  <c r="O108" i="9"/>
  <c r="O109" i="9"/>
  <c r="O110" i="9"/>
  <c r="O111" i="9"/>
  <c r="O112" i="9"/>
  <c r="O113" i="9"/>
  <c r="O114" i="9"/>
  <c r="O115" i="9"/>
  <c r="O116" i="9"/>
  <c r="O117" i="9"/>
  <c r="O118" i="9"/>
  <c r="O119" i="9"/>
  <c r="O120" i="9"/>
  <c r="O121" i="9"/>
  <c r="O122" i="9"/>
  <c r="O123" i="9"/>
  <c r="O124" i="9"/>
  <c r="O125" i="9"/>
  <c r="O126" i="9"/>
  <c r="O127" i="9"/>
  <c r="O128" i="9"/>
  <c r="O129" i="9"/>
  <c r="O130" i="9"/>
  <c r="O131" i="9"/>
  <c r="O132" i="9"/>
  <c r="O133" i="9"/>
  <c r="O134" i="9"/>
  <c r="O135" i="9"/>
  <c r="O136" i="9"/>
  <c r="O137" i="9"/>
  <c r="O138" i="9"/>
  <c r="O139" i="9"/>
  <c r="O140" i="9"/>
  <c r="O141" i="9"/>
  <c r="O142" i="9"/>
  <c r="O143" i="9"/>
  <c r="O144" i="9"/>
  <c r="O145" i="9"/>
  <c r="O146" i="9"/>
  <c r="O147" i="9"/>
  <c r="O148" i="9"/>
  <c r="O149" i="9"/>
  <c r="O150" i="9"/>
  <c r="O151" i="9"/>
  <c r="O152" i="9"/>
  <c r="O153" i="9"/>
  <c r="O154" i="9"/>
  <c r="O155" i="9"/>
  <c r="O156" i="9"/>
  <c r="O157" i="9"/>
  <c r="O158" i="9"/>
  <c r="O159" i="9"/>
  <c r="O160" i="9"/>
  <c r="O161" i="9"/>
  <c r="O162" i="9"/>
  <c r="O163" i="9"/>
  <c r="O164" i="9"/>
  <c r="O165" i="9"/>
  <c r="O166" i="9"/>
  <c r="O167" i="9"/>
  <c r="O168" i="9"/>
  <c r="O169" i="9"/>
  <c r="O170" i="9"/>
  <c r="O171" i="9"/>
  <c r="O172" i="9"/>
  <c r="O173" i="9"/>
  <c r="O174" i="9"/>
  <c r="O175" i="9"/>
  <c r="O176" i="9"/>
  <c r="O177" i="9"/>
  <c r="O178" i="9"/>
  <c r="O179" i="9"/>
  <c r="O180" i="9"/>
  <c r="O181" i="9"/>
  <c r="O182" i="9"/>
  <c r="O183" i="9"/>
  <c r="O184" i="9"/>
  <c r="O185" i="9"/>
  <c r="O186" i="9"/>
  <c r="O187" i="9"/>
  <c r="O188" i="9"/>
  <c r="O189" i="9"/>
  <c r="O190" i="9"/>
  <c r="O191" i="9"/>
  <c r="O192" i="9"/>
  <c r="O193" i="9"/>
  <c r="O194" i="9"/>
  <c r="O195" i="9"/>
  <c r="O196" i="9"/>
  <c r="O197" i="9"/>
  <c r="O198" i="9"/>
  <c r="O199" i="9"/>
  <c r="O200" i="9"/>
  <c r="O201" i="9"/>
  <c r="O202" i="9"/>
  <c r="O203" i="9"/>
  <c r="O204" i="9"/>
  <c r="O205" i="9"/>
  <c r="O206" i="9"/>
  <c r="O207" i="9"/>
  <c r="O208" i="9"/>
  <c r="O209" i="9"/>
  <c r="O210" i="9"/>
  <c r="O211" i="9"/>
  <c r="O212" i="9"/>
  <c r="O213" i="9"/>
  <c r="O214" i="9"/>
  <c r="O215" i="9"/>
  <c r="O216" i="9"/>
  <c r="O217" i="9"/>
  <c r="O218" i="9"/>
  <c r="O219" i="9"/>
  <c r="O220" i="9"/>
  <c r="O221" i="9"/>
  <c r="O222" i="9"/>
  <c r="O223" i="9"/>
  <c r="O224" i="9"/>
  <c r="O225" i="9"/>
  <c r="O226" i="9"/>
  <c r="O227" i="9"/>
  <c r="O228" i="9"/>
  <c r="O229" i="9"/>
  <c r="O230" i="9"/>
  <c r="O231" i="9"/>
  <c r="O232" i="9"/>
  <c r="O233" i="9"/>
  <c r="O234" i="9"/>
  <c r="O235" i="9"/>
  <c r="O236" i="9"/>
  <c r="O237" i="9"/>
  <c r="O238" i="9"/>
  <c r="O239" i="9"/>
  <c r="O240" i="9"/>
  <c r="O241" i="9"/>
  <c r="O242" i="9"/>
  <c r="O243" i="9"/>
  <c r="O244" i="9"/>
  <c r="O245" i="9"/>
  <c r="O246" i="9"/>
  <c r="O247" i="9"/>
  <c r="O248" i="9"/>
  <c r="O249" i="9"/>
  <c r="O250" i="9"/>
  <c r="O251" i="9"/>
  <c r="O252" i="9"/>
  <c r="O253" i="9"/>
  <c r="O254" i="9"/>
  <c r="O255" i="9"/>
  <c r="O256" i="9"/>
  <c r="O257" i="9"/>
  <c r="O258" i="9"/>
  <c r="O259" i="9"/>
  <c r="O260" i="9"/>
  <c r="O261" i="9"/>
  <c r="O262" i="9"/>
  <c r="O263" i="9"/>
  <c r="O264" i="9"/>
  <c r="O265" i="9"/>
  <c r="O266" i="9"/>
  <c r="O267" i="9"/>
  <c r="O268" i="9"/>
  <c r="O269" i="9"/>
  <c r="O270" i="9"/>
  <c r="O271" i="9"/>
  <c r="O272" i="9"/>
  <c r="O273" i="9"/>
  <c r="O274" i="9"/>
  <c r="O275" i="9"/>
  <c r="O276" i="9"/>
  <c r="O277" i="9"/>
  <c r="O278" i="9"/>
  <c r="O279" i="9"/>
  <c r="O280" i="9"/>
  <c r="O281" i="9"/>
  <c r="O282" i="9"/>
  <c r="O283" i="9"/>
  <c r="O284" i="9"/>
  <c r="O285" i="9"/>
  <c r="O286" i="9"/>
  <c r="O287" i="9"/>
  <c r="O288" i="9"/>
  <c r="O289" i="9"/>
  <c r="O290" i="9"/>
  <c r="O291" i="9"/>
  <c r="O292" i="9"/>
  <c r="O293" i="9"/>
  <c r="O294" i="9"/>
  <c r="O295" i="9"/>
  <c r="O296" i="9"/>
  <c r="O297" i="9"/>
  <c r="O298" i="9"/>
  <c r="O299" i="9"/>
  <c r="O300" i="9"/>
  <c r="O301" i="9"/>
  <c r="O302" i="9"/>
  <c r="O303" i="9"/>
  <c r="O304" i="9"/>
  <c r="O305" i="9"/>
  <c r="O306" i="9"/>
  <c r="O307" i="9"/>
  <c r="O308" i="9"/>
  <c r="O309" i="9"/>
  <c r="O310" i="9"/>
  <c r="O311" i="9"/>
  <c r="O312" i="9"/>
  <c r="O313" i="9"/>
  <c r="O314" i="9"/>
  <c r="O315" i="9"/>
  <c r="O316" i="9"/>
  <c r="O317" i="9"/>
  <c r="O318" i="9"/>
  <c r="O319" i="9"/>
  <c r="O320" i="9"/>
  <c r="O321" i="9"/>
  <c r="O322" i="9"/>
  <c r="O323" i="9"/>
  <c r="O324" i="9"/>
  <c r="O325" i="9"/>
  <c r="O326" i="9"/>
  <c r="O327" i="9"/>
  <c r="O328" i="9"/>
  <c r="O329" i="9"/>
  <c r="O330" i="9"/>
  <c r="O331" i="9"/>
  <c r="O332" i="9"/>
  <c r="O333" i="9"/>
  <c r="O334" i="9"/>
  <c r="O335" i="9"/>
  <c r="O336" i="9"/>
  <c r="O337" i="9"/>
  <c r="O338" i="9"/>
  <c r="O339" i="9"/>
  <c r="O340" i="9"/>
  <c r="O341" i="9"/>
  <c r="O342" i="9"/>
  <c r="O343" i="9"/>
  <c r="O344" i="9"/>
  <c r="O345" i="9"/>
  <c r="O346" i="9"/>
  <c r="O347" i="9"/>
  <c r="O348" i="9"/>
  <c r="O349" i="9"/>
  <c r="O350" i="9"/>
  <c r="O351" i="9"/>
  <c r="O352" i="9"/>
  <c r="O353" i="9"/>
  <c r="O354" i="9"/>
  <c r="O355" i="9"/>
  <c r="O356" i="9"/>
  <c r="O357" i="9"/>
  <c r="O358" i="9"/>
  <c r="O359" i="9"/>
  <c r="O360" i="9"/>
  <c r="O361" i="9"/>
  <c r="O362" i="9"/>
  <c r="O363" i="9"/>
  <c r="O364" i="9"/>
  <c r="O365" i="9"/>
  <c r="O366" i="9"/>
  <c r="O367" i="9"/>
  <c r="O368" i="9"/>
  <c r="O369" i="9"/>
  <c r="O370" i="9"/>
  <c r="O371" i="9"/>
  <c r="O372" i="9"/>
  <c r="O373" i="9"/>
  <c r="O374" i="9"/>
  <c r="O375" i="9"/>
  <c r="O376" i="9"/>
  <c r="O377" i="9"/>
  <c r="O378" i="9"/>
  <c r="O379" i="9"/>
  <c r="O380" i="9"/>
  <c r="O381" i="9"/>
  <c r="O382" i="9"/>
  <c r="O383" i="9"/>
  <c r="O384" i="9"/>
  <c r="O385" i="9"/>
  <c r="O386" i="9"/>
  <c r="O387" i="9"/>
  <c r="O388" i="9"/>
  <c r="O389" i="9"/>
  <c r="O390" i="9"/>
  <c r="O391" i="9"/>
  <c r="O392" i="9"/>
  <c r="O393" i="9"/>
  <c r="O394" i="9"/>
  <c r="O395" i="9"/>
  <c r="O396" i="9"/>
  <c r="O397" i="9"/>
  <c r="O398" i="9"/>
  <c r="O399" i="9"/>
  <c r="O400" i="9"/>
  <c r="O401" i="9"/>
  <c r="O402" i="9"/>
  <c r="O403" i="9"/>
  <c r="O404" i="9"/>
  <c r="O405" i="9"/>
  <c r="O406" i="9"/>
  <c r="O407" i="9"/>
  <c r="O408" i="9"/>
  <c r="O409" i="9"/>
  <c r="O410" i="9"/>
  <c r="O411" i="9"/>
  <c r="O412" i="9"/>
  <c r="O413" i="9"/>
  <c r="O414" i="9"/>
  <c r="O415" i="9"/>
  <c r="O416" i="9"/>
  <c r="O417" i="9"/>
  <c r="O418" i="9"/>
  <c r="O419" i="9"/>
  <c r="O420" i="9"/>
  <c r="O421" i="9"/>
  <c r="O422" i="9"/>
  <c r="O423" i="9"/>
  <c r="O424" i="9"/>
  <c r="O425" i="9"/>
  <c r="O426" i="9"/>
  <c r="O427" i="9"/>
  <c r="O428" i="9"/>
  <c r="O429" i="9"/>
  <c r="O430" i="9"/>
  <c r="O431" i="9"/>
  <c r="O432" i="9"/>
  <c r="O433" i="9"/>
  <c r="O434" i="9"/>
  <c r="O435" i="9"/>
  <c r="O436" i="9"/>
  <c r="O437" i="9"/>
  <c r="O438" i="9"/>
  <c r="O439" i="9"/>
  <c r="O440" i="9"/>
  <c r="O441" i="9"/>
  <c r="O442" i="9"/>
  <c r="O443" i="9"/>
  <c r="O444" i="9"/>
  <c r="O445" i="9"/>
  <c r="O446" i="9"/>
  <c r="O447" i="9"/>
  <c r="O448" i="9"/>
  <c r="O449" i="9"/>
  <c r="O450" i="9"/>
  <c r="O451" i="9"/>
  <c r="O452" i="9"/>
  <c r="O453" i="9"/>
  <c r="O454" i="9"/>
  <c r="O455" i="9"/>
  <c r="O456" i="9"/>
  <c r="O457" i="9"/>
  <c r="O458" i="9"/>
  <c r="O459" i="9"/>
  <c r="O460" i="9"/>
  <c r="O461" i="9"/>
  <c r="O462" i="9"/>
  <c r="O463" i="9"/>
  <c r="O464" i="9"/>
  <c r="O465" i="9"/>
  <c r="O466" i="9"/>
  <c r="O467" i="9"/>
  <c r="O468" i="9"/>
  <c r="O469" i="9"/>
  <c r="O470" i="9"/>
  <c r="O471" i="9"/>
  <c r="O472" i="9"/>
  <c r="O473" i="9"/>
  <c r="O474" i="9"/>
  <c r="O475" i="9"/>
  <c r="Q475" i="9" s="1"/>
  <c r="O476" i="9"/>
  <c r="Q476" i="9" s="1"/>
  <c r="O477" i="9"/>
  <c r="Q477" i="9" s="1"/>
  <c r="O478" i="9"/>
  <c r="Q478" i="9" s="1"/>
  <c r="O479" i="9"/>
  <c r="Q479" i="9" s="1"/>
  <c r="O480" i="9"/>
  <c r="Q480" i="9" s="1"/>
  <c r="O481" i="9"/>
  <c r="Q481" i="9" s="1"/>
  <c r="O482" i="9"/>
  <c r="Q482" i="9" s="1"/>
  <c r="O483" i="9"/>
  <c r="Q483" i="9" s="1"/>
  <c r="O484" i="9"/>
  <c r="Q484" i="9" s="1"/>
  <c r="O485" i="9"/>
  <c r="Q485" i="9" s="1"/>
  <c r="O486" i="9"/>
  <c r="Q486" i="9" s="1"/>
  <c r="O487" i="9"/>
  <c r="Q487" i="9" s="1"/>
  <c r="O488" i="9"/>
  <c r="Q488" i="9" s="1"/>
  <c r="O489" i="9"/>
  <c r="Q489" i="9" s="1"/>
  <c r="O490" i="9"/>
  <c r="Q490" i="9" s="1"/>
  <c r="O491" i="9"/>
  <c r="Q491" i="9" s="1"/>
  <c r="O492" i="9"/>
  <c r="Q492" i="9" s="1"/>
  <c r="O493" i="9"/>
  <c r="Q493" i="9" s="1"/>
  <c r="O494" i="9"/>
  <c r="Q494" i="9" s="1"/>
  <c r="O495" i="9"/>
  <c r="Q495" i="9" s="1"/>
  <c r="O496" i="9"/>
  <c r="Q496" i="9" s="1"/>
  <c r="O497" i="9"/>
  <c r="Q497" i="9" s="1"/>
  <c r="O498" i="9"/>
  <c r="Q498" i="9" s="1"/>
  <c r="O499" i="9"/>
  <c r="Q499" i="9" s="1"/>
  <c r="O500" i="9"/>
  <c r="Q500" i="9" s="1"/>
  <c r="O501" i="9"/>
  <c r="Q501" i="9" s="1"/>
  <c r="O502" i="9"/>
  <c r="Q502" i="9" s="1"/>
  <c r="O503" i="9"/>
  <c r="Q503" i="9" s="1"/>
  <c r="O504" i="9"/>
  <c r="Q504" i="9" s="1"/>
  <c r="O505" i="9"/>
  <c r="Q505" i="9" s="1"/>
  <c r="O506" i="9"/>
  <c r="Q506" i="9" s="1"/>
  <c r="O507" i="9"/>
  <c r="Q507" i="9" s="1"/>
  <c r="O508" i="9"/>
  <c r="Q508" i="9" s="1"/>
  <c r="O509" i="9"/>
  <c r="Q509" i="9" s="1"/>
  <c r="O510" i="9"/>
  <c r="Q510" i="9" s="1"/>
  <c r="O511" i="9"/>
  <c r="Q511" i="9" s="1"/>
  <c r="O512" i="9"/>
  <c r="Q512" i="9" s="1"/>
  <c r="O513" i="9"/>
  <c r="Q513" i="9" s="1"/>
  <c r="O514" i="9"/>
  <c r="Q514" i="9" s="1"/>
  <c r="O515" i="9"/>
  <c r="Q515" i="9" s="1"/>
  <c r="O516" i="9"/>
  <c r="Q516" i="9" s="1"/>
  <c r="O517" i="9"/>
  <c r="Q517" i="9" s="1"/>
  <c r="O518" i="9"/>
  <c r="Q518" i="9" s="1"/>
  <c r="O519" i="9"/>
  <c r="Q519" i="9" s="1"/>
  <c r="O520" i="9"/>
  <c r="Q520" i="9" s="1"/>
  <c r="O521" i="9"/>
  <c r="Q521" i="9" s="1"/>
  <c r="O522" i="9"/>
  <c r="Q522" i="9" s="1"/>
  <c r="O523" i="9"/>
  <c r="Q523" i="9" s="1"/>
  <c r="O524" i="9"/>
  <c r="Q524" i="9" s="1"/>
  <c r="O525" i="9"/>
  <c r="Q525" i="9" s="1"/>
  <c r="O526" i="9"/>
  <c r="Q526" i="9" s="1"/>
  <c r="O527" i="9"/>
  <c r="Q527" i="9" s="1"/>
  <c r="O528" i="9"/>
  <c r="Q528" i="9" s="1"/>
  <c r="O529" i="9"/>
  <c r="Q529" i="9" s="1"/>
  <c r="O530" i="9"/>
  <c r="Q530" i="9" s="1"/>
  <c r="O531" i="9"/>
  <c r="Q531" i="9" s="1"/>
  <c r="O532" i="9"/>
  <c r="Q532" i="9" s="1"/>
  <c r="O533" i="9"/>
  <c r="Q533" i="9" s="1"/>
  <c r="O534" i="9"/>
  <c r="Q534" i="9" s="1"/>
  <c r="O535" i="9"/>
  <c r="Q535" i="9" s="1"/>
  <c r="O536" i="9"/>
  <c r="Q536" i="9" s="1"/>
  <c r="O537" i="9"/>
  <c r="Q537" i="9" s="1"/>
  <c r="O538" i="9"/>
  <c r="Q538" i="9" s="1"/>
  <c r="O539" i="9"/>
  <c r="Q539" i="9" s="1"/>
  <c r="O540" i="9"/>
  <c r="Q540" i="9" s="1"/>
  <c r="O541" i="9"/>
  <c r="Q541" i="9" s="1"/>
  <c r="O542" i="9"/>
  <c r="Q542" i="9" s="1"/>
  <c r="O543" i="9"/>
  <c r="Q543" i="9" s="1"/>
  <c r="O544" i="9"/>
  <c r="Q544" i="9" s="1"/>
  <c r="O545" i="9"/>
  <c r="Q545" i="9" s="1"/>
  <c r="O546" i="9"/>
  <c r="Q546" i="9" s="1"/>
  <c r="O547" i="9"/>
  <c r="Q547" i="9" s="1"/>
  <c r="O548" i="9"/>
  <c r="Q548" i="9" s="1"/>
  <c r="O549" i="9"/>
  <c r="Q549" i="9" s="1"/>
  <c r="O550" i="9"/>
  <c r="Q550" i="9" s="1"/>
  <c r="O551" i="9"/>
  <c r="Q551" i="9" s="1"/>
  <c r="O552" i="9"/>
  <c r="Q552" i="9" s="1"/>
  <c r="O553" i="9"/>
  <c r="Q553" i="9" s="1"/>
  <c r="O554" i="9"/>
  <c r="Q554" i="9" s="1"/>
  <c r="O555" i="9"/>
  <c r="Q555" i="9" s="1"/>
  <c r="O556" i="9"/>
  <c r="Q556" i="9" s="1"/>
  <c r="O557" i="9"/>
  <c r="Q557" i="9" s="1"/>
  <c r="O558" i="9"/>
  <c r="Q558" i="9" s="1"/>
  <c r="O559" i="9"/>
  <c r="Q559" i="9" s="1"/>
  <c r="O560" i="9"/>
  <c r="Q560" i="9" s="1"/>
  <c r="O561" i="9"/>
  <c r="Q561" i="9" s="1"/>
  <c r="O562" i="9"/>
  <c r="Q562" i="9" s="1"/>
  <c r="O563" i="9"/>
  <c r="Q563" i="9" s="1"/>
  <c r="O564" i="9"/>
  <c r="Q564" i="9" s="1"/>
  <c r="O565" i="9"/>
  <c r="Q565" i="9" s="1"/>
  <c r="O566" i="9"/>
  <c r="Q566" i="9" s="1"/>
  <c r="O567" i="9"/>
  <c r="Q567" i="9" s="1"/>
  <c r="O568" i="9"/>
  <c r="Q568" i="9" s="1"/>
  <c r="O569" i="9"/>
  <c r="Q569" i="9" s="1"/>
  <c r="O570" i="9"/>
  <c r="Q570" i="9" s="1"/>
  <c r="O571" i="9"/>
  <c r="Q571" i="9" s="1"/>
  <c r="O572" i="9"/>
  <c r="Q572" i="9" s="1"/>
  <c r="O573" i="9"/>
  <c r="Q573" i="9" s="1"/>
  <c r="O574" i="9"/>
  <c r="Q574" i="9" s="1"/>
  <c r="O575" i="9"/>
  <c r="Q575" i="9" s="1"/>
  <c r="O576" i="9"/>
  <c r="Q576" i="9" s="1"/>
  <c r="O577" i="9"/>
  <c r="Q577" i="9" s="1"/>
  <c r="O578" i="9"/>
  <c r="Q578" i="9" s="1"/>
  <c r="O579" i="9"/>
  <c r="Q579" i="9" s="1"/>
  <c r="O580" i="9"/>
  <c r="Q580" i="9" s="1"/>
  <c r="O581" i="9"/>
  <c r="Q581" i="9" s="1"/>
  <c r="O582" i="9"/>
  <c r="Q582" i="9" s="1"/>
  <c r="O583" i="9"/>
  <c r="Q583" i="9" s="1"/>
  <c r="O584" i="9"/>
  <c r="Q584" i="9" s="1"/>
  <c r="O585" i="9"/>
  <c r="Q585" i="9" s="1"/>
  <c r="O586" i="9"/>
  <c r="Q586" i="9" s="1"/>
  <c r="O587" i="9"/>
  <c r="Q587" i="9" s="1"/>
  <c r="O588" i="9"/>
  <c r="Q588" i="9" s="1"/>
  <c r="O589" i="9"/>
  <c r="Q589" i="9" s="1"/>
  <c r="O590" i="9"/>
  <c r="Q590" i="9" s="1"/>
  <c r="O591" i="9"/>
  <c r="Q591" i="9" s="1"/>
  <c r="O592" i="9"/>
  <c r="Q592" i="9" s="1"/>
  <c r="O593" i="9"/>
  <c r="Q593" i="9" s="1"/>
  <c r="O594" i="9"/>
  <c r="Q594" i="9" s="1"/>
  <c r="O595" i="9"/>
  <c r="Q595" i="9" s="1"/>
  <c r="O596" i="9"/>
  <c r="Q596" i="9" s="1"/>
  <c r="O597" i="9"/>
  <c r="Q597" i="9" s="1"/>
  <c r="O598" i="9"/>
  <c r="Q598" i="9" s="1"/>
  <c r="O599" i="9"/>
  <c r="Q599" i="9" s="1"/>
  <c r="O600" i="9"/>
  <c r="Q600" i="9" s="1"/>
  <c r="O601" i="9"/>
  <c r="Q601" i="9" s="1"/>
  <c r="O602" i="9"/>
  <c r="Q602" i="9" s="1"/>
  <c r="O603" i="9"/>
  <c r="Q603" i="9" s="1"/>
  <c r="O604" i="9"/>
  <c r="Q604" i="9" s="1"/>
  <c r="O605" i="9"/>
  <c r="Q605" i="9" s="1"/>
  <c r="O606" i="9"/>
  <c r="Q606" i="9" s="1"/>
  <c r="O607" i="9"/>
  <c r="Q607" i="9" s="1"/>
  <c r="O608" i="9"/>
  <c r="Q608" i="9" s="1"/>
  <c r="O609" i="9"/>
  <c r="Q609" i="9" s="1"/>
  <c r="O610" i="9"/>
  <c r="Q610" i="9" s="1"/>
  <c r="O611" i="9"/>
  <c r="Q611" i="9" s="1"/>
  <c r="O612" i="9"/>
  <c r="Q612" i="9" s="1"/>
  <c r="O613" i="9"/>
  <c r="Q613" i="9" s="1"/>
  <c r="O614" i="9"/>
  <c r="Q614" i="9" s="1"/>
  <c r="O615" i="9"/>
  <c r="Q615" i="9" s="1"/>
  <c r="O616" i="9"/>
  <c r="Q616" i="9" s="1"/>
  <c r="O617" i="9"/>
  <c r="Q617" i="9" s="1"/>
  <c r="O618" i="9"/>
  <c r="Q618" i="9" s="1"/>
  <c r="O619" i="9"/>
  <c r="Q619" i="9" s="1"/>
  <c r="O620" i="9"/>
  <c r="Q620" i="9" s="1"/>
  <c r="O621" i="9"/>
  <c r="Q621" i="9" s="1"/>
  <c r="O622" i="9"/>
  <c r="Q622" i="9" s="1"/>
  <c r="O623" i="9"/>
  <c r="Q623" i="9" s="1"/>
  <c r="O624" i="9"/>
  <c r="Q624" i="9" s="1"/>
  <c r="O625" i="9"/>
  <c r="Q625" i="9" s="1"/>
  <c r="O626" i="9"/>
  <c r="Q626" i="9" s="1"/>
  <c r="O627" i="9"/>
  <c r="Q627" i="9" s="1"/>
  <c r="O628" i="9"/>
  <c r="Q628" i="9" s="1"/>
  <c r="O629" i="9"/>
  <c r="Q629" i="9" s="1"/>
  <c r="O630" i="9"/>
  <c r="Q630" i="9" s="1"/>
  <c r="O631" i="9"/>
  <c r="Q631" i="9" s="1"/>
  <c r="O632" i="9"/>
  <c r="Q632" i="9" s="1"/>
  <c r="O633" i="9"/>
  <c r="Q633" i="9" s="1"/>
  <c r="O634" i="9"/>
  <c r="Q634" i="9" s="1"/>
  <c r="O635" i="9"/>
  <c r="Q635" i="9" s="1"/>
  <c r="O636" i="9"/>
  <c r="Q636" i="9" s="1"/>
  <c r="O637" i="9"/>
  <c r="Q637" i="9" s="1"/>
  <c r="O638" i="9"/>
  <c r="Q638" i="9" s="1"/>
  <c r="O639" i="9"/>
  <c r="Q639" i="9" s="1"/>
  <c r="O640" i="9"/>
  <c r="Q640" i="9" s="1"/>
  <c r="O641" i="9"/>
  <c r="Q641" i="9" s="1"/>
  <c r="O642" i="9"/>
  <c r="Q642" i="9" s="1"/>
  <c r="O643" i="9"/>
  <c r="Q643" i="9" s="1"/>
  <c r="O644" i="9"/>
  <c r="Q644" i="9" s="1"/>
  <c r="O645" i="9"/>
  <c r="Q645" i="9" s="1"/>
  <c r="O646" i="9"/>
  <c r="Q646" i="9" s="1"/>
  <c r="O647" i="9"/>
  <c r="Q647" i="9" s="1"/>
  <c r="O648" i="9"/>
  <c r="Q648" i="9" s="1"/>
  <c r="O649" i="9"/>
  <c r="Q649" i="9" s="1"/>
  <c r="O650" i="9"/>
  <c r="Q650" i="9" s="1"/>
  <c r="O651" i="9"/>
  <c r="Q651" i="9" s="1"/>
  <c r="O652" i="9"/>
  <c r="Q652" i="9" s="1"/>
  <c r="O653" i="9"/>
  <c r="Q653" i="9" s="1"/>
  <c r="O654" i="9"/>
  <c r="Q654" i="9" s="1"/>
  <c r="O655" i="9"/>
  <c r="Q655" i="9" s="1"/>
  <c r="O656" i="9"/>
  <c r="Q656" i="9" s="1"/>
  <c r="O657" i="9"/>
  <c r="Q657" i="9" s="1"/>
  <c r="O658" i="9"/>
  <c r="Q658" i="9" s="1"/>
  <c r="O659" i="9"/>
  <c r="Q659" i="9" s="1"/>
  <c r="O660" i="9"/>
  <c r="Q660" i="9" s="1"/>
  <c r="O661" i="9"/>
  <c r="Q661" i="9" s="1"/>
  <c r="O662" i="9"/>
  <c r="Q662" i="9" s="1"/>
  <c r="O663" i="9"/>
  <c r="Q663" i="9" s="1"/>
  <c r="O664" i="9"/>
  <c r="Q664" i="9" s="1"/>
  <c r="O665" i="9"/>
  <c r="Q665" i="9" s="1"/>
  <c r="O666" i="9"/>
  <c r="Q666" i="9" s="1"/>
  <c r="O667" i="9"/>
  <c r="Q667" i="9" s="1"/>
  <c r="O668" i="9"/>
  <c r="Q668" i="9" s="1"/>
  <c r="O669" i="9"/>
  <c r="Q669" i="9" s="1"/>
  <c r="O670" i="9"/>
  <c r="Q670" i="9" s="1"/>
  <c r="O671" i="9"/>
  <c r="Q671" i="9" s="1"/>
  <c r="O672" i="9"/>
  <c r="Q672" i="9" s="1"/>
  <c r="O673" i="9"/>
  <c r="Q673" i="9" s="1"/>
  <c r="O674" i="9"/>
  <c r="Q674" i="9" s="1"/>
  <c r="O675" i="9"/>
  <c r="Q675" i="9" s="1"/>
  <c r="O676" i="9"/>
  <c r="Q676" i="9" s="1"/>
  <c r="O677" i="9"/>
  <c r="Q677" i="9" s="1"/>
  <c r="O678" i="9"/>
  <c r="Q678" i="9" s="1"/>
  <c r="O679" i="9"/>
  <c r="Q679" i="9" s="1"/>
  <c r="O680" i="9"/>
  <c r="Q680" i="9" s="1"/>
  <c r="O681" i="9"/>
  <c r="Q681" i="9" s="1"/>
  <c r="O682" i="9"/>
  <c r="Q682" i="9" s="1"/>
  <c r="O683" i="9"/>
  <c r="Q683" i="9" s="1"/>
  <c r="O684" i="9"/>
  <c r="Q684" i="9" s="1"/>
  <c r="O685" i="9"/>
  <c r="Q685" i="9" s="1"/>
  <c r="O686" i="9"/>
  <c r="Q686" i="9" s="1"/>
  <c r="O687" i="9"/>
  <c r="Q687" i="9" s="1"/>
  <c r="O688" i="9"/>
  <c r="Q688" i="9" s="1"/>
  <c r="O689" i="9"/>
  <c r="Q689" i="9" s="1"/>
  <c r="O690" i="9"/>
  <c r="Q690" i="9" s="1"/>
  <c r="O691" i="9"/>
  <c r="Q691" i="9" s="1"/>
  <c r="O692" i="9"/>
  <c r="Q692" i="9" s="1"/>
  <c r="O693" i="9"/>
  <c r="Q693" i="9" s="1"/>
  <c r="O694" i="9"/>
  <c r="Q694" i="9" s="1"/>
  <c r="O695" i="9"/>
  <c r="Q695" i="9" s="1"/>
  <c r="O696" i="9"/>
  <c r="Q696" i="9" s="1"/>
  <c r="O697" i="9"/>
  <c r="Q697" i="9" s="1"/>
  <c r="O698" i="9"/>
  <c r="Q698" i="9" s="1"/>
  <c r="O699" i="9"/>
  <c r="Q699" i="9" s="1"/>
  <c r="O700" i="9"/>
  <c r="Q700" i="9" s="1"/>
  <c r="O701" i="9"/>
  <c r="Q701" i="9" s="1"/>
  <c r="O702" i="9"/>
  <c r="Q702" i="9" s="1"/>
  <c r="O703" i="9"/>
  <c r="Q703" i="9" s="1"/>
  <c r="O704" i="9"/>
  <c r="Q704" i="9" s="1"/>
  <c r="O705" i="9"/>
  <c r="Q705" i="9" s="1"/>
  <c r="O706" i="9"/>
  <c r="Q706" i="9" s="1"/>
  <c r="O707" i="9"/>
  <c r="Q707" i="9" s="1"/>
  <c r="O708" i="9"/>
  <c r="Q708" i="9" s="1"/>
  <c r="O709" i="9"/>
  <c r="Q709" i="9" s="1"/>
  <c r="O710" i="9"/>
  <c r="Q710" i="9" s="1"/>
  <c r="O711" i="9"/>
  <c r="Q711" i="9" s="1"/>
  <c r="O712" i="9"/>
  <c r="Q712" i="9" s="1"/>
  <c r="O713" i="9"/>
  <c r="Q713" i="9" s="1"/>
  <c r="O714" i="9"/>
  <c r="Q714" i="9" s="1"/>
  <c r="O715" i="9"/>
  <c r="Q715" i="9" s="1"/>
  <c r="O716" i="9"/>
  <c r="Q716" i="9" s="1"/>
  <c r="O717" i="9"/>
  <c r="Q717" i="9" s="1"/>
  <c r="O718" i="9"/>
  <c r="Q718" i="9" s="1"/>
  <c r="O719" i="9"/>
  <c r="Q719" i="9" s="1"/>
  <c r="O720" i="9"/>
  <c r="Q720" i="9" s="1"/>
  <c r="O721" i="9"/>
  <c r="Q721" i="9" s="1"/>
  <c r="O722" i="9"/>
  <c r="Q722" i="9" s="1"/>
  <c r="O723" i="9"/>
  <c r="Q723" i="9" s="1"/>
  <c r="O724" i="9"/>
  <c r="Q724" i="9" s="1"/>
  <c r="O725" i="9"/>
  <c r="Q725" i="9" s="1"/>
  <c r="O726" i="9"/>
  <c r="Q726" i="9" s="1"/>
  <c r="O727" i="9"/>
  <c r="Q727" i="9" s="1"/>
  <c r="O728" i="9"/>
  <c r="Q728" i="9" s="1"/>
  <c r="O729" i="9"/>
  <c r="Q729" i="9" s="1"/>
  <c r="O730" i="9"/>
  <c r="Q730" i="9" s="1"/>
  <c r="O731" i="9"/>
  <c r="Q731" i="9" s="1"/>
  <c r="O732" i="9"/>
  <c r="Q732" i="9" s="1"/>
  <c r="O733" i="9"/>
  <c r="Q733" i="9" s="1"/>
  <c r="O734" i="9"/>
  <c r="Q734" i="9" s="1"/>
  <c r="O735" i="9"/>
  <c r="Q735" i="9" s="1"/>
  <c r="O736" i="9"/>
  <c r="Q736" i="9" s="1"/>
  <c r="O737" i="9"/>
  <c r="Q737" i="9" s="1"/>
  <c r="O738" i="9"/>
  <c r="Q738" i="9" s="1"/>
  <c r="O739" i="9"/>
  <c r="Q739" i="9" s="1"/>
  <c r="O740" i="9"/>
  <c r="Q740" i="9" s="1"/>
  <c r="O741" i="9"/>
  <c r="Q741" i="9" s="1"/>
  <c r="O742" i="9"/>
  <c r="Q742" i="9" s="1"/>
  <c r="O743" i="9"/>
  <c r="Q743" i="9" s="1"/>
  <c r="O744" i="9"/>
  <c r="Q744" i="9" s="1"/>
  <c r="O745" i="9"/>
  <c r="Q745" i="9" s="1"/>
  <c r="O746" i="9"/>
  <c r="Q746" i="9" s="1"/>
  <c r="O747" i="9"/>
  <c r="Q747" i="9" s="1"/>
  <c r="O748" i="9"/>
  <c r="Q748" i="9" s="1"/>
  <c r="O749" i="9"/>
  <c r="Q749" i="9" s="1"/>
  <c r="O750" i="9"/>
  <c r="Q750" i="9" s="1"/>
  <c r="O751" i="9"/>
  <c r="Q751" i="9" s="1"/>
  <c r="O752" i="9"/>
  <c r="Q752" i="9" s="1"/>
  <c r="O753" i="9"/>
  <c r="Q753" i="9" s="1"/>
  <c r="O754" i="9"/>
  <c r="Q754" i="9" s="1"/>
  <c r="O755" i="9"/>
  <c r="Q755" i="9" s="1"/>
  <c r="O756" i="9"/>
  <c r="Q756" i="9" s="1"/>
  <c r="O757" i="9"/>
  <c r="Q757" i="9" s="1"/>
  <c r="O758" i="9"/>
  <c r="Q758" i="9" s="1"/>
  <c r="O759" i="9"/>
  <c r="Q759" i="9" s="1"/>
  <c r="O760" i="9"/>
  <c r="Q760" i="9" s="1"/>
  <c r="O761" i="9"/>
  <c r="Q761" i="9" s="1"/>
  <c r="O762" i="9"/>
  <c r="Q762" i="9" s="1"/>
  <c r="O763" i="9"/>
  <c r="Q763" i="9" s="1"/>
  <c r="O764" i="9"/>
  <c r="Q764" i="9" s="1"/>
  <c r="O765" i="9"/>
  <c r="Q765" i="9" s="1"/>
  <c r="O766" i="9"/>
  <c r="Q766" i="9" s="1"/>
  <c r="O767" i="9"/>
  <c r="Q767" i="9" s="1"/>
  <c r="O768" i="9"/>
  <c r="Q768" i="9" s="1"/>
  <c r="O769" i="9"/>
  <c r="Q769" i="9" s="1"/>
  <c r="O770" i="9"/>
  <c r="Q770" i="9" s="1"/>
  <c r="O771" i="9"/>
  <c r="Q771" i="9" s="1"/>
  <c r="O772" i="9"/>
  <c r="Q772" i="9" s="1"/>
  <c r="O773" i="9"/>
  <c r="Q773" i="9" s="1"/>
  <c r="O774" i="9"/>
  <c r="Q774" i="9" s="1"/>
  <c r="O775" i="9"/>
  <c r="Q775" i="9" s="1"/>
  <c r="O776" i="9"/>
  <c r="Q776" i="9" s="1"/>
  <c r="O777" i="9"/>
  <c r="Q777" i="9" s="1"/>
  <c r="O778" i="9"/>
  <c r="Q778" i="9" s="1"/>
  <c r="O779" i="9"/>
  <c r="Q779" i="9" s="1"/>
  <c r="O780" i="9"/>
  <c r="Q780" i="9" s="1"/>
  <c r="O781" i="9"/>
  <c r="Q781" i="9" s="1"/>
  <c r="O782" i="9"/>
  <c r="Q782" i="9" s="1"/>
  <c r="O783" i="9"/>
  <c r="Q783" i="9" s="1"/>
  <c r="O784" i="9"/>
  <c r="Q784" i="9" s="1"/>
  <c r="O785" i="9"/>
  <c r="Q785" i="9" s="1"/>
  <c r="O786" i="9"/>
  <c r="Q786" i="9" s="1"/>
  <c r="O787" i="9"/>
  <c r="Q787" i="9" s="1"/>
  <c r="O788" i="9"/>
  <c r="Q788" i="9" s="1"/>
  <c r="O789" i="9"/>
  <c r="Q789" i="9" s="1"/>
  <c r="O790" i="9"/>
  <c r="Q790" i="9" s="1"/>
  <c r="O791" i="9"/>
  <c r="Q791" i="9" s="1"/>
  <c r="O792" i="9"/>
  <c r="Q792" i="9" s="1"/>
  <c r="O793" i="9"/>
  <c r="Q793" i="9" s="1"/>
  <c r="O794" i="9"/>
  <c r="Q794" i="9" s="1"/>
  <c r="O795" i="9"/>
  <c r="Q795" i="9" s="1"/>
  <c r="O796" i="9"/>
  <c r="Q796" i="9" s="1"/>
  <c r="O797" i="9"/>
  <c r="Q797" i="9" s="1"/>
  <c r="O798" i="9"/>
  <c r="Q798" i="9" s="1"/>
  <c r="O799" i="9"/>
  <c r="Q799" i="9" s="1"/>
  <c r="O800" i="9"/>
  <c r="Q800" i="9" s="1"/>
  <c r="O801" i="9"/>
  <c r="Q801" i="9" s="1"/>
  <c r="O802" i="9"/>
  <c r="Q802" i="9" s="1"/>
  <c r="O803" i="9"/>
  <c r="Q803" i="9" s="1"/>
  <c r="O804" i="9"/>
  <c r="Q804" i="9" s="1"/>
  <c r="O805" i="9"/>
  <c r="Q805" i="9" s="1"/>
  <c r="O806" i="9"/>
  <c r="Q806" i="9" s="1"/>
  <c r="O807" i="9"/>
  <c r="Q807" i="9" s="1"/>
  <c r="O808" i="9"/>
  <c r="Q808" i="9" s="1"/>
  <c r="O809" i="9"/>
  <c r="Q809" i="9" s="1"/>
  <c r="O810" i="9"/>
  <c r="Q810" i="9" s="1"/>
  <c r="O811" i="9"/>
  <c r="Q811" i="9" s="1"/>
  <c r="O812" i="9"/>
  <c r="Q812" i="9" s="1"/>
  <c r="O813" i="9"/>
  <c r="Q813" i="9" s="1"/>
  <c r="O814" i="9"/>
  <c r="Q814" i="9" s="1"/>
  <c r="O815" i="9"/>
  <c r="Q815" i="9" s="1"/>
  <c r="O816" i="9"/>
  <c r="Q816" i="9" s="1"/>
  <c r="O817" i="9"/>
  <c r="Q817" i="9" s="1"/>
  <c r="O818" i="9"/>
  <c r="Q818" i="9" s="1"/>
  <c r="O819" i="9"/>
  <c r="Q819" i="9" s="1"/>
  <c r="O820" i="9"/>
  <c r="Q820" i="9" s="1"/>
  <c r="O821" i="9"/>
  <c r="Q821" i="9" s="1"/>
  <c r="O822" i="9"/>
  <c r="Q822" i="9" s="1"/>
  <c r="O823" i="9"/>
  <c r="Q823" i="9" s="1"/>
  <c r="O824" i="9"/>
  <c r="Q824" i="9" s="1"/>
  <c r="O5" i="9"/>
  <c r="N6" i="9"/>
  <c r="N7" i="9"/>
  <c r="N8" i="9"/>
  <c r="N9" i="9"/>
  <c r="N10" i="9"/>
  <c r="N11" i="9"/>
  <c r="N12" i="9"/>
  <c r="N13" i="9"/>
  <c r="N14" i="9"/>
  <c r="N15" i="9"/>
  <c r="N16" i="9"/>
  <c r="N17" i="9"/>
  <c r="N18" i="9"/>
  <c r="N19" i="9"/>
  <c r="N20" i="9"/>
  <c r="N21" i="9"/>
  <c r="N22" i="9"/>
  <c r="N23" i="9"/>
  <c r="N24" i="9"/>
  <c r="N25" i="9"/>
  <c r="N26" i="9"/>
  <c r="N27" i="9"/>
  <c r="N28" i="9"/>
  <c r="N29" i="9"/>
  <c r="N30" i="9"/>
  <c r="N31" i="9"/>
  <c r="N32" i="9"/>
  <c r="N33" i="9"/>
  <c r="N34" i="9"/>
  <c r="N35" i="9"/>
  <c r="N36" i="9"/>
  <c r="N37" i="9"/>
  <c r="N38" i="9"/>
  <c r="N39" i="9"/>
  <c r="N40" i="9"/>
  <c r="N41" i="9"/>
  <c r="N42" i="9"/>
  <c r="N43" i="9"/>
  <c r="N44" i="9"/>
  <c r="N45" i="9"/>
  <c r="N46" i="9"/>
  <c r="N47" i="9"/>
  <c r="N48" i="9"/>
  <c r="N49" i="9"/>
  <c r="N50" i="9"/>
  <c r="N51" i="9"/>
  <c r="N52" i="9"/>
  <c r="N53" i="9"/>
  <c r="N54" i="9"/>
  <c r="N55" i="9"/>
  <c r="N56" i="9"/>
  <c r="N57" i="9"/>
  <c r="N58" i="9"/>
  <c r="N59" i="9"/>
  <c r="N60" i="9"/>
  <c r="N61" i="9"/>
  <c r="N62" i="9"/>
  <c r="N63" i="9"/>
  <c r="N64" i="9"/>
  <c r="N65" i="9"/>
  <c r="N66" i="9"/>
  <c r="N67" i="9"/>
  <c r="N68" i="9"/>
  <c r="N69" i="9"/>
  <c r="N70" i="9"/>
  <c r="N71" i="9"/>
  <c r="N72" i="9"/>
  <c r="N73" i="9"/>
  <c r="N74" i="9"/>
  <c r="N75" i="9"/>
  <c r="N76" i="9"/>
  <c r="N77" i="9"/>
  <c r="N78" i="9"/>
  <c r="N79" i="9"/>
  <c r="N80" i="9"/>
  <c r="N81" i="9"/>
  <c r="N82" i="9"/>
  <c r="N83" i="9"/>
  <c r="N84" i="9"/>
  <c r="N85" i="9"/>
  <c r="N86" i="9"/>
  <c r="N87" i="9"/>
  <c r="N88" i="9"/>
  <c r="N89" i="9"/>
  <c r="N90" i="9"/>
  <c r="N91" i="9"/>
  <c r="N92" i="9"/>
  <c r="N93" i="9"/>
  <c r="N94" i="9"/>
  <c r="N95" i="9"/>
  <c r="N96" i="9"/>
  <c r="N97" i="9"/>
  <c r="N98" i="9"/>
  <c r="N99" i="9"/>
  <c r="N100" i="9"/>
  <c r="N101" i="9"/>
  <c r="N102" i="9"/>
  <c r="N103" i="9"/>
  <c r="N104" i="9"/>
  <c r="N105" i="9"/>
  <c r="N106" i="9"/>
  <c r="N107" i="9"/>
  <c r="N108" i="9"/>
  <c r="N109" i="9"/>
  <c r="N110" i="9"/>
  <c r="N111" i="9"/>
  <c r="N112" i="9"/>
  <c r="N113" i="9"/>
  <c r="N114" i="9"/>
  <c r="N115" i="9"/>
  <c r="N116" i="9"/>
  <c r="N117" i="9"/>
  <c r="N118" i="9"/>
  <c r="N119" i="9"/>
  <c r="N120" i="9"/>
  <c r="N121" i="9"/>
  <c r="N122" i="9"/>
  <c r="N123" i="9"/>
  <c r="N124" i="9"/>
  <c r="N125" i="9"/>
  <c r="N126" i="9"/>
  <c r="N127" i="9"/>
  <c r="N128" i="9"/>
  <c r="N129" i="9"/>
  <c r="N130" i="9"/>
  <c r="N131" i="9"/>
  <c r="N132" i="9"/>
  <c r="N133" i="9"/>
  <c r="N134" i="9"/>
  <c r="N135" i="9"/>
  <c r="N136" i="9"/>
  <c r="N137" i="9"/>
  <c r="N138" i="9"/>
  <c r="N139" i="9"/>
  <c r="N140" i="9"/>
  <c r="N141" i="9"/>
  <c r="N142" i="9"/>
  <c r="N143" i="9"/>
  <c r="N144" i="9"/>
  <c r="N145" i="9"/>
  <c r="N146" i="9"/>
  <c r="N147" i="9"/>
  <c r="N148" i="9"/>
  <c r="N149" i="9"/>
  <c r="N150" i="9"/>
  <c r="N151" i="9"/>
  <c r="N152" i="9"/>
  <c r="N153" i="9"/>
  <c r="N154" i="9"/>
  <c r="N155" i="9"/>
  <c r="N156" i="9"/>
  <c r="N157" i="9"/>
  <c r="N158" i="9"/>
  <c r="N159" i="9"/>
  <c r="N160" i="9"/>
  <c r="N161" i="9"/>
  <c r="N162" i="9"/>
  <c r="N163" i="9"/>
  <c r="N164" i="9"/>
  <c r="N165" i="9"/>
  <c r="N166" i="9"/>
  <c r="N167" i="9"/>
  <c r="N168" i="9"/>
  <c r="N169" i="9"/>
  <c r="N170" i="9"/>
  <c r="N171" i="9"/>
  <c r="N172" i="9"/>
  <c r="N173" i="9"/>
  <c r="N174" i="9"/>
  <c r="N175" i="9"/>
  <c r="N176" i="9"/>
  <c r="N177" i="9"/>
  <c r="N178" i="9"/>
  <c r="N179" i="9"/>
  <c r="N180" i="9"/>
  <c r="N181" i="9"/>
  <c r="N182" i="9"/>
  <c r="N183" i="9"/>
  <c r="N184" i="9"/>
  <c r="N185" i="9"/>
  <c r="N186" i="9"/>
  <c r="N187" i="9"/>
  <c r="N188" i="9"/>
  <c r="N189" i="9"/>
  <c r="N190" i="9"/>
  <c r="N191" i="9"/>
  <c r="N192" i="9"/>
  <c r="N193" i="9"/>
  <c r="N194" i="9"/>
  <c r="N195" i="9"/>
  <c r="N196" i="9"/>
  <c r="N197" i="9"/>
  <c r="N198" i="9"/>
  <c r="N199" i="9"/>
  <c r="N200" i="9"/>
  <c r="N201" i="9"/>
  <c r="N202" i="9"/>
  <c r="N203" i="9"/>
  <c r="N204" i="9"/>
  <c r="N205" i="9"/>
  <c r="N206" i="9"/>
  <c r="N207" i="9"/>
  <c r="N208" i="9"/>
  <c r="N209" i="9"/>
  <c r="N210" i="9"/>
  <c r="N211" i="9"/>
  <c r="N212" i="9"/>
  <c r="N213" i="9"/>
  <c r="N214" i="9"/>
  <c r="N215" i="9"/>
  <c r="N216" i="9"/>
  <c r="N217" i="9"/>
  <c r="N218" i="9"/>
  <c r="N219" i="9"/>
  <c r="N220" i="9"/>
  <c r="N221" i="9"/>
  <c r="N222" i="9"/>
  <c r="N223" i="9"/>
  <c r="N224" i="9"/>
  <c r="N225" i="9"/>
  <c r="N226" i="9"/>
  <c r="N227" i="9"/>
  <c r="N228" i="9"/>
  <c r="N229" i="9"/>
  <c r="N230" i="9"/>
  <c r="N231" i="9"/>
  <c r="N232" i="9"/>
  <c r="N233" i="9"/>
  <c r="N234" i="9"/>
  <c r="N235" i="9"/>
  <c r="N236" i="9"/>
  <c r="N237" i="9"/>
  <c r="N238" i="9"/>
  <c r="N239" i="9"/>
  <c r="N240" i="9"/>
  <c r="N241" i="9"/>
  <c r="N242" i="9"/>
  <c r="N243" i="9"/>
  <c r="N244" i="9"/>
  <c r="N245" i="9"/>
  <c r="N246" i="9"/>
  <c r="N247" i="9"/>
  <c r="N248" i="9"/>
  <c r="N249" i="9"/>
  <c r="N250" i="9"/>
  <c r="N251" i="9"/>
  <c r="N252" i="9"/>
  <c r="N253" i="9"/>
  <c r="N254" i="9"/>
  <c r="N255" i="9"/>
  <c r="N256" i="9"/>
  <c r="N257" i="9"/>
  <c r="N258" i="9"/>
  <c r="N259" i="9"/>
  <c r="N260" i="9"/>
  <c r="N261" i="9"/>
  <c r="N262" i="9"/>
  <c r="N263" i="9"/>
  <c r="N264" i="9"/>
  <c r="N265" i="9"/>
  <c r="N266" i="9"/>
  <c r="N267" i="9"/>
  <c r="N268" i="9"/>
  <c r="N269" i="9"/>
  <c r="N270" i="9"/>
  <c r="N271" i="9"/>
  <c r="N272" i="9"/>
  <c r="N273" i="9"/>
  <c r="N274" i="9"/>
  <c r="N275" i="9"/>
  <c r="N276" i="9"/>
  <c r="N277" i="9"/>
  <c r="N278" i="9"/>
  <c r="N279" i="9"/>
  <c r="N280" i="9"/>
  <c r="N281" i="9"/>
  <c r="N282" i="9"/>
  <c r="N283" i="9"/>
  <c r="N284" i="9"/>
  <c r="N285" i="9"/>
  <c r="N286" i="9"/>
  <c r="N287" i="9"/>
  <c r="N288" i="9"/>
  <c r="N289" i="9"/>
  <c r="N290" i="9"/>
  <c r="N291" i="9"/>
  <c r="N292" i="9"/>
  <c r="N293" i="9"/>
  <c r="N294" i="9"/>
  <c r="N295" i="9"/>
  <c r="N296" i="9"/>
  <c r="N297" i="9"/>
  <c r="N298" i="9"/>
  <c r="N299" i="9"/>
  <c r="N300" i="9"/>
  <c r="N301" i="9"/>
  <c r="N302" i="9"/>
  <c r="N303" i="9"/>
  <c r="N304" i="9"/>
  <c r="N305" i="9"/>
  <c r="N306" i="9"/>
  <c r="N307" i="9"/>
  <c r="N308" i="9"/>
  <c r="N309" i="9"/>
  <c r="N310" i="9"/>
  <c r="N311" i="9"/>
  <c r="N312" i="9"/>
  <c r="N313" i="9"/>
  <c r="N314" i="9"/>
  <c r="N315" i="9"/>
  <c r="N316" i="9"/>
  <c r="N317" i="9"/>
  <c r="N318" i="9"/>
  <c r="N319" i="9"/>
  <c r="N320" i="9"/>
  <c r="N321" i="9"/>
  <c r="N322" i="9"/>
  <c r="N323" i="9"/>
  <c r="N324" i="9"/>
  <c r="N325" i="9"/>
  <c r="N326" i="9"/>
  <c r="N327" i="9"/>
  <c r="N328" i="9"/>
  <c r="N329" i="9"/>
  <c r="N330" i="9"/>
  <c r="N331" i="9"/>
  <c r="N332" i="9"/>
  <c r="N333" i="9"/>
  <c r="N334" i="9"/>
  <c r="N335" i="9"/>
  <c r="N336" i="9"/>
  <c r="N337" i="9"/>
  <c r="N338" i="9"/>
  <c r="N339" i="9"/>
  <c r="N340" i="9"/>
  <c r="N341" i="9"/>
  <c r="N342" i="9"/>
  <c r="N343" i="9"/>
  <c r="N344" i="9"/>
  <c r="N345" i="9"/>
  <c r="N346" i="9"/>
  <c r="N347" i="9"/>
  <c r="N348" i="9"/>
  <c r="N349" i="9"/>
  <c r="N350" i="9"/>
  <c r="N351" i="9"/>
  <c r="N352" i="9"/>
  <c r="N353" i="9"/>
  <c r="N354" i="9"/>
  <c r="N355" i="9"/>
  <c r="N356" i="9"/>
  <c r="N357" i="9"/>
  <c r="N358" i="9"/>
  <c r="N359" i="9"/>
  <c r="N360" i="9"/>
  <c r="N361" i="9"/>
  <c r="N362" i="9"/>
  <c r="N363" i="9"/>
  <c r="N364" i="9"/>
  <c r="N365" i="9"/>
  <c r="N366" i="9"/>
  <c r="N367" i="9"/>
  <c r="N368" i="9"/>
  <c r="N369" i="9"/>
  <c r="N370" i="9"/>
  <c r="N371" i="9"/>
  <c r="N372" i="9"/>
  <c r="N373" i="9"/>
  <c r="N374" i="9"/>
  <c r="N375" i="9"/>
  <c r="N376" i="9"/>
  <c r="N377" i="9"/>
  <c r="N378" i="9"/>
  <c r="N379" i="9"/>
  <c r="N380" i="9"/>
  <c r="N381" i="9"/>
  <c r="N382" i="9"/>
  <c r="N383" i="9"/>
  <c r="N384" i="9"/>
  <c r="N385" i="9"/>
  <c r="N386" i="9"/>
  <c r="N387" i="9"/>
  <c r="N388" i="9"/>
  <c r="N389" i="9"/>
  <c r="N390" i="9"/>
  <c r="N391" i="9"/>
  <c r="N392" i="9"/>
  <c r="N393" i="9"/>
  <c r="N394" i="9"/>
  <c r="N395" i="9"/>
  <c r="N396" i="9"/>
  <c r="N397" i="9"/>
  <c r="N398" i="9"/>
  <c r="N399" i="9"/>
  <c r="N400" i="9"/>
  <c r="N401" i="9"/>
  <c r="N402" i="9"/>
  <c r="N403" i="9"/>
  <c r="N404" i="9"/>
  <c r="N405" i="9"/>
  <c r="N406" i="9"/>
  <c r="N407" i="9"/>
  <c r="N408" i="9"/>
  <c r="N409" i="9"/>
  <c r="N410" i="9"/>
  <c r="N411" i="9"/>
  <c r="N412" i="9"/>
  <c r="N413" i="9"/>
  <c r="N414" i="9"/>
  <c r="N415" i="9"/>
  <c r="N416" i="9"/>
  <c r="N417" i="9"/>
  <c r="N418" i="9"/>
  <c r="N419" i="9"/>
  <c r="N420" i="9"/>
  <c r="N421" i="9"/>
  <c r="N422" i="9"/>
  <c r="N423" i="9"/>
  <c r="N424" i="9"/>
  <c r="N425" i="9"/>
  <c r="N426" i="9"/>
  <c r="N427" i="9"/>
  <c r="N428" i="9"/>
  <c r="N429" i="9"/>
  <c r="N430" i="9"/>
  <c r="N431" i="9"/>
  <c r="N432" i="9"/>
  <c r="N433" i="9"/>
  <c r="N434" i="9"/>
  <c r="N435" i="9"/>
  <c r="N436" i="9"/>
  <c r="N437" i="9"/>
  <c r="N438" i="9"/>
  <c r="N439" i="9"/>
  <c r="N440" i="9"/>
  <c r="N441" i="9"/>
  <c r="N442" i="9"/>
  <c r="N443" i="9"/>
  <c r="N444" i="9"/>
  <c r="N445" i="9"/>
  <c r="N446" i="9"/>
  <c r="N447" i="9"/>
  <c r="N448" i="9"/>
  <c r="N449" i="9"/>
  <c r="N450" i="9"/>
  <c r="N451" i="9"/>
  <c r="N452" i="9"/>
  <c r="N453" i="9"/>
  <c r="N454" i="9"/>
  <c r="N455" i="9"/>
  <c r="N456" i="9"/>
  <c r="N457" i="9"/>
  <c r="N458" i="9"/>
  <c r="N459" i="9"/>
  <c r="N460" i="9"/>
  <c r="N461" i="9"/>
  <c r="N462" i="9"/>
  <c r="N463" i="9"/>
  <c r="N464" i="9"/>
  <c r="N465" i="9"/>
  <c r="N466" i="9"/>
  <c r="N467" i="9"/>
  <c r="N468" i="9"/>
  <c r="N469" i="9"/>
  <c r="N470" i="9"/>
  <c r="N471" i="9"/>
  <c r="N472" i="9"/>
  <c r="N473" i="9"/>
  <c r="N474" i="9"/>
  <c r="N475" i="9"/>
  <c r="N476" i="9"/>
  <c r="N477" i="9"/>
  <c r="N478" i="9"/>
  <c r="N479" i="9"/>
  <c r="N480" i="9"/>
  <c r="N481" i="9"/>
  <c r="N482" i="9"/>
  <c r="N483" i="9"/>
  <c r="N484" i="9"/>
  <c r="N485" i="9"/>
  <c r="N486" i="9"/>
  <c r="N487" i="9"/>
  <c r="N488" i="9"/>
  <c r="N489" i="9"/>
  <c r="N490" i="9"/>
  <c r="N491" i="9"/>
  <c r="N492" i="9"/>
  <c r="N493" i="9"/>
  <c r="N494" i="9"/>
  <c r="N495" i="9"/>
  <c r="N496" i="9"/>
  <c r="N497" i="9"/>
  <c r="N498" i="9"/>
  <c r="N499" i="9"/>
  <c r="N500" i="9"/>
  <c r="N501" i="9"/>
  <c r="N502" i="9"/>
  <c r="N503" i="9"/>
  <c r="N504" i="9"/>
  <c r="N505" i="9"/>
  <c r="N506" i="9"/>
  <c r="N507" i="9"/>
  <c r="N508" i="9"/>
  <c r="N509" i="9"/>
  <c r="N510" i="9"/>
  <c r="N511" i="9"/>
  <c r="N512" i="9"/>
  <c r="N513" i="9"/>
  <c r="N514" i="9"/>
  <c r="N515" i="9"/>
  <c r="N516" i="9"/>
  <c r="N517" i="9"/>
  <c r="N518" i="9"/>
  <c r="N519" i="9"/>
  <c r="N520" i="9"/>
  <c r="N521" i="9"/>
  <c r="N522" i="9"/>
  <c r="N523" i="9"/>
  <c r="N524" i="9"/>
  <c r="N525" i="9"/>
  <c r="N526" i="9"/>
  <c r="N527" i="9"/>
  <c r="N528" i="9"/>
  <c r="N529" i="9"/>
  <c r="N530" i="9"/>
  <c r="N531" i="9"/>
  <c r="N532" i="9"/>
  <c r="N533" i="9"/>
  <c r="N534" i="9"/>
  <c r="N535" i="9"/>
  <c r="N536" i="9"/>
  <c r="N537" i="9"/>
  <c r="N538" i="9"/>
  <c r="N539" i="9"/>
  <c r="N540" i="9"/>
  <c r="N541" i="9"/>
  <c r="N542" i="9"/>
  <c r="N543" i="9"/>
  <c r="N544" i="9"/>
  <c r="N545" i="9"/>
  <c r="N546" i="9"/>
  <c r="N547" i="9"/>
  <c r="N548" i="9"/>
  <c r="N549" i="9"/>
  <c r="N550" i="9"/>
  <c r="N551" i="9"/>
  <c r="N552" i="9"/>
  <c r="N553" i="9"/>
  <c r="N554" i="9"/>
  <c r="N555" i="9"/>
  <c r="N556" i="9"/>
  <c r="N557" i="9"/>
  <c r="N558" i="9"/>
  <c r="N559" i="9"/>
  <c r="N560" i="9"/>
  <c r="N561" i="9"/>
  <c r="N562" i="9"/>
  <c r="N563" i="9"/>
  <c r="N564" i="9"/>
  <c r="N565" i="9"/>
  <c r="N566" i="9"/>
  <c r="N567" i="9"/>
  <c r="N568" i="9"/>
  <c r="N569" i="9"/>
  <c r="N570" i="9"/>
  <c r="N571" i="9"/>
  <c r="N572" i="9"/>
  <c r="N573" i="9"/>
  <c r="N574" i="9"/>
  <c r="N575" i="9"/>
  <c r="N576" i="9"/>
  <c r="N577" i="9"/>
  <c r="N578" i="9"/>
  <c r="N579" i="9"/>
  <c r="N580" i="9"/>
  <c r="N581" i="9"/>
  <c r="N582" i="9"/>
  <c r="N583" i="9"/>
  <c r="N584" i="9"/>
  <c r="N585" i="9"/>
  <c r="N586" i="9"/>
  <c r="N587" i="9"/>
  <c r="N588" i="9"/>
  <c r="N589" i="9"/>
  <c r="N590" i="9"/>
  <c r="N591" i="9"/>
  <c r="N592" i="9"/>
  <c r="N593" i="9"/>
  <c r="N594" i="9"/>
  <c r="N595" i="9"/>
  <c r="N596" i="9"/>
  <c r="N597" i="9"/>
  <c r="N598" i="9"/>
  <c r="N599" i="9"/>
  <c r="N600" i="9"/>
  <c r="N601" i="9"/>
  <c r="N602" i="9"/>
  <c r="N603" i="9"/>
  <c r="N604" i="9"/>
  <c r="N605" i="9"/>
  <c r="N606" i="9"/>
  <c r="N607" i="9"/>
  <c r="N608" i="9"/>
  <c r="N609" i="9"/>
  <c r="N610" i="9"/>
  <c r="N611" i="9"/>
  <c r="N612" i="9"/>
  <c r="N613" i="9"/>
  <c r="N614" i="9"/>
  <c r="N615" i="9"/>
  <c r="N616" i="9"/>
  <c r="N617" i="9"/>
  <c r="N618" i="9"/>
  <c r="N619" i="9"/>
  <c r="N620" i="9"/>
  <c r="N621" i="9"/>
  <c r="N622" i="9"/>
  <c r="N623" i="9"/>
  <c r="N624" i="9"/>
  <c r="N625" i="9"/>
  <c r="N626" i="9"/>
  <c r="N627" i="9"/>
  <c r="N628" i="9"/>
  <c r="N629" i="9"/>
  <c r="N630" i="9"/>
  <c r="N631" i="9"/>
  <c r="N632" i="9"/>
  <c r="N633" i="9"/>
  <c r="N634" i="9"/>
  <c r="N635" i="9"/>
  <c r="N636" i="9"/>
  <c r="N637" i="9"/>
  <c r="N638" i="9"/>
  <c r="N639" i="9"/>
  <c r="N640" i="9"/>
  <c r="N641" i="9"/>
  <c r="N642" i="9"/>
  <c r="N643" i="9"/>
  <c r="N644" i="9"/>
  <c r="N645" i="9"/>
  <c r="N646" i="9"/>
  <c r="N647" i="9"/>
  <c r="N648" i="9"/>
  <c r="N649" i="9"/>
  <c r="N650" i="9"/>
  <c r="N651" i="9"/>
  <c r="N652" i="9"/>
  <c r="N653" i="9"/>
  <c r="N654" i="9"/>
  <c r="N655" i="9"/>
  <c r="N656" i="9"/>
  <c r="N657" i="9"/>
  <c r="N658" i="9"/>
  <c r="N659" i="9"/>
  <c r="N660" i="9"/>
  <c r="N661" i="9"/>
  <c r="N662" i="9"/>
  <c r="N663" i="9"/>
  <c r="N664" i="9"/>
  <c r="N665" i="9"/>
  <c r="N666" i="9"/>
  <c r="N667" i="9"/>
  <c r="N668" i="9"/>
  <c r="N669" i="9"/>
  <c r="N670" i="9"/>
  <c r="N671" i="9"/>
  <c r="N672" i="9"/>
  <c r="N673" i="9"/>
  <c r="N674" i="9"/>
  <c r="N675" i="9"/>
  <c r="N676" i="9"/>
  <c r="N677" i="9"/>
  <c r="N678" i="9"/>
  <c r="N679" i="9"/>
  <c r="N680" i="9"/>
  <c r="N681" i="9"/>
  <c r="N682" i="9"/>
  <c r="N683" i="9"/>
  <c r="N684" i="9"/>
  <c r="N685" i="9"/>
  <c r="N686" i="9"/>
  <c r="N687" i="9"/>
  <c r="N688" i="9"/>
  <c r="N689" i="9"/>
  <c r="N690" i="9"/>
  <c r="N691" i="9"/>
  <c r="N692" i="9"/>
  <c r="N693" i="9"/>
  <c r="N694" i="9"/>
  <c r="N695" i="9"/>
  <c r="N696" i="9"/>
  <c r="N697" i="9"/>
  <c r="N698" i="9"/>
  <c r="N699" i="9"/>
  <c r="N700" i="9"/>
  <c r="N701" i="9"/>
  <c r="N702" i="9"/>
  <c r="N703" i="9"/>
  <c r="N704" i="9"/>
  <c r="N705" i="9"/>
  <c r="N706" i="9"/>
  <c r="N707" i="9"/>
  <c r="N708" i="9"/>
  <c r="N709" i="9"/>
  <c r="N710" i="9"/>
  <c r="N711" i="9"/>
  <c r="N712" i="9"/>
  <c r="N713" i="9"/>
  <c r="N714" i="9"/>
  <c r="N715" i="9"/>
  <c r="N716" i="9"/>
  <c r="N717" i="9"/>
  <c r="N718" i="9"/>
  <c r="N719" i="9"/>
  <c r="N720" i="9"/>
  <c r="N721" i="9"/>
  <c r="N722" i="9"/>
  <c r="N723" i="9"/>
  <c r="N724" i="9"/>
  <c r="N725" i="9"/>
  <c r="N726" i="9"/>
  <c r="N727" i="9"/>
  <c r="N728" i="9"/>
  <c r="N729" i="9"/>
  <c r="N730" i="9"/>
  <c r="N731" i="9"/>
  <c r="N732" i="9"/>
  <c r="N733" i="9"/>
  <c r="N734" i="9"/>
  <c r="N735" i="9"/>
  <c r="N736" i="9"/>
  <c r="N737" i="9"/>
  <c r="N738" i="9"/>
  <c r="N739" i="9"/>
  <c r="N740" i="9"/>
  <c r="N741" i="9"/>
  <c r="N742" i="9"/>
  <c r="N743" i="9"/>
  <c r="N744" i="9"/>
  <c r="N745" i="9"/>
  <c r="N746" i="9"/>
  <c r="N747" i="9"/>
  <c r="N748" i="9"/>
  <c r="N749" i="9"/>
  <c r="N750" i="9"/>
  <c r="N751" i="9"/>
  <c r="N752" i="9"/>
  <c r="N753" i="9"/>
  <c r="N754" i="9"/>
  <c r="N755" i="9"/>
  <c r="N756" i="9"/>
  <c r="N757" i="9"/>
  <c r="N758" i="9"/>
  <c r="N759" i="9"/>
  <c r="N760" i="9"/>
  <c r="N761" i="9"/>
  <c r="N762" i="9"/>
  <c r="N763" i="9"/>
  <c r="N764" i="9"/>
  <c r="N765" i="9"/>
  <c r="N766" i="9"/>
  <c r="N767" i="9"/>
  <c r="N768" i="9"/>
  <c r="N769" i="9"/>
  <c r="N770" i="9"/>
  <c r="N771" i="9"/>
  <c r="N772" i="9"/>
  <c r="N773" i="9"/>
  <c r="N774" i="9"/>
  <c r="N775" i="9"/>
  <c r="N776" i="9"/>
  <c r="N777" i="9"/>
  <c r="N778" i="9"/>
  <c r="N779" i="9"/>
  <c r="N780" i="9"/>
  <c r="N781" i="9"/>
  <c r="N782" i="9"/>
  <c r="N783" i="9"/>
  <c r="N784" i="9"/>
  <c r="N785" i="9"/>
  <c r="N786" i="9"/>
  <c r="N787" i="9"/>
  <c r="N788" i="9"/>
  <c r="N789" i="9"/>
  <c r="N790" i="9"/>
  <c r="N791" i="9"/>
  <c r="N792" i="9"/>
  <c r="N793" i="9"/>
  <c r="N794" i="9"/>
  <c r="N795" i="9"/>
  <c r="N796" i="9"/>
  <c r="N797" i="9"/>
  <c r="N798" i="9"/>
  <c r="N799" i="9"/>
  <c r="N800" i="9"/>
  <c r="N801" i="9"/>
  <c r="N802" i="9"/>
  <c r="N803" i="9"/>
  <c r="N804" i="9"/>
  <c r="N805" i="9"/>
  <c r="N806" i="9"/>
  <c r="N807" i="9"/>
  <c r="N808" i="9"/>
  <c r="N809" i="9"/>
  <c r="N810" i="9"/>
  <c r="N811" i="9"/>
  <c r="N812" i="9"/>
  <c r="N813" i="9"/>
  <c r="N814" i="9"/>
  <c r="N815" i="9"/>
  <c r="N816" i="9"/>
  <c r="N817" i="9"/>
  <c r="N818" i="9"/>
  <c r="N819" i="9"/>
  <c r="N820" i="9"/>
  <c r="N821" i="9"/>
  <c r="N822" i="9"/>
  <c r="N823" i="9"/>
  <c r="N824" i="9"/>
  <c r="N5" i="9"/>
  <c r="M6" i="9"/>
  <c r="M7" i="9"/>
  <c r="M8" i="9"/>
  <c r="M9" i="9"/>
  <c r="M10" i="9"/>
  <c r="M11" i="9"/>
  <c r="M12" i="9"/>
  <c r="M13" i="9"/>
  <c r="M14" i="9"/>
  <c r="M15" i="9"/>
  <c r="M16" i="9"/>
  <c r="M17" i="9"/>
  <c r="M18" i="9"/>
  <c r="M19" i="9"/>
  <c r="M20" i="9"/>
  <c r="M21" i="9"/>
  <c r="M22" i="9"/>
  <c r="M23" i="9"/>
  <c r="M24" i="9"/>
  <c r="M25" i="9"/>
  <c r="M26" i="9"/>
  <c r="M27" i="9"/>
  <c r="M28" i="9"/>
  <c r="M29" i="9"/>
  <c r="M30" i="9"/>
  <c r="M31" i="9"/>
  <c r="M32" i="9"/>
  <c r="M33" i="9"/>
  <c r="M34" i="9"/>
  <c r="M35" i="9"/>
  <c r="M36" i="9"/>
  <c r="M37" i="9"/>
  <c r="M38" i="9"/>
  <c r="M39" i="9"/>
  <c r="M40" i="9"/>
  <c r="M41" i="9"/>
  <c r="M42" i="9"/>
  <c r="M43" i="9"/>
  <c r="M44" i="9"/>
  <c r="M45" i="9"/>
  <c r="M46" i="9"/>
  <c r="M47" i="9"/>
  <c r="M48" i="9"/>
  <c r="M49" i="9"/>
  <c r="M50" i="9"/>
  <c r="M51" i="9"/>
  <c r="M52" i="9"/>
  <c r="M53" i="9"/>
  <c r="M54" i="9"/>
  <c r="M55" i="9"/>
  <c r="M56" i="9"/>
  <c r="M57" i="9"/>
  <c r="M58" i="9"/>
  <c r="M59" i="9"/>
  <c r="M60" i="9"/>
  <c r="M61" i="9"/>
  <c r="M62" i="9"/>
  <c r="M63" i="9"/>
  <c r="M64" i="9"/>
  <c r="M65" i="9"/>
  <c r="M66" i="9"/>
  <c r="M67" i="9"/>
  <c r="M68" i="9"/>
  <c r="M69" i="9"/>
  <c r="M70" i="9"/>
  <c r="M71" i="9"/>
  <c r="M72" i="9"/>
  <c r="M73" i="9"/>
  <c r="M74" i="9"/>
  <c r="M75" i="9"/>
  <c r="M76" i="9"/>
  <c r="M77" i="9"/>
  <c r="M78" i="9"/>
  <c r="M79" i="9"/>
  <c r="M80" i="9"/>
  <c r="M81" i="9"/>
  <c r="M82" i="9"/>
  <c r="M83" i="9"/>
  <c r="M84" i="9"/>
  <c r="M85" i="9"/>
  <c r="M86" i="9"/>
  <c r="M87" i="9"/>
  <c r="M88" i="9"/>
  <c r="M89" i="9"/>
  <c r="M90" i="9"/>
  <c r="M91" i="9"/>
  <c r="M92" i="9"/>
  <c r="M93" i="9"/>
  <c r="M94" i="9"/>
  <c r="M95" i="9"/>
  <c r="M96" i="9"/>
  <c r="M97" i="9"/>
  <c r="M98" i="9"/>
  <c r="M99" i="9"/>
  <c r="M100" i="9"/>
  <c r="M101" i="9"/>
  <c r="M102" i="9"/>
  <c r="M103" i="9"/>
  <c r="M104" i="9"/>
  <c r="M105" i="9"/>
  <c r="M106" i="9"/>
  <c r="M107" i="9"/>
  <c r="M108" i="9"/>
  <c r="M109" i="9"/>
  <c r="M110" i="9"/>
  <c r="M111" i="9"/>
  <c r="M112" i="9"/>
  <c r="M113" i="9"/>
  <c r="M114" i="9"/>
  <c r="M115" i="9"/>
  <c r="M116" i="9"/>
  <c r="M117" i="9"/>
  <c r="M118" i="9"/>
  <c r="M119" i="9"/>
  <c r="M120" i="9"/>
  <c r="M121" i="9"/>
  <c r="M122" i="9"/>
  <c r="M123" i="9"/>
  <c r="M124" i="9"/>
  <c r="M125" i="9"/>
  <c r="M126" i="9"/>
  <c r="M127" i="9"/>
  <c r="M128" i="9"/>
  <c r="M129" i="9"/>
  <c r="M130" i="9"/>
  <c r="M131" i="9"/>
  <c r="M132" i="9"/>
  <c r="M133" i="9"/>
  <c r="M134" i="9"/>
  <c r="M135" i="9"/>
  <c r="M136" i="9"/>
  <c r="M137" i="9"/>
  <c r="M138" i="9"/>
  <c r="M139" i="9"/>
  <c r="M140" i="9"/>
  <c r="M141" i="9"/>
  <c r="M142" i="9"/>
  <c r="M143" i="9"/>
  <c r="M144" i="9"/>
  <c r="M145" i="9"/>
  <c r="M146" i="9"/>
  <c r="M147" i="9"/>
  <c r="M148" i="9"/>
  <c r="M149" i="9"/>
  <c r="M150" i="9"/>
  <c r="M151" i="9"/>
  <c r="M152" i="9"/>
  <c r="M153" i="9"/>
  <c r="M154" i="9"/>
  <c r="M155" i="9"/>
  <c r="M156" i="9"/>
  <c r="M157" i="9"/>
  <c r="M158" i="9"/>
  <c r="M159" i="9"/>
  <c r="M160" i="9"/>
  <c r="M161" i="9"/>
  <c r="M162" i="9"/>
  <c r="M163" i="9"/>
  <c r="M164" i="9"/>
  <c r="M165" i="9"/>
  <c r="M166" i="9"/>
  <c r="M167" i="9"/>
  <c r="M168" i="9"/>
  <c r="M169" i="9"/>
  <c r="M170" i="9"/>
  <c r="M171" i="9"/>
  <c r="M172" i="9"/>
  <c r="M173" i="9"/>
  <c r="M174" i="9"/>
  <c r="M175" i="9"/>
  <c r="M176" i="9"/>
  <c r="M177" i="9"/>
  <c r="M178" i="9"/>
  <c r="M179" i="9"/>
  <c r="M180" i="9"/>
  <c r="M181" i="9"/>
  <c r="M182" i="9"/>
  <c r="M183" i="9"/>
  <c r="M184" i="9"/>
  <c r="M185" i="9"/>
  <c r="M186" i="9"/>
  <c r="M187" i="9"/>
  <c r="M188" i="9"/>
  <c r="M189" i="9"/>
  <c r="M190" i="9"/>
  <c r="M191" i="9"/>
  <c r="M192" i="9"/>
  <c r="M193" i="9"/>
  <c r="M194" i="9"/>
  <c r="M195" i="9"/>
  <c r="M196" i="9"/>
  <c r="M197" i="9"/>
  <c r="M198" i="9"/>
  <c r="M199" i="9"/>
  <c r="M200" i="9"/>
  <c r="M201" i="9"/>
  <c r="M202" i="9"/>
  <c r="M203" i="9"/>
  <c r="M204" i="9"/>
  <c r="M205" i="9"/>
  <c r="M206" i="9"/>
  <c r="M207" i="9"/>
  <c r="M208" i="9"/>
  <c r="M209" i="9"/>
  <c r="M210" i="9"/>
  <c r="M211" i="9"/>
  <c r="M212" i="9"/>
  <c r="M213" i="9"/>
  <c r="M214" i="9"/>
  <c r="M215" i="9"/>
  <c r="M216" i="9"/>
  <c r="M217" i="9"/>
  <c r="M218" i="9"/>
  <c r="M219" i="9"/>
  <c r="M220" i="9"/>
  <c r="M221" i="9"/>
  <c r="M222" i="9"/>
  <c r="M223" i="9"/>
  <c r="M224" i="9"/>
  <c r="M225" i="9"/>
  <c r="M226" i="9"/>
  <c r="M227" i="9"/>
  <c r="M228" i="9"/>
  <c r="M229" i="9"/>
  <c r="M230" i="9"/>
  <c r="M231" i="9"/>
  <c r="M232" i="9"/>
  <c r="M233" i="9"/>
  <c r="M234" i="9"/>
  <c r="M235" i="9"/>
  <c r="M236" i="9"/>
  <c r="M237" i="9"/>
  <c r="M238" i="9"/>
  <c r="M239" i="9"/>
  <c r="M240" i="9"/>
  <c r="M241" i="9"/>
  <c r="M242" i="9"/>
  <c r="M243" i="9"/>
  <c r="M244" i="9"/>
  <c r="M245" i="9"/>
  <c r="M246" i="9"/>
  <c r="M247" i="9"/>
  <c r="M248" i="9"/>
  <c r="M249" i="9"/>
  <c r="M250" i="9"/>
  <c r="M251" i="9"/>
  <c r="M252" i="9"/>
  <c r="M253" i="9"/>
  <c r="M254" i="9"/>
  <c r="M255" i="9"/>
  <c r="M256" i="9"/>
  <c r="M257" i="9"/>
  <c r="M258" i="9"/>
  <c r="M259" i="9"/>
  <c r="M260" i="9"/>
  <c r="M261" i="9"/>
  <c r="M262" i="9"/>
  <c r="M263" i="9"/>
  <c r="M264" i="9"/>
  <c r="M265" i="9"/>
  <c r="M266" i="9"/>
  <c r="M267" i="9"/>
  <c r="M268" i="9"/>
  <c r="M269" i="9"/>
  <c r="M270" i="9"/>
  <c r="M271" i="9"/>
  <c r="M272" i="9"/>
  <c r="M273" i="9"/>
  <c r="M274" i="9"/>
  <c r="M275" i="9"/>
  <c r="M276" i="9"/>
  <c r="M277" i="9"/>
  <c r="M278" i="9"/>
  <c r="M279" i="9"/>
  <c r="M280" i="9"/>
  <c r="M281" i="9"/>
  <c r="M282" i="9"/>
  <c r="M283" i="9"/>
  <c r="M284" i="9"/>
  <c r="M285" i="9"/>
  <c r="M286" i="9"/>
  <c r="M287" i="9"/>
  <c r="M288" i="9"/>
  <c r="M289" i="9"/>
  <c r="M290" i="9"/>
  <c r="M291" i="9"/>
  <c r="M292" i="9"/>
  <c r="M293" i="9"/>
  <c r="M294" i="9"/>
  <c r="M295" i="9"/>
  <c r="M296" i="9"/>
  <c r="M297" i="9"/>
  <c r="M298" i="9"/>
  <c r="M299" i="9"/>
  <c r="M300" i="9"/>
  <c r="M301" i="9"/>
  <c r="M302" i="9"/>
  <c r="M303" i="9"/>
  <c r="M304" i="9"/>
  <c r="M305" i="9"/>
  <c r="M306" i="9"/>
  <c r="M307" i="9"/>
  <c r="M308" i="9"/>
  <c r="M309" i="9"/>
  <c r="M310" i="9"/>
  <c r="M311" i="9"/>
  <c r="M312" i="9"/>
  <c r="M313" i="9"/>
  <c r="M314" i="9"/>
  <c r="M315" i="9"/>
  <c r="M316" i="9"/>
  <c r="M317" i="9"/>
  <c r="M318" i="9"/>
  <c r="M319" i="9"/>
  <c r="M320" i="9"/>
  <c r="M321" i="9"/>
  <c r="M322" i="9"/>
  <c r="M323" i="9"/>
  <c r="M324" i="9"/>
  <c r="M325" i="9"/>
  <c r="M326" i="9"/>
  <c r="M327" i="9"/>
  <c r="M328" i="9"/>
  <c r="M329" i="9"/>
  <c r="M330" i="9"/>
  <c r="M331" i="9"/>
  <c r="M332" i="9"/>
  <c r="M333" i="9"/>
  <c r="M334" i="9"/>
  <c r="M335" i="9"/>
  <c r="M336" i="9"/>
  <c r="M337" i="9"/>
  <c r="M338" i="9"/>
  <c r="M339" i="9"/>
  <c r="M340" i="9"/>
  <c r="M341" i="9"/>
  <c r="M342" i="9"/>
  <c r="M343" i="9"/>
  <c r="M344" i="9"/>
  <c r="M345" i="9"/>
  <c r="M346" i="9"/>
  <c r="M347" i="9"/>
  <c r="M348" i="9"/>
  <c r="M349" i="9"/>
  <c r="M350" i="9"/>
  <c r="M351" i="9"/>
  <c r="M352" i="9"/>
  <c r="M353" i="9"/>
  <c r="M354" i="9"/>
  <c r="M355" i="9"/>
  <c r="M356" i="9"/>
  <c r="M357" i="9"/>
  <c r="M358" i="9"/>
  <c r="M359" i="9"/>
  <c r="M360" i="9"/>
  <c r="M361" i="9"/>
  <c r="M362" i="9"/>
  <c r="M363" i="9"/>
  <c r="M364" i="9"/>
  <c r="M365" i="9"/>
  <c r="M366" i="9"/>
  <c r="M367" i="9"/>
  <c r="M368" i="9"/>
  <c r="M369" i="9"/>
  <c r="M370" i="9"/>
  <c r="M371" i="9"/>
  <c r="M372" i="9"/>
  <c r="M373" i="9"/>
  <c r="M374" i="9"/>
  <c r="M375" i="9"/>
  <c r="M376" i="9"/>
  <c r="M377" i="9"/>
  <c r="M378" i="9"/>
  <c r="M379" i="9"/>
  <c r="M380" i="9"/>
  <c r="M381" i="9"/>
  <c r="M382" i="9"/>
  <c r="M383" i="9"/>
  <c r="M384" i="9"/>
  <c r="M385" i="9"/>
  <c r="M386" i="9"/>
  <c r="M387" i="9"/>
  <c r="M388" i="9"/>
  <c r="M389" i="9"/>
  <c r="M390" i="9"/>
  <c r="M391" i="9"/>
  <c r="M392" i="9"/>
  <c r="M393" i="9"/>
  <c r="M394" i="9"/>
  <c r="M395" i="9"/>
  <c r="M396" i="9"/>
  <c r="M397" i="9"/>
  <c r="M398" i="9"/>
  <c r="M399" i="9"/>
  <c r="M400" i="9"/>
  <c r="M401" i="9"/>
  <c r="M402" i="9"/>
  <c r="M403" i="9"/>
  <c r="M404" i="9"/>
  <c r="M405" i="9"/>
  <c r="M406" i="9"/>
  <c r="M407" i="9"/>
  <c r="M408" i="9"/>
  <c r="M409" i="9"/>
  <c r="M410" i="9"/>
  <c r="M411" i="9"/>
  <c r="M412" i="9"/>
  <c r="M413" i="9"/>
  <c r="M414" i="9"/>
  <c r="M415" i="9"/>
  <c r="M416" i="9"/>
  <c r="M417" i="9"/>
  <c r="M418" i="9"/>
  <c r="M419" i="9"/>
  <c r="M420" i="9"/>
  <c r="M421" i="9"/>
  <c r="M422" i="9"/>
  <c r="M423" i="9"/>
  <c r="M424" i="9"/>
  <c r="M425" i="9"/>
  <c r="M426" i="9"/>
  <c r="M427" i="9"/>
  <c r="M428" i="9"/>
  <c r="M429" i="9"/>
  <c r="M430" i="9"/>
  <c r="M431" i="9"/>
  <c r="M432" i="9"/>
  <c r="M433" i="9"/>
  <c r="M434" i="9"/>
  <c r="M435" i="9"/>
  <c r="M436" i="9"/>
  <c r="M437" i="9"/>
  <c r="M438" i="9"/>
  <c r="M439" i="9"/>
  <c r="M440" i="9"/>
  <c r="M441" i="9"/>
  <c r="M442" i="9"/>
  <c r="M443" i="9"/>
  <c r="M444" i="9"/>
  <c r="M445" i="9"/>
  <c r="M446" i="9"/>
  <c r="M447" i="9"/>
  <c r="M448" i="9"/>
  <c r="M449" i="9"/>
  <c r="M450" i="9"/>
  <c r="M451" i="9"/>
  <c r="M452" i="9"/>
  <c r="M453" i="9"/>
  <c r="M454" i="9"/>
  <c r="M455" i="9"/>
  <c r="M456" i="9"/>
  <c r="M457" i="9"/>
  <c r="M458" i="9"/>
  <c r="M459" i="9"/>
  <c r="M460" i="9"/>
  <c r="M461" i="9"/>
  <c r="M462" i="9"/>
  <c r="M463" i="9"/>
  <c r="M464" i="9"/>
  <c r="M465" i="9"/>
  <c r="M466" i="9"/>
  <c r="M467" i="9"/>
  <c r="M468" i="9"/>
  <c r="M469" i="9"/>
  <c r="M470" i="9"/>
  <c r="M471" i="9"/>
  <c r="M472" i="9"/>
  <c r="M473" i="9"/>
  <c r="M474" i="9"/>
  <c r="M475" i="9"/>
  <c r="M476" i="9"/>
  <c r="M477" i="9"/>
  <c r="M478" i="9"/>
  <c r="M479" i="9"/>
  <c r="M480" i="9"/>
  <c r="M481" i="9"/>
  <c r="M482" i="9"/>
  <c r="M483" i="9"/>
  <c r="M484" i="9"/>
  <c r="M485" i="9"/>
  <c r="M486" i="9"/>
  <c r="M487" i="9"/>
  <c r="M488" i="9"/>
  <c r="M489" i="9"/>
  <c r="M490" i="9"/>
  <c r="M491" i="9"/>
  <c r="M492" i="9"/>
  <c r="M493" i="9"/>
  <c r="M494" i="9"/>
  <c r="M495" i="9"/>
  <c r="M496" i="9"/>
  <c r="M497" i="9"/>
  <c r="M498" i="9"/>
  <c r="M499" i="9"/>
  <c r="M500" i="9"/>
  <c r="M501" i="9"/>
  <c r="M502" i="9"/>
  <c r="M503" i="9"/>
  <c r="M504" i="9"/>
  <c r="M505" i="9"/>
  <c r="M506" i="9"/>
  <c r="M507" i="9"/>
  <c r="M508" i="9"/>
  <c r="M509" i="9"/>
  <c r="M510" i="9"/>
  <c r="M511" i="9"/>
  <c r="M512" i="9"/>
  <c r="M513" i="9"/>
  <c r="M514" i="9"/>
  <c r="M515" i="9"/>
  <c r="M516" i="9"/>
  <c r="M517" i="9"/>
  <c r="M518" i="9"/>
  <c r="M519" i="9"/>
  <c r="M520" i="9"/>
  <c r="M521" i="9"/>
  <c r="M522" i="9"/>
  <c r="M523" i="9"/>
  <c r="M524" i="9"/>
  <c r="M525" i="9"/>
  <c r="M526" i="9"/>
  <c r="M527" i="9"/>
  <c r="M528" i="9"/>
  <c r="M529" i="9"/>
  <c r="M530" i="9"/>
  <c r="M531" i="9"/>
  <c r="M532" i="9"/>
  <c r="M533" i="9"/>
  <c r="M534" i="9"/>
  <c r="M535" i="9"/>
  <c r="M536" i="9"/>
  <c r="M537" i="9"/>
  <c r="M538" i="9"/>
  <c r="M539" i="9"/>
  <c r="M540" i="9"/>
  <c r="M541" i="9"/>
  <c r="M542" i="9"/>
  <c r="M543" i="9"/>
  <c r="M544" i="9"/>
  <c r="M545" i="9"/>
  <c r="M546" i="9"/>
  <c r="M547" i="9"/>
  <c r="M548" i="9"/>
  <c r="M549" i="9"/>
  <c r="M550" i="9"/>
  <c r="M551" i="9"/>
  <c r="M552" i="9"/>
  <c r="M553" i="9"/>
  <c r="M554" i="9"/>
  <c r="M555" i="9"/>
  <c r="M556" i="9"/>
  <c r="M557" i="9"/>
  <c r="M558" i="9"/>
  <c r="M559" i="9"/>
  <c r="M560" i="9"/>
  <c r="M561" i="9"/>
  <c r="M562" i="9"/>
  <c r="M563" i="9"/>
  <c r="M564" i="9"/>
  <c r="M565" i="9"/>
  <c r="M566" i="9"/>
  <c r="M567" i="9"/>
  <c r="M568" i="9"/>
  <c r="M569" i="9"/>
  <c r="M570" i="9"/>
  <c r="M571" i="9"/>
  <c r="M572" i="9"/>
  <c r="M573" i="9"/>
  <c r="M574" i="9"/>
  <c r="M575" i="9"/>
  <c r="M576" i="9"/>
  <c r="M577" i="9"/>
  <c r="M578" i="9"/>
  <c r="M579" i="9"/>
  <c r="M580" i="9"/>
  <c r="M581" i="9"/>
  <c r="M582" i="9"/>
  <c r="M583" i="9"/>
  <c r="M584" i="9"/>
  <c r="M585" i="9"/>
  <c r="M586" i="9"/>
  <c r="M587" i="9"/>
  <c r="M588" i="9"/>
  <c r="M589" i="9"/>
  <c r="M590" i="9"/>
  <c r="M591" i="9"/>
  <c r="M592" i="9"/>
  <c r="M593" i="9"/>
  <c r="M594" i="9"/>
  <c r="M595" i="9"/>
  <c r="M596" i="9"/>
  <c r="M597" i="9"/>
  <c r="M598" i="9"/>
  <c r="M599" i="9"/>
  <c r="M600" i="9"/>
  <c r="M601" i="9"/>
  <c r="M602" i="9"/>
  <c r="M603" i="9"/>
  <c r="M604" i="9"/>
  <c r="M605" i="9"/>
  <c r="M606" i="9"/>
  <c r="M607" i="9"/>
  <c r="M608" i="9"/>
  <c r="M609" i="9"/>
  <c r="M610" i="9"/>
  <c r="M611" i="9"/>
  <c r="M612" i="9"/>
  <c r="M613" i="9"/>
  <c r="M614" i="9"/>
  <c r="M615" i="9"/>
  <c r="M616" i="9"/>
  <c r="M617" i="9"/>
  <c r="M618" i="9"/>
  <c r="M619" i="9"/>
  <c r="M620" i="9"/>
  <c r="M621" i="9"/>
  <c r="M622" i="9"/>
  <c r="M623" i="9"/>
  <c r="M624" i="9"/>
  <c r="M625" i="9"/>
  <c r="M626" i="9"/>
  <c r="M627" i="9"/>
  <c r="M628" i="9"/>
  <c r="M629" i="9"/>
  <c r="M630" i="9"/>
  <c r="M631" i="9"/>
  <c r="M632" i="9"/>
  <c r="M633" i="9"/>
  <c r="M634" i="9"/>
  <c r="M635" i="9"/>
  <c r="M636" i="9"/>
  <c r="M637" i="9"/>
  <c r="M638" i="9"/>
  <c r="M639" i="9"/>
  <c r="M640" i="9"/>
  <c r="M641" i="9"/>
  <c r="M642" i="9"/>
  <c r="M643" i="9"/>
  <c r="M644" i="9"/>
  <c r="M645" i="9"/>
  <c r="M646" i="9"/>
  <c r="M647" i="9"/>
  <c r="M648" i="9"/>
  <c r="M649" i="9"/>
  <c r="M650" i="9"/>
  <c r="M651" i="9"/>
  <c r="M652" i="9"/>
  <c r="M653" i="9"/>
  <c r="M654" i="9"/>
  <c r="M655" i="9"/>
  <c r="M656" i="9"/>
  <c r="M657" i="9"/>
  <c r="M658" i="9"/>
  <c r="M659" i="9"/>
  <c r="M660" i="9"/>
  <c r="M661" i="9"/>
  <c r="M662" i="9"/>
  <c r="M663" i="9"/>
  <c r="M664" i="9"/>
  <c r="M665" i="9"/>
  <c r="M666" i="9"/>
  <c r="M667" i="9"/>
  <c r="M668" i="9"/>
  <c r="M669" i="9"/>
  <c r="M670" i="9"/>
  <c r="M671" i="9"/>
  <c r="M672" i="9"/>
  <c r="M673" i="9"/>
  <c r="M674" i="9"/>
  <c r="M675" i="9"/>
  <c r="M676" i="9"/>
  <c r="M677" i="9"/>
  <c r="M678" i="9"/>
  <c r="M679" i="9"/>
  <c r="M680" i="9"/>
  <c r="M681" i="9"/>
  <c r="M682" i="9"/>
  <c r="M683" i="9"/>
  <c r="M684" i="9"/>
  <c r="M685" i="9"/>
  <c r="M686" i="9"/>
  <c r="M687" i="9"/>
  <c r="M688" i="9"/>
  <c r="M689" i="9"/>
  <c r="M690" i="9"/>
  <c r="M691" i="9"/>
  <c r="M692" i="9"/>
  <c r="M693" i="9"/>
  <c r="M694" i="9"/>
  <c r="M695" i="9"/>
  <c r="M696" i="9"/>
  <c r="M697" i="9"/>
  <c r="M698" i="9"/>
  <c r="M699" i="9"/>
  <c r="M700" i="9"/>
  <c r="M701" i="9"/>
  <c r="M702" i="9"/>
  <c r="M703" i="9"/>
  <c r="M704" i="9"/>
  <c r="M705" i="9"/>
  <c r="M706" i="9"/>
  <c r="M707" i="9"/>
  <c r="M708" i="9"/>
  <c r="M709" i="9"/>
  <c r="M710" i="9"/>
  <c r="M711" i="9"/>
  <c r="M712" i="9"/>
  <c r="M713" i="9"/>
  <c r="M714" i="9"/>
  <c r="M715" i="9"/>
  <c r="M716" i="9"/>
  <c r="M717" i="9"/>
  <c r="M718" i="9"/>
  <c r="M719" i="9"/>
  <c r="M720" i="9"/>
  <c r="M721" i="9"/>
  <c r="M722" i="9"/>
  <c r="M723" i="9"/>
  <c r="M724" i="9"/>
  <c r="M725" i="9"/>
  <c r="M726" i="9"/>
  <c r="M727" i="9"/>
  <c r="M728" i="9"/>
  <c r="M729" i="9"/>
  <c r="M730" i="9"/>
  <c r="M731" i="9"/>
  <c r="M732" i="9"/>
  <c r="M733" i="9"/>
  <c r="M734" i="9"/>
  <c r="M735" i="9"/>
  <c r="M736" i="9"/>
  <c r="M737" i="9"/>
  <c r="M738" i="9"/>
  <c r="M739" i="9"/>
  <c r="M740" i="9"/>
  <c r="M741" i="9"/>
  <c r="M742" i="9"/>
  <c r="M743" i="9"/>
  <c r="M744" i="9"/>
  <c r="M745" i="9"/>
  <c r="M746" i="9"/>
  <c r="M747" i="9"/>
  <c r="M748" i="9"/>
  <c r="M749" i="9"/>
  <c r="M750" i="9"/>
  <c r="M751" i="9"/>
  <c r="M752" i="9"/>
  <c r="M753" i="9"/>
  <c r="M754" i="9"/>
  <c r="M755" i="9"/>
  <c r="M756" i="9"/>
  <c r="M757" i="9"/>
  <c r="M758" i="9"/>
  <c r="M759" i="9"/>
  <c r="M760" i="9"/>
  <c r="M761" i="9"/>
  <c r="M762" i="9"/>
  <c r="M763" i="9"/>
  <c r="M764" i="9"/>
  <c r="M765" i="9"/>
  <c r="M766" i="9"/>
  <c r="M767" i="9"/>
  <c r="M768" i="9"/>
  <c r="M769" i="9"/>
  <c r="M770" i="9"/>
  <c r="M771" i="9"/>
  <c r="M772" i="9"/>
  <c r="M773" i="9"/>
  <c r="M774" i="9"/>
  <c r="M775" i="9"/>
  <c r="M776" i="9"/>
  <c r="M777" i="9"/>
  <c r="M778" i="9"/>
  <c r="M779" i="9"/>
  <c r="M780" i="9"/>
  <c r="M781" i="9"/>
  <c r="M782" i="9"/>
  <c r="M783" i="9"/>
  <c r="M784" i="9"/>
  <c r="M785" i="9"/>
  <c r="M786" i="9"/>
  <c r="M787" i="9"/>
  <c r="M788" i="9"/>
  <c r="M789" i="9"/>
  <c r="M790" i="9"/>
  <c r="M791" i="9"/>
  <c r="M792" i="9"/>
  <c r="M793" i="9"/>
  <c r="M794" i="9"/>
  <c r="M795" i="9"/>
  <c r="M796" i="9"/>
  <c r="M797" i="9"/>
  <c r="M798" i="9"/>
  <c r="M799" i="9"/>
  <c r="M800" i="9"/>
  <c r="M801" i="9"/>
  <c r="M802" i="9"/>
  <c r="M803" i="9"/>
  <c r="M804" i="9"/>
  <c r="M805" i="9"/>
  <c r="M806" i="9"/>
  <c r="M807" i="9"/>
  <c r="M808" i="9"/>
  <c r="M809" i="9"/>
  <c r="M810" i="9"/>
  <c r="M811" i="9"/>
  <c r="M812" i="9"/>
  <c r="M813" i="9"/>
  <c r="M814" i="9"/>
  <c r="M815" i="9"/>
  <c r="M816" i="9"/>
  <c r="M817" i="9"/>
  <c r="M818" i="9"/>
  <c r="M819" i="9"/>
  <c r="M820" i="9"/>
  <c r="M821" i="9"/>
  <c r="M822" i="9"/>
  <c r="M823" i="9"/>
  <c r="M824" i="9"/>
  <c r="M5" i="9"/>
  <c r="S476" i="15"/>
  <c r="S358" i="12"/>
  <c r="G8" i="15"/>
  <c r="H8" i="15"/>
  <c r="G9" i="15"/>
  <c r="H9" i="15"/>
  <c r="G10" i="15"/>
  <c r="H10" i="15"/>
  <c r="G11" i="15"/>
  <c r="H11" i="15"/>
  <c r="G12" i="15"/>
  <c r="H12" i="15"/>
  <c r="G13" i="15"/>
  <c r="H13" i="15"/>
  <c r="G14" i="15"/>
  <c r="H14" i="15"/>
  <c r="G15" i="15"/>
  <c r="H15" i="15"/>
  <c r="G16" i="15"/>
  <c r="H16" i="15"/>
  <c r="G17" i="15"/>
  <c r="H17" i="15"/>
  <c r="G18" i="15"/>
  <c r="H18" i="15"/>
  <c r="G19" i="15"/>
  <c r="H19" i="15"/>
  <c r="G20" i="15"/>
  <c r="H20" i="15"/>
  <c r="G21" i="15"/>
  <c r="H21" i="15"/>
  <c r="G22" i="15"/>
  <c r="H22" i="15"/>
  <c r="G23" i="15"/>
  <c r="H23" i="15"/>
  <c r="G24" i="15"/>
  <c r="H24" i="15"/>
  <c r="G25" i="15"/>
  <c r="H25" i="15"/>
  <c r="G26" i="15"/>
  <c r="H26" i="15"/>
  <c r="G27" i="15"/>
  <c r="H27" i="15"/>
  <c r="G28" i="15"/>
  <c r="H28" i="15"/>
  <c r="G29" i="15"/>
  <c r="H29" i="15"/>
  <c r="G30" i="15"/>
  <c r="H30" i="15"/>
  <c r="G31" i="15"/>
  <c r="H31" i="15"/>
  <c r="G32" i="15"/>
  <c r="H32" i="15"/>
  <c r="G33" i="15"/>
  <c r="H33" i="15"/>
  <c r="G34" i="15"/>
  <c r="H34" i="15"/>
  <c r="G35" i="15"/>
  <c r="H35" i="15"/>
  <c r="G36" i="15"/>
  <c r="H36" i="15"/>
  <c r="G37" i="15"/>
  <c r="H37" i="15"/>
  <c r="G38" i="15"/>
  <c r="H38" i="15"/>
  <c r="G39" i="15"/>
  <c r="H39" i="15"/>
  <c r="G40" i="15"/>
  <c r="H40" i="15"/>
  <c r="G41" i="15"/>
  <c r="H41" i="15"/>
  <c r="G42" i="15"/>
  <c r="H42" i="15"/>
  <c r="G43" i="15"/>
  <c r="H43" i="15"/>
  <c r="G44" i="15"/>
  <c r="H44" i="15"/>
  <c r="G45" i="15"/>
  <c r="H45" i="15"/>
  <c r="G46" i="15"/>
  <c r="H46" i="15"/>
  <c r="G47" i="15"/>
  <c r="H47" i="15"/>
  <c r="G48" i="15"/>
  <c r="H48" i="15"/>
  <c r="G49" i="15"/>
  <c r="H49" i="15"/>
  <c r="G50" i="15"/>
  <c r="H50" i="15"/>
  <c r="G51" i="15"/>
  <c r="H51" i="15"/>
  <c r="G52" i="15"/>
  <c r="H52" i="15"/>
  <c r="G53" i="15"/>
  <c r="H53" i="15"/>
  <c r="G54" i="15"/>
  <c r="H54" i="15"/>
  <c r="G55" i="15"/>
  <c r="H55" i="15"/>
  <c r="G56" i="15"/>
  <c r="H56" i="15"/>
  <c r="G57" i="15"/>
  <c r="H57" i="15"/>
  <c r="G58" i="15"/>
  <c r="H58" i="15"/>
  <c r="G59" i="15"/>
  <c r="H59" i="15"/>
  <c r="G60" i="15"/>
  <c r="H60" i="15"/>
  <c r="G61" i="15"/>
  <c r="H61" i="15"/>
  <c r="G62" i="15"/>
  <c r="H62" i="15"/>
  <c r="G63" i="15"/>
  <c r="H63" i="15"/>
  <c r="G64" i="15"/>
  <c r="H64" i="15"/>
  <c r="G65" i="15"/>
  <c r="H65" i="15"/>
  <c r="G66" i="15"/>
  <c r="H66" i="15"/>
  <c r="G67" i="15"/>
  <c r="H67" i="15"/>
  <c r="G68" i="15"/>
  <c r="H68" i="15"/>
  <c r="G69" i="15"/>
  <c r="H69" i="15"/>
  <c r="G70" i="15"/>
  <c r="H70" i="15"/>
  <c r="G71" i="15"/>
  <c r="H71" i="15"/>
  <c r="G72" i="15"/>
  <c r="H72" i="15"/>
  <c r="G73" i="15"/>
  <c r="H73" i="15"/>
  <c r="G74" i="15"/>
  <c r="H74" i="15"/>
  <c r="G75" i="15"/>
  <c r="H75" i="15"/>
  <c r="G76" i="15"/>
  <c r="H76" i="15"/>
  <c r="G77" i="15"/>
  <c r="H77" i="15"/>
  <c r="G78" i="15"/>
  <c r="H78" i="15"/>
  <c r="G79" i="15"/>
  <c r="H79" i="15"/>
  <c r="G80" i="15"/>
  <c r="H80" i="15"/>
  <c r="G81" i="15"/>
  <c r="H81" i="15"/>
  <c r="G82" i="15"/>
  <c r="H82" i="15"/>
  <c r="G83" i="15"/>
  <c r="H83" i="15"/>
  <c r="G84" i="15"/>
  <c r="H84" i="15"/>
  <c r="G85" i="15"/>
  <c r="H85" i="15"/>
  <c r="G86" i="15"/>
  <c r="H86" i="15"/>
  <c r="G87" i="15"/>
  <c r="H87" i="15"/>
  <c r="G88" i="15"/>
  <c r="H88" i="15"/>
  <c r="G89" i="15"/>
  <c r="H89" i="15"/>
  <c r="G90" i="15"/>
  <c r="H90" i="15"/>
  <c r="G91" i="15"/>
  <c r="H91" i="15"/>
  <c r="G92" i="15"/>
  <c r="H92" i="15"/>
  <c r="G93" i="15"/>
  <c r="H93" i="15"/>
  <c r="G94" i="15"/>
  <c r="H94" i="15"/>
  <c r="G95" i="15"/>
  <c r="H95" i="15"/>
  <c r="G96" i="15"/>
  <c r="H96" i="15"/>
  <c r="G97" i="15"/>
  <c r="H97" i="15"/>
  <c r="G98" i="15"/>
  <c r="H98" i="15"/>
  <c r="G99" i="15"/>
  <c r="H99" i="15"/>
  <c r="G100" i="15"/>
  <c r="H100" i="15"/>
  <c r="G101" i="15"/>
  <c r="H101" i="15"/>
  <c r="G102" i="15"/>
  <c r="H102" i="15"/>
  <c r="G103" i="15"/>
  <c r="H103" i="15"/>
  <c r="G104" i="15"/>
  <c r="H104" i="15"/>
  <c r="G105" i="15"/>
  <c r="H105" i="15"/>
  <c r="G106" i="15"/>
  <c r="H106" i="15"/>
  <c r="G107" i="15"/>
  <c r="H107" i="15"/>
  <c r="G108" i="15"/>
  <c r="H108" i="15"/>
  <c r="G109" i="15"/>
  <c r="H109" i="15"/>
  <c r="G110" i="15"/>
  <c r="H110" i="15"/>
  <c r="G111" i="15"/>
  <c r="H111" i="15"/>
  <c r="G112" i="15"/>
  <c r="H112" i="15"/>
  <c r="G113" i="15"/>
  <c r="H113" i="15"/>
  <c r="G114" i="15"/>
  <c r="H114" i="15"/>
  <c r="G115" i="15"/>
  <c r="H115" i="15"/>
  <c r="G116" i="15"/>
  <c r="H116" i="15"/>
  <c r="G117" i="15"/>
  <c r="H117" i="15"/>
  <c r="G118" i="15"/>
  <c r="H118" i="15"/>
  <c r="G119" i="15"/>
  <c r="H119" i="15"/>
  <c r="G120" i="15"/>
  <c r="H120" i="15"/>
  <c r="G121" i="15"/>
  <c r="H121" i="15"/>
  <c r="G122" i="15"/>
  <c r="H122" i="15"/>
  <c r="G123" i="15"/>
  <c r="H123" i="15"/>
  <c r="G124" i="15"/>
  <c r="H124" i="15"/>
  <c r="G125" i="15"/>
  <c r="H125" i="15"/>
  <c r="G126" i="15"/>
  <c r="H126" i="15"/>
  <c r="G127" i="15"/>
  <c r="H127" i="15"/>
  <c r="G128" i="15"/>
  <c r="H128" i="15"/>
  <c r="G129" i="15"/>
  <c r="H129" i="15"/>
  <c r="G130" i="15"/>
  <c r="H130" i="15"/>
  <c r="G131" i="15"/>
  <c r="H131" i="15"/>
  <c r="G132" i="15"/>
  <c r="H132" i="15"/>
  <c r="G133" i="15"/>
  <c r="H133" i="15"/>
  <c r="G134" i="15"/>
  <c r="H134" i="15"/>
  <c r="G135" i="15"/>
  <c r="H135" i="15"/>
  <c r="G136" i="15"/>
  <c r="H136" i="15"/>
  <c r="G137" i="15"/>
  <c r="H137" i="15"/>
  <c r="G138" i="15"/>
  <c r="H138" i="15"/>
  <c r="G139" i="15"/>
  <c r="H139" i="15"/>
  <c r="G140" i="15"/>
  <c r="H140" i="15"/>
  <c r="G141" i="15"/>
  <c r="H141" i="15"/>
  <c r="G142" i="15"/>
  <c r="H142" i="15"/>
  <c r="G143" i="15"/>
  <c r="H143" i="15"/>
  <c r="G144" i="15"/>
  <c r="H144" i="15"/>
  <c r="G145" i="15"/>
  <c r="H145" i="15"/>
  <c r="G146" i="15"/>
  <c r="H146" i="15"/>
  <c r="G147" i="15"/>
  <c r="H147" i="15"/>
  <c r="G148" i="15"/>
  <c r="H148" i="15"/>
  <c r="G149" i="15"/>
  <c r="H149" i="15"/>
  <c r="G150" i="15"/>
  <c r="H150" i="15"/>
  <c r="G151" i="15"/>
  <c r="H151" i="15"/>
  <c r="G152" i="15"/>
  <c r="H152" i="15"/>
  <c r="G153" i="15"/>
  <c r="H153" i="15"/>
  <c r="G154" i="15"/>
  <c r="H154" i="15"/>
  <c r="G155" i="15"/>
  <c r="H155" i="15"/>
  <c r="G156" i="15"/>
  <c r="H156" i="15"/>
  <c r="G157" i="15"/>
  <c r="H157" i="15"/>
  <c r="G158" i="15"/>
  <c r="H158" i="15"/>
  <c r="G159" i="15"/>
  <c r="H159" i="15"/>
  <c r="G160" i="15"/>
  <c r="H160" i="15"/>
  <c r="G161" i="15"/>
  <c r="H161" i="15"/>
  <c r="G162" i="15"/>
  <c r="H162" i="15"/>
  <c r="G163" i="15"/>
  <c r="H163" i="15"/>
  <c r="G164" i="15"/>
  <c r="H164" i="15"/>
  <c r="G165" i="15"/>
  <c r="H165" i="15"/>
  <c r="G166" i="15"/>
  <c r="H166" i="15"/>
  <c r="G167" i="15"/>
  <c r="H167" i="15"/>
  <c r="G168" i="15"/>
  <c r="H168" i="15"/>
  <c r="G169" i="15"/>
  <c r="H169" i="15"/>
  <c r="G170" i="15"/>
  <c r="H170" i="15"/>
  <c r="G171" i="15"/>
  <c r="H171" i="15"/>
  <c r="G172" i="15"/>
  <c r="H172" i="15"/>
  <c r="G173" i="15"/>
  <c r="H173" i="15"/>
  <c r="G174" i="15"/>
  <c r="H174" i="15"/>
  <c r="G175" i="15"/>
  <c r="H175" i="15"/>
  <c r="G176" i="15"/>
  <c r="H176" i="15"/>
  <c r="G177" i="15"/>
  <c r="H177" i="15"/>
  <c r="G178" i="15"/>
  <c r="H178" i="15"/>
  <c r="G179" i="15"/>
  <c r="H179" i="15"/>
  <c r="G180" i="15"/>
  <c r="H180" i="15"/>
  <c r="G181" i="15"/>
  <c r="H181" i="15"/>
  <c r="G182" i="15"/>
  <c r="H182" i="15"/>
  <c r="G183" i="15"/>
  <c r="H183" i="15"/>
  <c r="G184" i="15"/>
  <c r="H184" i="15"/>
  <c r="G185" i="15"/>
  <c r="H185" i="15"/>
  <c r="G186" i="15"/>
  <c r="H186" i="15"/>
  <c r="G187" i="15"/>
  <c r="H187" i="15"/>
  <c r="G188" i="15"/>
  <c r="H188" i="15"/>
  <c r="G189" i="15"/>
  <c r="H189" i="15"/>
  <c r="G190" i="15"/>
  <c r="H190" i="15"/>
  <c r="G191" i="15"/>
  <c r="H191" i="15"/>
  <c r="G192" i="15"/>
  <c r="H192" i="15"/>
  <c r="G193" i="15"/>
  <c r="H193" i="15"/>
  <c r="G194" i="15"/>
  <c r="H194" i="15"/>
  <c r="G195" i="15"/>
  <c r="H195" i="15"/>
  <c r="G196" i="15"/>
  <c r="H196" i="15"/>
  <c r="G197" i="15"/>
  <c r="H197" i="15"/>
  <c r="G198" i="15"/>
  <c r="H198" i="15"/>
  <c r="G199" i="15"/>
  <c r="H199" i="15"/>
  <c r="G200" i="15"/>
  <c r="H200" i="15"/>
  <c r="G201" i="15"/>
  <c r="H201" i="15"/>
  <c r="G202" i="15"/>
  <c r="H202" i="15"/>
  <c r="G203" i="15"/>
  <c r="H203" i="15"/>
  <c r="G204" i="15"/>
  <c r="H204" i="15"/>
  <c r="G205" i="15"/>
  <c r="H205" i="15"/>
  <c r="G206" i="15"/>
  <c r="H206" i="15"/>
  <c r="G207" i="15"/>
  <c r="H207" i="15"/>
  <c r="G208" i="15"/>
  <c r="H208" i="15"/>
  <c r="G209" i="15"/>
  <c r="H209" i="15"/>
  <c r="G210" i="15"/>
  <c r="H210" i="15"/>
  <c r="G211" i="15"/>
  <c r="H211" i="15"/>
  <c r="G212" i="15"/>
  <c r="H212" i="15"/>
  <c r="G213" i="15"/>
  <c r="H213" i="15"/>
  <c r="G214" i="15"/>
  <c r="H214" i="15"/>
  <c r="G215" i="15"/>
  <c r="H215" i="15"/>
  <c r="G216" i="15"/>
  <c r="H216" i="15"/>
  <c r="G217" i="15"/>
  <c r="H217" i="15"/>
  <c r="G218" i="15"/>
  <c r="H218" i="15"/>
  <c r="G219" i="15"/>
  <c r="H219" i="15"/>
  <c r="G220" i="15"/>
  <c r="H220" i="15"/>
  <c r="G221" i="15"/>
  <c r="H221" i="15"/>
  <c r="G222" i="15"/>
  <c r="H222" i="15"/>
  <c r="G223" i="15"/>
  <c r="H223" i="15"/>
  <c r="G224" i="15"/>
  <c r="H224" i="15"/>
  <c r="G225" i="15"/>
  <c r="H225" i="15"/>
  <c r="G226" i="15"/>
  <c r="H226" i="15"/>
  <c r="G227" i="15"/>
  <c r="H227" i="15"/>
  <c r="G228" i="15"/>
  <c r="H228" i="15"/>
  <c r="G229" i="15"/>
  <c r="H229" i="15"/>
  <c r="G230" i="15"/>
  <c r="H230" i="15"/>
  <c r="G231" i="15"/>
  <c r="H231" i="15"/>
  <c r="G232" i="15"/>
  <c r="H232" i="15"/>
  <c r="G233" i="15"/>
  <c r="H233" i="15"/>
  <c r="G234" i="15"/>
  <c r="H234" i="15"/>
  <c r="G235" i="15"/>
  <c r="H235" i="15"/>
  <c r="G236" i="15"/>
  <c r="H236" i="15"/>
  <c r="G237" i="15"/>
  <c r="H237" i="15"/>
  <c r="G238" i="15"/>
  <c r="H238" i="15"/>
  <c r="G239" i="15"/>
  <c r="H239" i="15"/>
  <c r="G240" i="15"/>
  <c r="H240" i="15"/>
  <c r="G241" i="15"/>
  <c r="H241" i="15"/>
  <c r="G242" i="15"/>
  <c r="H242" i="15"/>
  <c r="G243" i="15"/>
  <c r="H243" i="15"/>
  <c r="G244" i="15"/>
  <c r="H244" i="15"/>
  <c r="G245" i="15"/>
  <c r="H245" i="15"/>
  <c r="G246" i="15"/>
  <c r="H246" i="15"/>
  <c r="G247" i="15"/>
  <c r="H247" i="15"/>
  <c r="G248" i="15"/>
  <c r="H248" i="15"/>
  <c r="G249" i="15"/>
  <c r="H249" i="15"/>
  <c r="G250" i="15"/>
  <c r="H250" i="15"/>
  <c r="G251" i="15"/>
  <c r="H251" i="15"/>
  <c r="G252" i="15"/>
  <c r="H252" i="15"/>
  <c r="G253" i="15"/>
  <c r="H253" i="15"/>
  <c r="G254" i="15"/>
  <c r="H254" i="15"/>
  <c r="G255" i="15"/>
  <c r="H255" i="15"/>
  <c r="G256" i="15"/>
  <c r="H256" i="15"/>
  <c r="G257" i="15"/>
  <c r="H257" i="15"/>
  <c r="G258" i="15"/>
  <c r="H258" i="15"/>
  <c r="G259" i="15"/>
  <c r="H259" i="15"/>
  <c r="G260" i="15"/>
  <c r="H260" i="15"/>
  <c r="G261" i="15"/>
  <c r="H261" i="15"/>
  <c r="G262" i="15"/>
  <c r="H262" i="15"/>
  <c r="G263" i="15"/>
  <c r="H263" i="15"/>
  <c r="G264" i="15"/>
  <c r="H264" i="15"/>
  <c r="G265" i="15"/>
  <c r="H265" i="15"/>
  <c r="G266" i="15"/>
  <c r="H266" i="15"/>
  <c r="G267" i="15"/>
  <c r="H267" i="15"/>
  <c r="G268" i="15"/>
  <c r="H268" i="15"/>
  <c r="G269" i="15"/>
  <c r="H269" i="15"/>
  <c r="G270" i="15"/>
  <c r="H270" i="15"/>
  <c r="G271" i="15"/>
  <c r="H271" i="15"/>
  <c r="G272" i="15"/>
  <c r="H272" i="15"/>
  <c r="G273" i="15"/>
  <c r="H273" i="15"/>
  <c r="G274" i="15"/>
  <c r="H274" i="15"/>
  <c r="G275" i="15"/>
  <c r="H275" i="15"/>
  <c r="G276" i="15"/>
  <c r="H276" i="15"/>
  <c r="G277" i="15"/>
  <c r="H277" i="15"/>
  <c r="G278" i="15"/>
  <c r="H278" i="15"/>
  <c r="G279" i="15"/>
  <c r="H279" i="15"/>
  <c r="G280" i="15"/>
  <c r="H280" i="15"/>
  <c r="G281" i="15"/>
  <c r="H281" i="15"/>
  <c r="G282" i="15"/>
  <c r="H282" i="15"/>
  <c r="G283" i="15"/>
  <c r="H283" i="15"/>
  <c r="G284" i="15"/>
  <c r="H284" i="15"/>
  <c r="G285" i="15"/>
  <c r="H285" i="15"/>
  <c r="G286" i="15"/>
  <c r="H286" i="15"/>
  <c r="G287" i="15"/>
  <c r="H287" i="15"/>
  <c r="G288" i="15"/>
  <c r="H288" i="15"/>
  <c r="G289" i="15"/>
  <c r="H289" i="15"/>
  <c r="G290" i="15"/>
  <c r="H290" i="15"/>
  <c r="G291" i="15"/>
  <c r="H291" i="15"/>
  <c r="G292" i="15"/>
  <c r="H292" i="15"/>
  <c r="G293" i="15"/>
  <c r="H293" i="15"/>
  <c r="G294" i="15"/>
  <c r="H294" i="15"/>
  <c r="G295" i="15"/>
  <c r="H295" i="15"/>
  <c r="G296" i="15"/>
  <c r="H296" i="15"/>
  <c r="G297" i="15"/>
  <c r="H297" i="15"/>
  <c r="G298" i="15"/>
  <c r="H298" i="15"/>
  <c r="G299" i="15"/>
  <c r="H299" i="15"/>
  <c r="G300" i="15"/>
  <c r="H300" i="15"/>
  <c r="G301" i="15"/>
  <c r="H301" i="15"/>
  <c r="G302" i="15"/>
  <c r="H302" i="15"/>
  <c r="G303" i="15"/>
  <c r="H303" i="15"/>
  <c r="G304" i="15"/>
  <c r="H304" i="15"/>
  <c r="G305" i="15"/>
  <c r="H305" i="15"/>
  <c r="G306" i="15"/>
  <c r="H306" i="15"/>
  <c r="G307" i="15"/>
  <c r="H307" i="15"/>
  <c r="G308" i="15"/>
  <c r="H308" i="15"/>
  <c r="G309" i="15"/>
  <c r="H309" i="15"/>
  <c r="G310" i="15"/>
  <c r="H310" i="15"/>
  <c r="G311" i="15"/>
  <c r="H311" i="15"/>
  <c r="G312" i="15"/>
  <c r="H312" i="15"/>
  <c r="G313" i="15"/>
  <c r="H313" i="15"/>
  <c r="G314" i="15"/>
  <c r="H314" i="15"/>
  <c r="G315" i="15"/>
  <c r="H315" i="15"/>
  <c r="G316" i="15"/>
  <c r="H316" i="15"/>
  <c r="G317" i="15"/>
  <c r="H317" i="15"/>
  <c r="G318" i="15"/>
  <c r="H318" i="15"/>
  <c r="G319" i="15"/>
  <c r="H319" i="15"/>
  <c r="G320" i="15"/>
  <c r="H320" i="15"/>
  <c r="G321" i="15"/>
  <c r="H321" i="15"/>
  <c r="G322" i="15"/>
  <c r="H322" i="15"/>
  <c r="G323" i="15"/>
  <c r="H323" i="15"/>
  <c r="G324" i="15"/>
  <c r="H324" i="15"/>
  <c r="G325" i="15"/>
  <c r="H325" i="15"/>
  <c r="G326" i="15"/>
  <c r="H326" i="15"/>
  <c r="G327" i="15"/>
  <c r="H327" i="15"/>
  <c r="G328" i="15"/>
  <c r="H328" i="15"/>
  <c r="G329" i="15"/>
  <c r="H329" i="15"/>
  <c r="G330" i="15"/>
  <c r="H330" i="15"/>
  <c r="G331" i="15"/>
  <c r="H331" i="15"/>
  <c r="G332" i="15"/>
  <c r="H332" i="15"/>
  <c r="G333" i="15"/>
  <c r="H333" i="15"/>
  <c r="G334" i="15"/>
  <c r="H334" i="15"/>
  <c r="G335" i="15"/>
  <c r="H335" i="15"/>
  <c r="G336" i="15"/>
  <c r="H336" i="15"/>
  <c r="G337" i="15"/>
  <c r="H337" i="15"/>
  <c r="G338" i="15"/>
  <c r="H338" i="15"/>
  <c r="G339" i="15"/>
  <c r="H339" i="15"/>
  <c r="G340" i="15"/>
  <c r="H340" i="15"/>
  <c r="G341" i="15"/>
  <c r="H341" i="15"/>
  <c r="G342" i="15"/>
  <c r="H342" i="15"/>
  <c r="G343" i="15"/>
  <c r="H343" i="15"/>
  <c r="G344" i="15"/>
  <c r="H344" i="15"/>
  <c r="G345" i="15"/>
  <c r="H345" i="15"/>
  <c r="G346" i="15"/>
  <c r="H346" i="15"/>
  <c r="G347" i="15"/>
  <c r="H347" i="15"/>
  <c r="G348" i="15"/>
  <c r="H348" i="15"/>
  <c r="G349" i="15"/>
  <c r="H349" i="15"/>
  <c r="G350" i="15"/>
  <c r="H350" i="15"/>
  <c r="G351" i="15"/>
  <c r="H351" i="15"/>
  <c r="G352" i="15"/>
  <c r="H352" i="15"/>
  <c r="G353" i="15"/>
  <c r="H353" i="15"/>
  <c r="G354" i="15"/>
  <c r="H354" i="15"/>
  <c r="G355" i="15"/>
  <c r="H355" i="15"/>
  <c r="G356" i="15"/>
  <c r="H356" i="15"/>
  <c r="G357" i="15"/>
  <c r="H357" i="15"/>
  <c r="G358" i="15"/>
  <c r="H358" i="15"/>
  <c r="G359" i="15"/>
  <c r="H359" i="15"/>
  <c r="G360" i="15"/>
  <c r="H360" i="15"/>
  <c r="G361" i="15"/>
  <c r="H361" i="15"/>
  <c r="G362" i="15"/>
  <c r="H362" i="15"/>
  <c r="G363" i="15"/>
  <c r="H363" i="15"/>
  <c r="G364" i="15"/>
  <c r="H364" i="15"/>
  <c r="G365" i="15"/>
  <c r="H365" i="15"/>
  <c r="G366" i="15"/>
  <c r="H366" i="15"/>
  <c r="G367" i="15"/>
  <c r="H367" i="15"/>
  <c r="G368" i="15"/>
  <c r="H368" i="15"/>
  <c r="G369" i="15"/>
  <c r="H369" i="15"/>
  <c r="G370" i="15"/>
  <c r="H370" i="15"/>
  <c r="G371" i="15"/>
  <c r="H371" i="15"/>
  <c r="G372" i="15"/>
  <c r="H372" i="15"/>
  <c r="G373" i="15"/>
  <c r="H373" i="15"/>
  <c r="G374" i="15"/>
  <c r="H374" i="15"/>
  <c r="G375" i="15"/>
  <c r="H375" i="15"/>
  <c r="G376" i="15"/>
  <c r="H376" i="15"/>
  <c r="G377" i="15"/>
  <c r="H377" i="15"/>
  <c r="G378" i="15"/>
  <c r="H378" i="15"/>
  <c r="G379" i="15"/>
  <c r="H379" i="15"/>
  <c r="G380" i="15"/>
  <c r="H380" i="15"/>
  <c r="G381" i="15"/>
  <c r="H381" i="15"/>
  <c r="G382" i="15"/>
  <c r="H382" i="15"/>
  <c r="G383" i="15"/>
  <c r="H383" i="15"/>
  <c r="G384" i="15"/>
  <c r="H384" i="15"/>
  <c r="G385" i="15"/>
  <c r="H385" i="15"/>
  <c r="G386" i="15"/>
  <c r="H386" i="15"/>
  <c r="G387" i="15"/>
  <c r="H387" i="15"/>
  <c r="G388" i="15"/>
  <c r="H388" i="15"/>
  <c r="G389" i="15"/>
  <c r="H389" i="15"/>
  <c r="G390" i="15"/>
  <c r="H390" i="15"/>
  <c r="G391" i="15"/>
  <c r="H391" i="15"/>
  <c r="G392" i="15"/>
  <c r="H392" i="15"/>
  <c r="G393" i="15"/>
  <c r="H393" i="15"/>
  <c r="G394" i="15"/>
  <c r="H394" i="15"/>
  <c r="G395" i="15"/>
  <c r="H395" i="15"/>
  <c r="G396" i="15"/>
  <c r="H396" i="15"/>
  <c r="G397" i="15"/>
  <c r="H397" i="15"/>
  <c r="G398" i="15"/>
  <c r="H398" i="15"/>
  <c r="G399" i="15"/>
  <c r="H399" i="15"/>
  <c r="G400" i="15"/>
  <c r="H400" i="15"/>
  <c r="G401" i="15"/>
  <c r="H401" i="15"/>
  <c r="G402" i="15"/>
  <c r="H402" i="15"/>
  <c r="G403" i="15"/>
  <c r="H403" i="15"/>
  <c r="G404" i="15"/>
  <c r="H404" i="15"/>
  <c r="G405" i="15"/>
  <c r="H405" i="15"/>
  <c r="G406" i="15"/>
  <c r="H406" i="15"/>
  <c r="G407" i="15"/>
  <c r="H407" i="15"/>
  <c r="G408" i="15"/>
  <c r="H408" i="15"/>
  <c r="G409" i="15"/>
  <c r="H409" i="15"/>
  <c r="G410" i="15"/>
  <c r="H410" i="15"/>
  <c r="G411" i="15"/>
  <c r="H411" i="15"/>
  <c r="G412" i="15"/>
  <c r="H412" i="15"/>
  <c r="G413" i="15"/>
  <c r="H413" i="15"/>
  <c r="G414" i="15"/>
  <c r="H414" i="15"/>
  <c r="G415" i="15"/>
  <c r="H415" i="15"/>
  <c r="G416" i="15"/>
  <c r="H416" i="15"/>
  <c r="G417" i="15"/>
  <c r="H417" i="15"/>
  <c r="G418" i="15"/>
  <c r="H418" i="15"/>
  <c r="G419" i="15"/>
  <c r="H419" i="15"/>
  <c r="G420" i="15"/>
  <c r="H420" i="15"/>
  <c r="G421" i="15"/>
  <c r="H421" i="15"/>
  <c r="G422" i="15"/>
  <c r="H422" i="15"/>
  <c r="G423" i="15"/>
  <c r="H423" i="15"/>
  <c r="G424" i="15"/>
  <c r="H424" i="15"/>
  <c r="G425" i="15"/>
  <c r="H425" i="15"/>
  <c r="G426" i="15"/>
  <c r="H426" i="15"/>
  <c r="G427" i="15"/>
  <c r="H427" i="15"/>
  <c r="G428" i="15"/>
  <c r="H428" i="15"/>
  <c r="G429" i="15"/>
  <c r="H429" i="15"/>
  <c r="G430" i="15"/>
  <c r="H430" i="15"/>
  <c r="G431" i="15"/>
  <c r="H431" i="15"/>
  <c r="G432" i="15"/>
  <c r="H432" i="15"/>
  <c r="G433" i="15"/>
  <c r="H433" i="15"/>
  <c r="G434" i="15"/>
  <c r="H434" i="15"/>
  <c r="G435" i="15"/>
  <c r="H435" i="15"/>
  <c r="G436" i="15"/>
  <c r="H436" i="15"/>
  <c r="G437" i="15"/>
  <c r="H437" i="15"/>
  <c r="G438" i="15"/>
  <c r="H438" i="15"/>
  <c r="G439" i="15"/>
  <c r="H439" i="15"/>
  <c r="G440" i="15"/>
  <c r="H440" i="15"/>
  <c r="G441" i="15"/>
  <c r="H441" i="15"/>
  <c r="G442" i="15"/>
  <c r="H442" i="15"/>
  <c r="G443" i="15"/>
  <c r="H443" i="15"/>
  <c r="G444" i="15"/>
  <c r="H444" i="15"/>
  <c r="G445" i="15"/>
  <c r="H445" i="15"/>
  <c r="G446" i="15"/>
  <c r="H446" i="15"/>
  <c r="G447" i="15"/>
  <c r="H447" i="15"/>
  <c r="G448" i="15"/>
  <c r="H448" i="15"/>
  <c r="G449" i="15"/>
  <c r="H449" i="15"/>
  <c r="G450" i="15"/>
  <c r="H450" i="15"/>
  <c r="G451" i="15"/>
  <c r="H451" i="15"/>
  <c r="G452" i="15"/>
  <c r="H452" i="15"/>
  <c r="G453" i="15"/>
  <c r="H453" i="15"/>
  <c r="G454" i="15"/>
  <c r="H454" i="15"/>
  <c r="G455" i="15"/>
  <c r="H455" i="15"/>
  <c r="G456" i="15"/>
  <c r="H456" i="15"/>
  <c r="G457" i="15"/>
  <c r="H457" i="15"/>
  <c r="G458" i="15"/>
  <c r="H458" i="15"/>
  <c r="G459" i="15"/>
  <c r="H459" i="15"/>
  <c r="G460" i="15"/>
  <c r="H460" i="15"/>
  <c r="G461" i="15"/>
  <c r="H461" i="15"/>
  <c r="G462" i="15"/>
  <c r="H462" i="15"/>
  <c r="G463" i="15"/>
  <c r="H463" i="15"/>
  <c r="G464" i="15"/>
  <c r="H464" i="15"/>
  <c r="G465" i="15"/>
  <c r="H465" i="15"/>
  <c r="G466" i="15"/>
  <c r="H466" i="15"/>
  <c r="G467" i="15"/>
  <c r="H467" i="15"/>
  <c r="G468" i="15"/>
  <c r="H468" i="15"/>
  <c r="G469" i="15"/>
  <c r="H469" i="15"/>
  <c r="G470" i="15"/>
  <c r="H470" i="15"/>
  <c r="G471" i="15"/>
  <c r="H471" i="15"/>
  <c r="G472" i="15"/>
  <c r="H472" i="15"/>
  <c r="G473" i="15"/>
  <c r="H473" i="15"/>
  <c r="G474" i="15"/>
  <c r="H474" i="15"/>
  <c r="G475" i="15"/>
  <c r="H475" i="15"/>
  <c r="G7" i="12"/>
  <c r="H7" i="12"/>
  <c r="G8" i="12"/>
  <c r="H8" i="12"/>
  <c r="G9" i="12"/>
  <c r="H9" i="12"/>
  <c r="G10" i="12"/>
  <c r="H10" i="12"/>
  <c r="G11" i="12"/>
  <c r="H11" i="12"/>
  <c r="G12" i="12"/>
  <c r="H12" i="12"/>
  <c r="G13" i="12"/>
  <c r="H13" i="12"/>
  <c r="G14" i="12"/>
  <c r="H14" i="12"/>
  <c r="G15" i="12"/>
  <c r="H15" i="12"/>
  <c r="G16" i="12"/>
  <c r="H16" i="12"/>
  <c r="G17" i="12"/>
  <c r="H17" i="12"/>
  <c r="G18" i="12"/>
  <c r="H18" i="12"/>
  <c r="G19" i="12"/>
  <c r="H19" i="12"/>
  <c r="G20" i="12"/>
  <c r="H20" i="12"/>
  <c r="G21" i="12"/>
  <c r="H21" i="12"/>
  <c r="G22" i="12"/>
  <c r="H22" i="12"/>
  <c r="G23" i="12"/>
  <c r="H23" i="12"/>
  <c r="G24" i="12"/>
  <c r="H24" i="12"/>
  <c r="G25" i="12"/>
  <c r="H25" i="12"/>
  <c r="G28" i="12"/>
  <c r="H28" i="12"/>
  <c r="G29" i="12"/>
  <c r="H29" i="12"/>
  <c r="G30" i="12"/>
  <c r="H30" i="12"/>
  <c r="G31" i="12"/>
  <c r="H31" i="12"/>
  <c r="G32" i="12"/>
  <c r="H32" i="12"/>
  <c r="G33" i="12"/>
  <c r="H33" i="12"/>
  <c r="G34" i="12"/>
  <c r="H34" i="12"/>
  <c r="G35" i="12"/>
  <c r="H35" i="12"/>
  <c r="G36" i="12"/>
  <c r="H36" i="12"/>
  <c r="G37" i="12"/>
  <c r="H37" i="12"/>
  <c r="G38" i="12"/>
  <c r="H38" i="12"/>
  <c r="G39" i="12"/>
  <c r="H39" i="12"/>
  <c r="G40" i="12"/>
  <c r="H40" i="12"/>
  <c r="G41" i="12"/>
  <c r="H41" i="12"/>
  <c r="G42" i="12"/>
  <c r="H42" i="12"/>
  <c r="G43" i="12"/>
  <c r="H43" i="12"/>
  <c r="G44" i="12"/>
  <c r="H44" i="12"/>
  <c r="G45" i="12"/>
  <c r="H45" i="12"/>
  <c r="G46" i="12"/>
  <c r="H46" i="12"/>
  <c r="G47" i="12"/>
  <c r="H47" i="12"/>
  <c r="G48" i="12"/>
  <c r="H48" i="12"/>
  <c r="G49" i="12"/>
  <c r="H49" i="12"/>
  <c r="G50" i="12"/>
  <c r="H50" i="12"/>
  <c r="G51" i="12"/>
  <c r="H51" i="12"/>
  <c r="G52" i="12"/>
  <c r="H52" i="12"/>
  <c r="G53" i="12"/>
  <c r="H53" i="12"/>
  <c r="G54" i="12"/>
  <c r="H54" i="12"/>
  <c r="G55" i="12"/>
  <c r="H55" i="12"/>
  <c r="G56" i="12"/>
  <c r="H56" i="12"/>
  <c r="G57" i="12"/>
  <c r="H57" i="12"/>
  <c r="G58" i="12"/>
  <c r="H58" i="12"/>
  <c r="G59" i="12"/>
  <c r="H59" i="12"/>
  <c r="G60" i="12"/>
  <c r="H60" i="12"/>
  <c r="G61" i="12"/>
  <c r="H61" i="12"/>
  <c r="G62" i="12"/>
  <c r="H62" i="12"/>
  <c r="G63" i="12"/>
  <c r="H63" i="12"/>
  <c r="G64" i="12"/>
  <c r="H64" i="12"/>
  <c r="G65" i="12"/>
  <c r="H65" i="12"/>
  <c r="G66" i="12"/>
  <c r="H66" i="12"/>
  <c r="G67" i="12"/>
  <c r="H67" i="12"/>
  <c r="G68" i="12"/>
  <c r="H68" i="12"/>
  <c r="G69" i="12"/>
  <c r="H69" i="12"/>
  <c r="G70" i="12"/>
  <c r="H70" i="12"/>
  <c r="G71" i="12"/>
  <c r="H71" i="12"/>
  <c r="G72" i="12"/>
  <c r="H72" i="12"/>
  <c r="G73" i="12"/>
  <c r="H73" i="12"/>
  <c r="G74" i="12"/>
  <c r="H74" i="12"/>
  <c r="G75" i="12"/>
  <c r="H75" i="12"/>
  <c r="G76" i="12"/>
  <c r="H76" i="12"/>
  <c r="G77" i="12"/>
  <c r="H77" i="12"/>
  <c r="G78" i="12"/>
  <c r="H78" i="12"/>
  <c r="G79" i="12"/>
  <c r="H79" i="12"/>
  <c r="G80" i="12"/>
  <c r="H80" i="12"/>
  <c r="G81" i="12"/>
  <c r="H81" i="12"/>
  <c r="G82" i="12"/>
  <c r="H82" i="12"/>
  <c r="G83" i="12"/>
  <c r="H83" i="12"/>
  <c r="G84" i="12"/>
  <c r="H84" i="12"/>
  <c r="G85" i="12"/>
  <c r="H85" i="12"/>
  <c r="G86" i="12"/>
  <c r="H86" i="12"/>
  <c r="G87" i="12"/>
  <c r="H87" i="12"/>
  <c r="G88" i="12"/>
  <c r="H88" i="12"/>
  <c r="G89" i="12"/>
  <c r="H89" i="12"/>
  <c r="G90" i="12"/>
  <c r="H90" i="12"/>
  <c r="G91" i="12"/>
  <c r="H91" i="12"/>
  <c r="G92" i="12"/>
  <c r="H92" i="12"/>
  <c r="G93" i="12"/>
  <c r="H93" i="12"/>
  <c r="G94" i="12"/>
  <c r="H94" i="12"/>
  <c r="G95" i="12"/>
  <c r="H95" i="12"/>
  <c r="G96" i="12"/>
  <c r="H96" i="12"/>
  <c r="G97" i="12"/>
  <c r="H97" i="12"/>
  <c r="G98" i="12"/>
  <c r="H98" i="12"/>
  <c r="G99" i="12"/>
  <c r="H99" i="12"/>
  <c r="G124" i="12"/>
  <c r="H124" i="12"/>
  <c r="G125" i="12"/>
  <c r="H125" i="12"/>
  <c r="G126" i="12"/>
  <c r="H126" i="12"/>
  <c r="G127" i="12"/>
  <c r="H127" i="12"/>
  <c r="G128" i="12"/>
  <c r="H128" i="12"/>
  <c r="G129" i="12"/>
  <c r="H129" i="12"/>
  <c r="G130" i="12"/>
  <c r="H130" i="12"/>
  <c r="G131" i="12"/>
  <c r="H131" i="12"/>
  <c r="G132" i="12"/>
  <c r="H132" i="12"/>
  <c r="G133" i="12"/>
  <c r="H133" i="12"/>
  <c r="G134" i="12"/>
  <c r="H134" i="12"/>
  <c r="G135" i="12"/>
  <c r="H135" i="12"/>
  <c r="G136" i="12"/>
  <c r="H136" i="12"/>
  <c r="G137" i="12"/>
  <c r="H137" i="12"/>
  <c r="G138" i="12"/>
  <c r="H138" i="12"/>
  <c r="G139" i="12"/>
  <c r="H139" i="12"/>
  <c r="G140" i="12"/>
  <c r="H140" i="12"/>
  <c r="G141" i="12"/>
  <c r="H141" i="12"/>
  <c r="G142" i="12"/>
  <c r="H142" i="12"/>
  <c r="G143" i="12"/>
  <c r="H143" i="12"/>
  <c r="G144" i="12"/>
  <c r="H144" i="12"/>
  <c r="G145" i="12"/>
  <c r="H145" i="12"/>
  <c r="G146" i="12"/>
  <c r="H146" i="12"/>
  <c r="G147" i="12"/>
  <c r="H147" i="12"/>
  <c r="G148" i="12"/>
  <c r="H148" i="12"/>
  <c r="G149" i="12"/>
  <c r="H149" i="12"/>
  <c r="G150" i="12"/>
  <c r="H150" i="12"/>
  <c r="G151" i="12"/>
  <c r="H151" i="12"/>
  <c r="G152" i="12"/>
  <c r="H152" i="12"/>
  <c r="G153" i="12"/>
  <c r="H153" i="12"/>
  <c r="G154" i="12"/>
  <c r="H154" i="12"/>
  <c r="G155" i="12"/>
  <c r="H155" i="12"/>
  <c r="G156" i="12"/>
  <c r="H156" i="12"/>
  <c r="G157" i="12"/>
  <c r="H157" i="12"/>
  <c r="G158" i="12"/>
  <c r="H158" i="12"/>
  <c r="G159" i="12"/>
  <c r="H159" i="12"/>
  <c r="G160" i="12"/>
  <c r="H160" i="12"/>
  <c r="G161" i="12"/>
  <c r="H161" i="12"/>
  <c r="G162" i="12"/>
  <c r="H162" i="12"/>
  <c r="G163" i="12"/>
  <c r="H163" i="12"/>
  <c r="G164" i="12"/>
  <c r="H164" i="12"/>
  <c r="G165" i="12"/>
  <c r="H165" i="12"/>
  <c r="G166" i="12"/>
  <c r="H166" i="12"/>
  <c r="G167" i="12"/>
  <c r="H167" i="12"/>
  <c r="G168" i="12"/>
  <c r="H168" i="12"/>
  <c r="G169" i="12"/>
  <c r="H169" i="12"/>
  <c r="G170" i="12"/>
  <c r="H170" i="12"/>
  <c r="G171" i="12"/>
  <c r="H171" i="12"/>
  <c r="G172" i="12"/>
  <c r="H172" i="12"/>
  <c r="G173" i="12"/>
  <c r="H173" i="12"/>
  <c r="G174" i="12"/>
  <c r="H174" i="12"/>
  <c r="G175" i="12"/>
  <c r="H175" i="12"/>
  <c r="G176" i="12"/>
  <c r="H176" i="12"/>
  <c r="G177" i="12"/>
  <c r="H177" i="12"/>
  <c r="G178" i="12"/>
  <c r="H178" i="12"/>
  <c r="G179" i="12"/>
  <c r="H179" i="12"/>
  <c r="G180" i="12"/>
  <c r="H180" i="12"/>
  <c r="G181" i="12"/>
  <c r="H181" i="12"/>
  <c r="G182" i="12"/>
  <c r="H182" i="12"/>
  <c r="G183" i="12"/>
  <c r="H183" i="12"/>
  <c r="G184" i="12"/>
  <c r="H184" i="12"/>
  <c r="G185" i="12"/>
  <c r="H185" i="12"/>
  <c r="G186" i="12"/>
  <c r="H186" i="12"/>
  <c r="G187" i="12"/>
  <c r="H187" i="12"/>
  <c r="G188" i="12"/>
  <c r="H188" i="12"/>
  <c r="G189" i="12"/>
  <c r="H189" i="12"/>
  <c r="G190" i="12"/>
  <c r="H190" i="12"/>
  <c r="G191" i="12"/>
  <c r="H191" i="12"/>
  <c r="G192" i="12"/>
  <c r="H192" i="12"/>
  <c r="G193" i="12"/>
  <c r="H193" i="12"/>
  <c r="G194" i="12"/>
  <c r="H194" i="12"/>
  <c r="G195" i="12"/>
  <c r="H195" i="12"/>
  <c r="G196" i="12"/>
  <c r="H196" i="12"/>
  <c r="G197" i="12"/>
  <c r="H197" i="12"/>
  <c r="G198" i="12"/>
  <c r="H198" i="12"/>
  <c r="G199" i="12"/>
  <c r="H199" i="12"/>
  <c r="G200" i="12"/>
  <c r="H200" i="12"/>
  <c r="G201" i="12"/>
  <c r="H201" i="12"/>
  <c r="G202" i="12"/>
  <c r="H202" i="12"/>
  <c r="G203" i="12"/>
  <c r="H203" i="12"/>
  <c r="G204" i="12"/>
  <c r="H204" i="12"/>
  <c r="G205" i="12"/>
  <c r="H205" i="12"/>
  <c r="G206" i="12"/>
  <c r="H206" i="12"/>
  <c r="G207" i="12"/>
  <c r="H207" i="12"/>
  <c r="G208" i="12"/>
  <c r="H208" i="12"/>
  <c r="G209" i="12"/>
  <c r="H209" i="12"/>
  <c r="G210" i="12"/>
  <c r="H210" i="12"/>
  <c r="G211" i="12"/>
  <c r="H211" i="12"/>
  <c r="G212" i="12"/>
  <c r="H212" i="12"/>
  <c r="G213" i="12"/>
  <c r="H213" i="12"/>
  <c r="G214" i="12"/>
  <c r="H214" i="12"/>
  <c r="G215" i="12"/>
  <c r="H215" i="12"/>
  <c r="G216" i="12"/>
  <c r="H216" i="12"/>
  <c r="G217" i="12"/>
  <c r="H217" i="12"/>
  <c r="G218" i="12"/>
  <c r="H218" i="12"/>
  <c r="G219" i="12"/>
  <c r="H219" i="12"/>
  <c r="G220" i="12"/>
  <c r="H220" i="12"/>
  <c r="G221" i="12"/>
  <c r="H221" i="12"/>
  <c r="G222" i="12"/>
  <c r="H222" i="12"/>
  <c r="G223" i="12"/>
  <c r="H223" i="12"/>
  <c r="G224" i="12"/>
  <c r="H224" i="12"/>
  <c r="G225" i="12"/>
  <c r="H225" i="12"/>
  <c r="G226" i="12"/>
  <c r="H226" i="12"/>
  <c r="G227" i="12"/>
  <c r="H227" i="12"/>
  <c r="G228" i="12"/>
  <c r="H228" i="12"/>
  <c r="G229" i="12"/>
  <c r="H229" i="12"/>
  <c r="G230" i="12"/>
  <c r="H230" i="12"/>
  <c r="G231" i="12"/>
  <c r="H231" i="12"/>
  <c r="G232" i="12"/>
  <c r="H232" i="12"/>
  <c r="G233" i="12"/>
  <c r="H233" i="12"/>
  <c r="G234" i="12"/>
  <c r="H234" i="12"/>
  <c r="G235" i="12"/>
  <c r="H235" i="12"/>
  <c r="G236" i="12"/>
  <c r="H236" i="12"/>
  <c r="G237" i="12"/>
  <c r="H237" i="12"/>
  <c r="G238" i="12"/>
  <c r="H238" i="12"/>
  <c r="G239" i="12"/>
  <c r="H239" i="12"/>
  <c r="G240" i="12"/>
  <c r="H240" i="12"/>
  <c r="G241" i="12"/>
  <c r="H241" i="12"/>
  <c r="G242" i="12"/>
  <c r="H242" i="12"/>
  <c r="G243" i="12"/>
  <c r="H243" i="12"/>
  <c r="G244" i="12"/>
  <c r="H244" i="12"/>
  <c r="G245" i="12"/>
  <c r="H245" i="12"/>
  <c r="G246" i="12"/>
  <c r="H246" i="12"/>
  <c r="G247" i="12"/>
  <c r="H247" i="12"/>
  <c r="G248" i="12"/>
  <c r="H248" i="12"/>
  <c r="G249" i="12"/>
  <c r="H249" i="12"/>
  <c r="G250" i="12"/>
  <c r="H250" i="12"/>
  <c r="G251" i="12"/>
  <c r="H251" i="12"/>
  <c r="G252" i="12"/>
  <c r="H252" i="12"/>
  <c r="G253" i="12"/>
  <c r="H253" i="12"/>
  <c r="G254" i="12"/>
  <c r="H254" i="12"/>
  <c r="G255" i="12"/>
  <c r="H255" i="12"/>
  <c r="G256" i="12"/>
  <c r="H256" i="12"/>
  <c r="G257" i="12"/>
  <c r="H257" i="12"/>
  <c r="G258" i="12"/>
  <c r="H258" i="12"/>
  <c r="G259" i="12"/>
  <c r="H259" i="12"/>
  <c r="G260" i="12"/>
  <c r="H260" i="12"/>
  <c r="G261" i="12"/>
  <c r="H261" i="12"/>
  <c r="G262" i="12"/>
  <c r="H262" i="12"/>
  <c r="G263" i="12"/>
  <c r="H263" i="12"/>
  <c r="G264" i="12"/>
  <c r="H264" i="12"/>
  <c r="G265" i="12"/>
  <c r="H265" i="12"/>
  <c r="G266" i="12"/>
  <c r="H266" i="12"/>
  <c r="G267" i="12"/>
  <c r="H267" i="12"/>
  <c r="G268" i="12"/>
  <c r="H268" i="12"/>
  <c r="G269" i="12"/>
  <c r="H269" i="12"/>
  <c r="G270" i="12"/>
  <c r="H270" i="12"/>
  <c r="G271" i="12"/>
  <c r="H271" i="12"/>
  <c r="G272" i="12"/>
  <c r="H272" i="12"/>
  <c r="G273" i="12"/>
  <c r="H273" i="12"/>
  <c r="G274" i="12"/>
  <c r="H274" i="12"/>
  <c r="G275" i="12"/>
  <c r="H275" i="12"/>
  <c r="G276" i="12"/>
  <c r="H276" i="12"/>
  <c r="G277" i="12"/>
  <c r="H277" i="12"/>
  <c r="G278" i="12"/>
  <c r="H278" i="12"/>
  <c r="G279" i="12"/>
  <c r="H279" i="12"/>
  <c r="G280" i="12"/>
  <c r="H280" i="12"/>
  <c r="G281" i="12"/>
  <c r="H281" i="12"/>
  <c r="G282" i="12"/>
  <c r="H282" i="12"/>
  <c r="G283" i="12"/>
  <c r="H283" i="12"/>
  <c r="G284" i="12"/>
  <c r="H284" i="12"/>
  <c r="G285" i="12"/>
  <c r="H285" i="12"/>
  <c r="G286" i="12"/>
  <c r="H286" i="12"/>
  <c r="G287" i="12"/>
  <c r="H287" i="12"/>
  <c r="G288" i="12"/>
  <c r="H288" i="12"/>
  <c r="G289" i="12"/>
  <c r="H289" i="12"/>
  <c r="G290" i="12"/>
  <c r="H290" i="12"/>
  <c r="G291" i="12"/>
  <c r="H291" i="12"/>
  <c r="G292" i="12"/>
  <c r="H292" i="12"/>
  <c r="G293" i="12"/>
  <c r="H293" i="12"/>
  <c r="G294" i="12"/>
  <c r="H294" i="12"/>
  <c r="G295" i="12"/>
  <c r="H295" i="12"/>
  <c r="G296" i="12"/>
  <c r="H296" i="12"/>
  <c r="G297" i="12"/>
  <c r="H297" i="12"/>
  <c r="G298" i="12"/>
  <c r="H298" i="12"/>
  <c r="G299" i="12"/>
  <c r="H299" i="12"/>
  <c r="G300" i="12"/>
  <c r="H300" i="12"/>
  <c r="G301" i="12"/>
  <c r="H301" i="12"/>
  <c r="G302" i="12"/>
  <c r="H302" i="12"/>
  <c r="G303" i="12"/>
  <c r="H303" i="12"/>
  <c r="G304" i="12"/>
  <c r="H304" i="12"/>
  <c r="G305" i="12"/>
  <c r="H305" i="12"/>
  <c r="G306" i="12"/>
  <c r="H306" i="12"/>
  <c r="G307" i="12"/>
  <c r="H307" i="12"/>
  <c r="G308" i="12"/>
  <c r="H308" i="12"/>
  <c r="G309" i="12"/>
  <c r="H309" i="12"/>
  <c r="G310" i="12"/>
  <c r="H310" i="12"/>
  <c r="G311" i="12"/>
  <c r="H311" i="12"/>
  <c r="G312" i="12"/>
  <c r="H312" i="12"/>
  <c r="G313" i="12"/>
  <c r="H313" i="12"/>
  <c r="G314" i="12"/>
  <c r="H314" i="12"/>
  <c r="G315" i="12"/>
  <c r="H315" i="12"/>
  <c r="G316" i="12"/>
  <c r="H316" i="12"/>
  <c r="G317" i="12"/>
  <c r="H317" i="12"/>
  <c r="G318" i="12"/>
  <c r="H318" i="12"/>
  <c r="G319" i="12"/>
  <c r="H319" i="12"/>
  <c r="G320" i="12"/>
  <c r="H320" i="12"/>
  <c r="G321" i="12"/>
  <c r="H321" i="12"/>
  <c r="G322" i="12"/>
  <c r="H322" i="12"/>
  <c r="G323" i="12"/>
  <c r="H323" i="12"/>
  <c r="G324" i="12"/>
  <c r="H324" i="12"/>
  <c r="G325" i="12"/>
  <c r="H325" i="12"/>
  <c r="G326" i="12"/>
  <c r="H326" i="12"/>
  <c r="G327" i="12"/>
  <c r="H327" i="12"/>
  <c r="G328" i="12"/>
  <c r="H328" i="12"/>
  <c r="G329" i="12"/>
  <c r="H329" i="12"/>
  <c r="G330" i="12"/>
  <c r="H330" i="12"/>
  <c r="G331" i="12"/>
  <c r="H331" i="12"/>
  <c r="G332" i="12"/>
  <c r="H332" i="12"/>
  <c r="G333" i="12"/>
  <c r="H333" i="12"/>
  <c r="G334" i="12"/>
  <c r="H334" i="12"/>
  <c r="G335" i="12"/>
  <c r="H335" i="12"/>
  <c r="G336" i="12"/>
  <c r="H336" i="12"/>
  <c r="G337" i="12"/>
  <c r="H337" i="12"/>
  <c r="G338" i="12"/>
  <c r="H338" i="12"/>
  <c r="G339" i="12"/>
  <c r="H339" i="12"/>
  <c r="G340" i="12"/>
  <c r="H340" i="12"/>
  <c r="G341" i="12"/>
  <c r="H341" i="12"/>
  <c r="G342" i="12"/>
  <c r="H342" i="12"/>
  <c r="G343" i="12"/>
  <c r="H343" i="12"/>
  <c r="G344" i="12"/>
  <c r="H344" i="12"/>
  <c r="G345" i="12"/>
  <c r="H345" i="12"/>
  <c r="G346" i="12"/>
  <c r="H346" i="12"/>
  <c r="G347" i="12"/>
  <c r="H347" i="12"/>
  <c r="G348" i="12"/>
  <c r="H348" i="12"/>
  <c r="G349" i="12"/>
  <c r="H349" i="12"/>
  <c r="G350" i="12"/>
  <c r="H350" i="12"/>
  <c r="G351" i="12"/>
  <c r="H351" i="12"/>
  <c r="G352" i="12"/>
  <c r="H352" i="12"/>
  <c r="G353" i="12"/>
  <c r="H353" i="12"/>
  <c r="G354" i="12"/>
  <c r="H354" i="12"/>
  <c r="G355" i="12"/>
  <c r="H355" i="12"/>
  <c r="G356" i="12"/>
  <c r="H356" i="12"/>
  <c r="G357" i="12"/>
  <c r="H357" i="12"/>
  <c r="H7" i="15"/>
  <c r="G7" i="15"/>
  <c r="F8" i="15"/>
  <c r="F9" i="15"/>
  <c r="F10" i="15"/>
  <c r="F11" i="15"/>
  <c r="F12" i="15"/>
  <c r="F13" i="15"/>
  <c r="F14" i="15"/>
  <c r="F15" i="15"/>
  <c r="F16" i="15"/>
  <c r="F17" i="15"/>
  <c r="F18" i="15"/>
  <c r="F19" i="15"/>
  <c r="F20" i="15"/>
  <c r="F21" i="15"/>
  <c r="F22" i="15"/>
  <c r="F23" i="15"/>
  <c r="F24" i="15"/>
  <c r="F25" i="15"/>
  <c r="F26" i="15"/>
  <c r="F27" i="15"/>
  <c r="F28" i="15"/>
  <c r="F29" i="15"/>
  <c r="F30" i="15"/>
  <c r="F31" i="15"/>
  <c r="F32" i="15"/>
  <c r="F33" i="15"/>
  <c r="F34" i="15"/>
  <c r="F35" i="15"/>
  <c r="F36" i="15"/>
  <c r="F37" i="15"/>
  <c r="F38" i="15"/>
  <c r="F39" i="15"/>
  <c r="F40" i="15"/>
  <c r="F41" i="15"/>
  <c r="F42" i="15"/>
  <c r="F43" i="15"/>
  <c r="F44" i="15"/>
  <c r="F45" i="15"/>
  <c r="F46" i="15"/>
  <c r="F47" i="15"/>
  <c r="F48" i="15"/>
  <c r="F49" i="15"/>
  <c r="F50" i="15"/>
  <c r="F51" i="15"/>
  <c r="F52" i="15"/>
  <c r="F53" i="15"/>
  <c r="F54" i="15"/>
  <c r="F55" i="15"/>
  <c r="F56" i="15"/>
  <c r="F57" i="15"/>
  <c r="F58" i="15"/>
  <c r="F59" i="15"/>
  <c r="F60" i="15"/>
  <c r="F61" i="15"/>
  <c r="F62" i="15"/>
  <c r="F63" i="15"/>
  <c r="F64" i="15"/>
  <c r="F65" i="15"/>
  <c r="F66" i="15"/>
  <c r="F67" i="15"/>
  <c r="F68" i="15"/>
  <c r="F69" i="15"/>
  <c r="F70" i="15"/>
  <c r="F71" i="15"/>
  <c r="F72" i="15"/>
  <c r="F73" i="15"/>
  <c r="F74" i="15"/>
  <c r="F75" i="15"/>
  <c r="F76" i="15"/>
  <c r="F77" i="15"/>
  <c r="F78" i="15"/>
  <c r="F79" i="15"/>
  <c r="F80" i="15"/>
  <c r="F81" i="15"/>
  <c r="F82" i="15"/>
  <c r="F83" i="15"/>
  <c r="F84" i="15"/>
  <c r="F85" i="15"/>
  <c r="F86" i="15"/>
  <c r="F87" i="15"/>
  <c r="F88" i="15"/>
  <c r="F89" i="15"/>
  <c r="F90" i="15"/>
  <c r="F91" i="15"/>
  <c r="F92" i="15"/>
  <c r="F93" i="15"/>
  <c r="F94" i="15"/>
  <c r="F95" i="15"/>
  <c r="F96" i="15"/>
  <c r="F97" i="15"/>
  <c r="F98" i="15"/>
  <c r="F99" i="15"/>
  <c r="F100" i="15"/>
  <c r="F101" i="15"/>
  <c r="F102" i="15"/>
  <c r="F103" i="15"/>
  <c r="F104" i="15"/>
  <c r="F105" i="15"/>
  <c r="F106" i="15"/>
  <c r="F107" i="15"/>
  <c r="F108" i="15"/>
  <c r="F109" i="15"/>
  <c r="F110" i="15"/>
  <c r="F111" i="15"/>
  <c r="F112" i="15"/>
  <c r="F113" i="15"/>
  <c r="F114" i="15"/>
  <c r="F115" i="15"/>
  <c r="F116" i="15"/>
  <c r="F117" i="15"/>
  <c r="F118" i="15"/>
  <c r="F119" i="15"/>
  <c r="F120" i="15"/>
  <c r="F121" i="15"/>
  <c r="F122" i="15"/>
  <c r="F123" i="15"/>
  <c r="F124" i="15"/>
  <c r="F125" i="15"/>
  <c r="F126" i="15"/>
  <c r="F127" i="15"/>
  <c r="F128" i="15"/>
  <c r="F129" i="15"/>
  <c r="F130" i="15"/>
  <c r="F131" i="15"/>
  <c r="F132" i="15"/>
  <c r="F133" i="15"/>
  <c r="F134" i="15"/>
  <c r="F135" i="15"/>
  <c r="F136" i="15"/>
  <c r="F137" i="15"/>
  <c r="F138" i="15"/>
  <c r="F139" i="15"/>
  <c r="F140" i="15"/>
  <c r="F141" i="15"/>
  <c r="F142" i="15"/>
  <c r="F143" i="15"/>
  <c r="F144" i="15"/>
  <c r="F145" i="15"/>
  <c r="F146" i="15"/>
  <c r="F147" i="15"/>
  <c r="F148" i="15"/>
  <c r="F149" i="15"/>
  <c r="F150" i="15"/>
  <c r="F151" i="15"/>
  <c r="F152" i="15"/>
  <c r="F153" i="15"/>
  <c r="F154" i="15"/>
  <c r="F155" i="15"/>
  <c r="F156" i="15"/>
  <c r="F157" i="15"/>
  <c r="F158" i="15"/>
  <c r="F159" i="15"/>
  <c r="F160" i="15"/>
  <c r="F161" i="15"/>
  <c r="F162" i="15"/>
  <c r="F163" i="15"/>
  <c r="F164" i="15"/>
  <c r="F165" i="15"/>
  <c r="F166" i="15"/>
  <c r="F167" i="15"/>
  <c r="F168" i="15"/>
  <c r="F169" i="15"/>
  <c r="F170" i="15"/>
  <c r="F171" i="15"/>
  <c r="F172" i="15"/>
  <c r="F173" i="15"/>
  <c r="F174" i="15"/>
  <c r="F175" i="15"/>
  <c r="F176" i="15"/>
  <c r="F177" i="15"/>
  <c r="F178" i="15"/>
  <c r="F179" i="15"/>
  <c r="F180" i="15"/>
  <c r="F181" i="15"/>
  <c r="F182" i="15"/>
  <c r="F183" i="15"/>
  <c r="F184" i="15"/>
  <c r="F185" i="15"/>
  <c r="F186" i="15"/>
  <c r="F187" i="15"/>
  <c r="F188" i="15"/>
  <c r="F189" i="15"/>
  <c r="F190" i="15"/>
  <c r="F191" i="15"/>
  <c r="F192" i="15"/>
  <c r="F193" i="15"/>
  <c r="F194" i="15"/>
  <c r="F195" i="15"/>
  <c r="F196" i="15"/>
  <c r="F197" i="15"/>
  <c r="F198" i="15"/>
  <c r="F199" i="15"/>
  <c r="F200" i="15"/>
  <c r="F201" i="15"/>
  <c r="F202" i="15"/>
  <c r="F203" i="15"/>
  <c r="F204" i="15"/>
  <c r="F205" i="15"/>
  <c r="F206" i="15"/>
  <c r="F207" i="15"/>
  <c r="F208" i="15"/>
  <c r="F209" i="15"/>
  <c r="F210" i="15"/>
  <c r="F211" i="15"/>
  <c r="F212" i="15"/>
  <c r="F213" i="15"/>
  <c r="F214" i="15"/>
  <c r="F215" i="15"/>
  <c r="F216" i="15"/>
  <c r="F217" i="15"/>
  <c r="F218" i="15"/>
  <c r="F219" i="15"/>
  <c r="F220" i="15"/>
  <c r="F221" i="15"/>
  <c r="F222" i="15"/>
  <c r="F223" i="15"/>
  <c r="F224" i="15"/>
  <c r="F225" i="15"/>
  <c r="F226" i="15"/>
  <c r="F227" i="15"/>
  <c r="F228" i="15"/>
  <c r="F229" i="15"/>
  <c r="F230" i="15"/>
  <c r="F231" i="15"/>
  <c r="F232" i="15"/>
  <c r="F233" i="15"/>
  <c r="F234" i="15"/>
  <c r="F235" i="15"/>
  <c r="F236" i="15"/>
  <c r="F237" i="15"/>
  <c r="F238" i="15"/>
  <c r="F239" i="15"/>
  <c r="F240" i="15"/>
  <c r="F241" i="15"/>
  <c r="F242" i="15"/>
  <c r="F243" i="15"/>
  <c r="F244" i="15"/>
  <c r="F245" i="15"/>
  <c r="F246" i="15"/>
  <c r="F247" i="15"/>
  <c r="F248" i="15"/>
  <c r="F249" i="15"/>
  <c r="F250" i="15"/>
  <c r="F251" i="15"/>
  <c r="F252" i="15"/>
  <c r="F253" i="15"/>
  <c r="F254" i="15"/>
  <c r="F255" i="15"/>
  <c r="F256" i="15"/>
  <c r="F257" i="15"/>
  <c r="F258" i="15"/>
  <c r="F259" i="15"/>
  <c r="F260" i="15"/>
  <c r="F261" i="15"/>
  <c r="F262" i="15"/>
  <c r="F263" i="15"/>
  <c r="F264" i="15"/>
  <c r="F265" i="15"/>
  <c r="F266" i="15"/>
  <c r="F267" i="15"/>
  <c r="F268" i="15"/>
  <c r="F269" i="15"/>
  <c r="F270" i="15"/>
  <c r="F271" i="15"/>
  <c r="F272" i="15"/>
  <c r="F273" i="15"/>
  <c r="F274" i="15"/>
  <c r="F275" i="15"/>
  <c r="F276" i="15"/>
  <c r="F277" i="15"/>
  <c r="F278" i="15"/>
  <c r="F279" i="15"/>
  <c r="F280" i="15"/>
  <c r="F281" i="15"/>
  <c r="F282" i="15"/>
  <c r="F283" i="15"/>
  <c r="F284" i="15"/>
  <c r="F285" i="15"/>
  <c r="F286" i="15"/>
  <c r="F287" i="15"/>
  <c r="F288" i="15"/>
  <c r="F289" i="15"/>
  <c r="F290" i="15"/>
  <c r="F291" i="15"/>
  <c r="F292" i="15"/>
  <c r="F293" i="15"/>
  <c r="F294" i="15"/>
  <c r="F295" i="15"/>
  <c r="F296" i="15"/>
  <c r="F297" i="15"/>
  <c r="F298" i="15"/>
  <c r="F299" i="15"/>
  <c r="F300" i="15"/>
  <c r="F301" i="15"/>
  <c r="F302" i="15"/>
  <c r="F303" i="15"/>
  <c r="F304" i="15"/>
  <c r="F305" i="15"/>
  <c r="F306" i="15"/>
  <c r="F307" i="15"/>
  <c r="F308" i="15"/>
  <c r="F309" i="15"/>
  <c r="F310" i="15"/>
  <c r="F311" i="15"/>
  <c r="F312" i="15"/>
  <c r="F313" i="15"/>
  <c r="F314" i="15"/>
  <c r="F315" i="15"/>
  <c r="F316" i="15"/>
  <c r="F317" i="15"/>
  <c r="F318" i="15"/>
  <c r="F319" i="15"/>
  <c r="F320" i="15"/>
  <c r="F321" i="15"/>
  <c r="F322" i="15"/>
  <c r="F323" i="15"/>
  <c r="F324" i="15"/>
  <c r="F325" i="15"/>
  <c r="F326" i="15"/>
  <c r="F327" i="15"/>
  <c r="F328" i="15"/>
  <c r="F329" i="15"/>
  <c r="F330" i="15"/>
  <c r="F331" i="15"/>
  <c r="F332" i="15"/>
  <c r="F333" i="15"/>
  <c r="F334" i="15"/>
  <c r="F335" i="15"/>
  <c r="F336" i="15"/>
  <c r="F337" i="15"/>
  <c r="F338" i="15"/>
  <c r="F339" i="15"/>
  <c r="F340" i="15"/>
  <c r="F341" i="15"/>
  <c r="F342" i="15"/>
  <c r="F343" i="15"/>
  <c r="F344" i="15"/>
  <c r="F345" i="15"/>
  <c r="F346" i="15"/>
  <c r="F347" i="15"/>
  <c r="F348" i="15"/>
  <c r="F349" i="15"/>
  <c r="F350" i="15"/>
  <c r="F351" i="15"/>
  <c r="F352" i="15"/>
  <c r="F353" i="15"/>
  <c r="F354" i="15"/>
  <c r="F355" i="15"/>
  <c r="F356" i="15"/>
  <c r="F357" i="15"/>
  <c r="F358" i="15"/>
  <c r="F359" i="15"/>
  <c r="F360" i="15"/>
  <c r="F361" i="15"/>
  <c r="F362" i="15"/>
  <c r="F363" i="15"/>
  <c r="F364" i="15"/>
  <c r="F365" i="15"/>
  <c r="F366" i="15"/>
  <c r="F367" i="15"/>
  <c r="F368" i="15"/>
  <c r="F369" i="15"/>
  <c r="F370" i="15"/>
  <c r="F371" i="15"/>
  <c r="F372" i="15"/>
  <c r="F373" i="15"/>
  <c r="F374" i="15"/>
  <c r="F375" i="15"/>
  <c r="F376" i="15"/>
  <c r="F377" i="15"/>
  <c r="F378" i="15"/>
  <c r="F379" i="15"/>
  <c r="F380" i="15"/>
  <c r="F381" i="15"/>
  <c r="F382" i="15"/>
  <c r="F383" i="15"/>
  <c r="F384" i="15"/>
  <c r="F385" i="15"/>
  <c r="F386" i="15"/>
  <c r="F387" i="15"/>
  <c r="F388" i="15"/>
  <c r="F389" i="15"/>
  <c r="F390" i="15"/>
  <c r="F391" i="15"/>
  <c r="F392" i="15"/>
  <c r="F393" i="15"/>
  <c r="F394" i="15"/>
  <c r="F395" i="15"/>
  <c r="F396" i="15"/>
  <c r="F397" i="15"/>
  <c r="F398" i="15"/>
  <c r="F399" i="15"/>
  <c r="F400" i="15"/>
  <c r="F401" i="15"/>
  <c r="F402" i="15"/>
  <c r="F403" i="15"/>
  <c r="F404" i="15"/>
  <c r="F405" i="15"/>
  <c r="F406" i="15"/>
  <c r="F407" i="15"/>
  <c r="F408" i="15"/>
  <c r="F409" i="15"/>
  <c r="F410" i="15"/>
  <c r="F411" i="15"/>
  <c r="F412" i="15"/>
  <c r="F413" i="15"/>
  <c r="F414" i="15"/>
  <c r="F415" i="15"/>
  <c r="F416" i="15"/>
  <c r="F417" i="15"/>
  <c r="F418" i="15"/>
  <c r="F419" i="15"/>
  <c r="F420" i="15"/>
  <c r="F421" i="15"/>
  <c r="F422" i="15"/>
  <c r="F423" i="15"/>
  <c r="F424" i="15"/>
  <c r="F425" i="15"/>
  <c r="F426" i="15"/>
  <c r="F427" i="15"/>
  <c r="F428" i="15"/>
  <c r="F429" i="15"/>
  <c r="F430" i="15"/>
  <c r="F431" i="15"/>
  <c r="F432" i="15"/>
  <c r="F433" i="15"/>
  <c r="F434" i="15"/>
  <c r="F435" i="15"/>
  <c r="F436" i="15"/>
  <c r="F437" i="15"/>
  <c r="F438" i="15"/>
  <c r="F439" i="15"/>
  <c r="F440" i="15"/>
  <c r="F441" i="15"/>
  <c r="F442" i="15"/>
  <c r="F443" i="15"/>
  <c r="F444" i="15"/>
  <c r="F445" i="15"/>
  <c r="F446" i="15"/>
  <c r="F447" i="15"/>
  <c r="F448" i="15"/>
  <c r="F449" i="15"/>
  <c r="F450" i="15"/>
  <c r="F451" i="15"/>
  <c r="F452" i="15"/>
  <c r="F453" i="15"/>
  <c r="F454" i="15"/>
  <c r="F455" i="15"/>
  <c r="F456" i="15"/>
  <c r="F457" i="15"/>
  <c r="F458" i="15"/>
  <c r="F459" i="15"/>
  <c r="F460" i="15"/>
  <c r="F461" i="15"/>
  <c r="F462" i="15"/>
  <c r="F463" i="15"/>
  <c r="F464" i="15"/>
  <c r="F465" i="15"/>
  <c r="F466" i="15"/>
  <c r="F467" i="15"/>
  <c r="F468" i="15"/>
  <c r="F469" i="15"/>
  <c r="F470" i="15"/>
  <c r="F471" i="15"/>
  <c r="F472" i="15"/>
  <c r="F473" i="15"/>
  <c r="F474" i="15"/>
  <c r="F475" i="15"/>
  <c r="F7" i="12"/>
  <c r="F8" i="12"/>
  <c r="F9" i="12"/>
  <c r="F10" i="12"/>
  <c r="F11" i="12"/>
  <c r="F12" i="12"/>
  <c r="F13" i="12"/>
  <c r="F14" i="12"/>
  <c r="F15" i="12"/>
  <c r="F16" i="12"/>
  <c r="F17" i="12"/>
  <c r="F18" i="12"/>
  <c r="F19" i="12"/>
  <c r="F20" i="12"/>
  <c r="F21" i="12"/>
  <c r="F22" i="12"/>
  <c r="F23" i="12"/>
  <c r="F24" i="12"/>
  <c r="F25" i="12"/>
  <c r="F28" i="12"/>
  <c r="F29" i="12"/>
  <c r="F30" i="12"/>
  <c r="F31" i="12"/>
  <c r="F32" i="12"/>
  <c r="F33" i="12"/>
  <c r="F34" i="12"/>
  <c r="F35" i="12"/>
  <c r="F36" i="12"/>
  <c r="F37" i="12"/>
  <c r="F38" i="12"/>
  <c r="F39" i="12"/>
  <c r="F40" i="12"/>
  <c r="F41" i="12"/>
  <c r="F42" i="12"/>
  <c r="F43" i="12"/>
  <c r="F44" i="12"/>
  <c r="F45" i="12"/>
  <c r="F46" i="12"/>
  <c r="F47" i="12"/>
  <c r="F48" i="12"/>
  <c r="F49" i="12"/>
  <c r="F50" i="12"/>
  <c r="F51" i="12"/>
  <c r="F52" i="12"/>
  <c r="F53" i="12"/>
  <c r="F54" i="12"/>
  <c r="F55" i="12"/>
  <c r="F56" i="12"/>
  <c r="F57" i="12"/>
  <c r="F58" i="12"/>
  <c r="F59" i="12"/>
  <c r="F60" i="12"/>
  <c r="F61" i="12"/>
  <c r="F62" i="12"/>
  <c r="F63" i="12"/>
  <c r="F64" i="12"/>
  <c r="F65" i="12"/>
  <c r="F66" i="12"/>
  <c r="F67" i="12"/>
  <c r="F68" i="12"/>
  <c r="F69" i="12"/>
  <c r="F70" i="12"/>
  <c r="F71" i="12"/>
  <c r="F72" i="12"/>
  <c r="F73" i="12"/>
  <c r="F74" i="12"/>
  <c r="F75" i="12"/>
  <c r="F76" i="12"/>
  <c r="F77" i="12"/>
  <c r="F78" i="12"/>
  <c r="F79" i="12"/>
  <c r="F80" i="12"/>
  <c r="F81" i="12"/>
  <c r="F82" i="12"/>
  <c r="F83" i="12"/>
  <c r="F84" i="12"/>
  <c r="F85" i="12"/>
  <c r="F86" i="12"/>
  <c r="F87" i="12"/>
  <c r="F88" i="12"/>
  <c r="F89" i="12"/>
  <c r="F90" i="12"/>
  <c r="F91" i="12"/>
  <c r="F92" i="12"/>
  <c r="F93" i="12"/>
  <c r="F94" i="12"/>
  <c r="F95" i="12"/>
  <c r="F96" i="12"/>
  <c r="F97" i="12"/>
  <c r="F98" i="12"/>
  <c r="F99" i="12"/>
  <c r="F124" i="12"/>
  <c r="F125" i="12"/>
  <c r="F126" i="12"/>
  <c r="F127" i="12"/>
  <c r="F128" i="12"/>
  <c r="F129" i="12"/>
  <c r="F130" i="12"/>
  <c r="F131" i="12"/>
  <c r="F132" i="12"/>
  <c r="F133" i="12"/>
  <c r="F134" i="12"/>
  <c r="F135" i="12"/>
  <c r="F136" i="12"/>
  <c r="F137" i="12"/>
  <c r="F138" i="12"/>
  <c r="F139" i="12"/>
  <c r="F140" i="12"/>
  <c r="F141" i="12"/>
  <c r="F142" i="12"/>
  <c r="F143" i="12"/>
  <c r="F144" i="12"/>
  <c r="F145" i="12"/>
  <c r="F146" i="12"/>
  <c r="F147" i="12"/>
  <c r="F148" i="12"/>
  <c r="F149" i="12"/>
  <c r="F150" i="12"/>
  <c r="F151" i="12"/>
  <c r="F152" i="12"/>
  <c r="F153" i="12"/>
  <c r="F154" i="12"/>
  <c r="F155" i="12"/>
  <c r="F156" i="12"/>
  <c r="F157" i="12"/>
  <c r="F158" i="12"/>
  <c r="F159" i="12"/>
  <c r="F160" i="12"/>
  <c r="F161" i="12"/>
  <c r="F162" i="12"/>
  <c r="F163" i="12"/>
  <c r="F164" i="12"/>
  <c r="F165" i="12"/>
  <c r="F166" i="12"/>
  <c r="F167" i="12"/>
  <c r="F168" i="12"/>
  <c r="F169" i="12"/>
  <c r="F170" i="12"/>
  <c r="F171" i="12"/>
  <c r="F172" i="12"/>
  <c r="F173" i="12"/>
  <c r="F174" i="12"/>
  <c r="F175" i="12"/>
  <c r="F176" i="12"/>
  <c r="F177" i="12"/>
  <c r="F178" i="12"/>
  <c r="F179" i="12"/>
  <c r="F180" i="12"/>
  <c r="F181" i="12"/>
  <c r="F182" i="12"/>
  <c r="F183" i="12"/>
  <c r="F184" i="12"/>
  <c r="F185" i="12"/>
  <c r="F186" i="12"/>
  <c r="F187" i="12"/>
  <c r="F188" i="12"/>
  <c r="F189" i="12"/>
  <c r="F190" i="12"/>
  <c r="F191" i="12"/>
  <c r="F192" i="12"/>
  <c r="F193" i="12"/>
  <c r="F194" i="12"/>
  <c r="F195" i="12"/>
  <c r="F196" i="12"/>
  <c r="F197" i="12"/>
  <c r="F198" i="12"/>
  <c r="F199" i="12"/>
  <c r="F200" i="12"/>
  <c r="F201" i="12"/>
  <c r="F202" i="12"/>
  <c r="F203" i="12"/>
  <c r="F204" i="12"/>
  <c r="F205" i="12"/>
  <c r="F206" i="12"/>
  <c r="F207" i="12"/>
  <c r="F208" i="12"/>
  <c r="F209" i="12"/>
  <c r="F210" i="12"/>
  <c r="F211" i="12"/>
  <c r="F212" i="12"/>
  <c r="F213" i="12"/>
  <c r="F214" i="12"/>
  <c r="F215" i="12"/>
  <c r="F216" i="12"/>
  <c r="F217" i="12"/>
  <c r="F218" i="12"/>
  <c r="F219" i="12"/>
  <c r="F220" i="12"/>
  <c r="F221" i="12"/>
  <c r="F222" i="12"/>
  <c r="F223" i="12"/>
  <c r="F224" i="12"/>
  <c r="F225" i="12"/>
  <c r="F226" i="12"/>
  <c r="F227" i="12"/>
  <c r="F228" i="12"/>
  <c r="F229" i="12"/>
  <c r="F230" i="12"/>
  <c r="F231" i="12"/>
  <c r="F232" i="12"/>
  <c r="F233" i="12"/>
  <c r="F234" i="12"/>
  <c r="F235" i="12"/>
  <c r="F236" i="12"/>
  <c r="F237" i="12"/>
  <c r="F238" i="12"/>
  <c r="F239" i="12"/>
  <c r="F240" i="12"/>
  <c r="F241" i="12"/>
  <c r="F242" i="12"/>
  <c r="F243" i="12"/>
  <c r="F244" i="12"/>
  <c r="F245" i="12"/>
  <c r="F246" i="12"/>
  <c r="F247" i="12"/>
  <c r="F248" i="12"/>
  <c r="F249" i="12"/>
  <c r="F250" i="12"/>
  <c r="F251" i="12"/>
  <c r="F252" i="12"/>
  <c r="F253" i="12"/>
  <c r="F254" i="12"/>
  <c r="F255" i="12"/>
  <c r="F256" i="12"/>
  <c r="F257" i="12"/>
  <c r="F258" i="12"/>
  <c r="F259" i="12"/>
  <c r="F260" i="12"/>
  <c r="F261" i="12"/>
  <c r="F262" i="12"/>
  <c r="F263" i="12"/>
  <c r="F264" i="12"/>
  <c r="F265" i="12"/>
  <c r="F266" i="12"/>
  <c r="F267" i="12"/>
  <c r="F268" i="12"/>
  <c r="F269" i="12"/>
  <c r="F270" i="12"/>
  <c r="F271" i="12"/>
  <c r="F272" i="12"/>
  <c r="F273" i="12"/>
  <c r="F274" i="12"/>
  <c r="F275" i="12"/>
  <c r="F276" i="12"/>
  <c r="F277" i="12"/>
  <c r="F278" i="12"/>
  <c r="F279" i="12"/>
  <c r="F280" i="12"/>
  <c r="F281" i="12"/>
  <c r="F282" i="12"/>
  <c r="F283" i="12"/>
  <c r="F284" i="12"/>
  <c r="F285" i="12"/>
  <c r="F286" i="12"/>
  <c r="F287" i="12"/>
  <c r="F288" i="12"/>
  <c r="F289" i="12"/>
  <c r="F290" i="12"/>
  <c r="F291" i="12"/>
  <c r="F292" i="12"/>
  <c r="F293" i="12"/>
  <c r="F294" i="12"/>
  <c r="F295" i="12"/>
  <c r="F296" i="12"/>
  <c r="F297" i="12"/>
  <c r="F298" i="12"/>
  <c r="F299" i="12"/>
  <c r="F300" i="12"/>
  <c r="F301" i="12"/>
  <c r="F302" i="12"/>
  <c r="F303" i="12"/>
  <c r="F304" i="12"/>
  <c r="F305" i="12"/>
  <c r="F306" i="12"/>
  <c r="F307" i="12"/>
  <c r="F308" i="12"/>
  <c r="F309" i="12"/>
  <c r="F310" i="12"/>
  <c r="F311" i="12"/>
  <c r="F312" i="12"/>
  <c r="F313" i="12"/>
  <c r="F314" i="12"/>
  <c r="F315" i="12"/>
  <c r="F316" i="12"/>
  <c r="F317" i="12"/>
  <c r="F318" i="12"/>
  <c r="F319" i="12"/>
  <c r="F320" i="12"/>
  <c r="F321" i="12"/>
  <c r="F322" i="12"/>
  <c r="F323" i="12"/>
  <c r="F324" i="12"/>
  <c r="F325" i="12"/>
  <c r="F326" i="12"/>
  <c r="F327" i="12"/>
  <c r="F328" i="12"/>
  <c r="F329" i="12"/>
  <c r="F330" i="12"/>
  <c r="F331" i="12"/>
  <c r="F332" i="12"/>
  <c r="F333" i="12"/>
  <c r="F334" i="12"/>
  <c r="F335" i="12"/>
  <c r="F336" i="12"/>
  <c r="F337" i="12"/>
  <c r="F338" i="12"/>
  <c r="F339" i="12"/>
  <c r="F340" i="12"/>
  <c r="F341" i="12"/>
  <c r="F342" i="12"/>
  <c r="F343" i="12"/>
  <c r="F344" i="12"/>
  <c r="F345" i="12"/>
  <c r="F346" i="12"/>
  <c r="F347" i="12"/>
  <c r="F348" i="12"/>
  <c r="F349" i="12"/>
  <c r="F350" i="12"/>
  <c r="F351" i="12"/>
  <c r="F352" i="12"/>
  <c r="F353" i="12"/>
  <c r="F354" i="12"/>
  <c r="F355" i="12"/>
  <c r="F356" i="12"/>
  <c r="F357" i="12"/>
  <c r="F7" i="15"/>
  <c r="E8" i="15"/>
  <c r="E9" i="15"/>
  <c r="E10" i="15"/>
  <c r="E11" i="15"/>
  <c r="E12" i="15"/>
  <c r="E13" i="15"/>
  <c r="E14" i="15"/>
  <c r="E15" i="15"/>
  <c r="E16" i="15"/>
  <c r="E17" i="15"/>
  <c r="E18" i="15"/>
  <c r="E19" i="15"/>
  <c r="E20" i="15"/>
  <c r="E21" i="15"/>
  <c r="E22" i="15"/>
  <c r="E23" i="15"/>
  <c r="E24" i="15"/>
  <c r="E25" i="15"/>
  <c r="E26" i="15"/>
  <c r="E27" i="15"/>
  <c r="E28" i="15"/>
  <c r="E29" i="15"/>
  <c r="E30" i="15"/>
  <c r="E31" i="15"/>
  <c r="E32" i="15"/>
  <c r="E33" i="15"/>
  <c r="E34" i="15"/>
  <c r="E35" i="15"/>
  <c r="E36" i="15"/>
  <c r="E37" i="15"/>
  <c r="E38" i="15"/>
  <c r="E39" i="15"/>
  <c r="E40" i="15"/>
  <c r="E41" i="15"/>
  <c r="E42" i="15"/>
  <c r="E43" i="15"/>
  <c r="E44" i="15"/>
  <c r="E45" i="15"/>
  <c r="E46" i="15"/>
  <c r="E47" i="15"/>
  <c r="E48" i="15"/>
  <c r="E49" i="15"/>
  <c r="E50" i="15"/>
  <c r="E51" i="15"/>
  <c r="E52" i="15"/>
  <c r="E53" i="15"/>
  <c r="E54" i="15"/>
  <c r="E55" i="15"/>
  <c r="E56" i="15"/>
  <c r="E57" i="15"/>
  <c r="E58" i="15"/>
  <c r="E59" i="15"/>
  <c r="E60" i="15"/>
  <c r="E61" i="15"/>
  <c r="E62" i="15"/>
  <c r="E63" i="15"/>
  <c r="E64" i="15"/>
  <c r="E65" i="15"/>
  <c r="E66" i="15"/>
  <c r="E67" i="15"/>
  <c r="E68" i="15"/>
  <c r="E69" i="15"/>
  <c r="E70" i="15"/>
  <c r="E71" i="15"/>
  <c r="E72" i="15"/>
  <c r="E73" i="15"/>
  <c r="E74" i="15"/>
  <c r="E75" i="15"/>
  <c r="E76" i="15"/>
  <c r="E77" i="15"/>
  <c r="E78" i="15"/>
  <c r="E79" i="15"/>
  <c r="E80" i="15"/>
  <c r="E81" i="15"/>
  <c r="E82" i="15"/>
  <c r="E83" i="15"/>
  <c r="E84" i="15"/>
  <c r="E85" i="15"/>
  <c r="E86" i="15"/>
  <c r="E87" i="15"/>
  <c r="E88" i="15"/>
  <c r="E89" i="15"/>
  <c r="E90" i="15"/>
  <c r="E91" i="15"/>
  <c r="E92" i="15"/>
  <c r="E93" i="15"/>
  <c r="E94" i="15"/>
  <c r="E95" i="15"/>
  <c r="E96" i="15"/>
  <c r="E97" i="15"/>
  <c r="E98" i="15"/>
  <c r="E99" i="15"/>
  <c r="E100" i="15"/>
  <c r="E101" i="15"/>
  <c r="E102" i="15"/>
  <c r="E103" i="15"/>
  <c r="E104" i="15"/>
  <c r="E105" i="15"/>
  <c r="E106" i="15"/>
  <c r="E107" i="15"/>
  <c r="E108" i="15"/>
  <c r="E109" i="15"/>
  <c r="E110" i="15"/>
  <c r="E111" i="15"/>
  <c r="E112" i="15"/>
  <c r="E113" i="15"/>
  <c r="E114" i="15"/>
  <c r="E115" i="15"/>
  <c r="E116" i="15"/>
  <c r="E117" i="15"/>
  <c r="E118" i="15"/>
  <c r="E119" i="15"/>
  <c r="E120" i="15"/>
  <c r="E121" i="15"/>
  <c r="E122" i="15"/>
  <c r="E123" i="15"/>
  <c r="E124" i="15"/>
  <c r="E125" i="15"/>
  <c r="E126" i="15"/>
  <c r="E127" i="15"/>
  <c r="E128" i="15"/>
  <c r="E129" i="15"/>
  <c r="E130" i="15"/>
  <c r="E131" i="15"/>
  <c r="E132" i="15"/>
  <c r="E133" i="15"/>
  <c r="E134" i="15"/>
  <c r="E135" i="15"/>
  <c r="E136" i="15"/>
  <c r="E137" i="15"/>
  <c r="E138" i="15"/>
  <c r="E139" i="15"/>
  <c r="E140" i="15"/>
  <c r="E141" i="15"/>
  <c r="E142" i="15"/>
  <c r="E143" i="15"/>
  <c r="E144" i="15"/>
  <c r="E145" i="15"/>
  <c r="E146" i="15"/>
  <c r="E147" i="15"/>
  <c r="E148" i="15"/>
  <c r="E149" i="15"/>
  <c r="E150" i="15"/>
  <c r="E151" i="15"/>
  <c r="E152" i="15"/>
  <c r="E153" i="15"/>
  <c r="E154" i="15"/>
  <c r="E155" i="15"/>
  <c r="E156" i="15"/>
  <c r="E157" i="15"/>
  <c r="E158" i="15"/>
  <c r="E159" i="15"/>
  <c r="E160" i="15"/>
  <c r="E161" i="15"/>
  <c r="E162" i="15"/>
  <c r="E163" i="15"/>
  <c r="E164" i="15"/>
  <c r="E165" i="15"/>
  <c r="E166" i="15"/>
  <c r="E167" i="15"/>
  <c r="E168" i="15"/>
  <c r="E169" i="15"/>
  <c r="E170" i="15"/>
  <c r="E171" i="15"/>
  <c r="E172" i="15"/>
  <c r="E173" i="15"/>
  <c r="E174" i="15"/>
  <c r="E175" i="15"/>
  <c r="E176" i="15"/>
  <c r="E177" i="15"/>
  <c r="E178" i="15"/>
  <c r="E179" i="15"/>
  <c r="E180" i="15"/>
  <c r="E181" i="15"/>
  <c r="E182" i="15"/>
  <c r="E183" i="15"/>
  <c r="E184" i="15"/>
  <c r="E185" i="15"/>
  <c r="E186" i="15"/>
  <c r="E187" i="15"/>
  <c r="E188" i="15"/>
  <c r="E189" i="15"/>
  <c r="E190" i="15"/>
  <c r="E191" i="15"/>
  <c r="E192" i="15"/>
  <c r="E193" i="15"/>
  <c r="E194" i="15"/>
  <c r="E195" i="15"/>
  <c r="E196" i="15"/>
  <c r="E197" i="15"/>
  <c r="E198" i="15"/>
  <c r="E199" i="15"/>
  <c r="E200" i="15"/>
  <c r="E201" i="15"/>
  <c r="E202" i="15"/>
  <c r="E203" i="15"/>
  <c r="E204" i="15"/>
  <c r="E205" i="15"/>
  <c r="E206" i="15"/>
  <c r="E207" i="15"/>
  <c r="E208" i="15"/>
  <c r="E209" i="15"/>
  <c r="E210" i="15"/>
  <c r="E211" i="15"/>
  <c r="E212" i="15"/>
  <c r="E213" i="15"/>
  <c r="E214" i="15"/>
  <c r="E215" i="15"/>
  <c r="E216" i="15"/>
  <c r="E217" i="15"/>
  <c r="E218" i="15"/>
  <c r="E219" i="15"/>
  <c r="E220" i="15"/>
  <c r="E221" i="15"/>
  <c r="E222" i="15"/>
  <c r="E223" i="15"/>
  <c r="E224" i="15"/>
  <c r="E225" i="15"/>
  <c r="E226" i="15"/>
  <c r="E227" i="15"/>
  <c r="E228" i="15"/>
  <c r="E229" i="15"/>
  <c r="E230" i="15"/>
  <c r="E231" i="15"/>
  <c r="E232" i="15"/>
  <c r="E233" i="15"/>
  <c r="E234" i="15"/>
  <c r="E235" i="15"/>
  <c r="E236" i="15"/>
  <c r="E237" i="15"/>
  <c r="E238" i="15"/>
  <c r="E239" i="15"/>
  <c r="E240" i="15"/>
  <c r="E241" i="15"/>
  <c r="E242" i="15"/>
  <c r="E243" i="15"/>
  <c r="E244" i="15"/>
  <c r="E245" i="15"/>
  <c r="E246" i="15"/>
  <c r="E247" i="15"/>
  <c r="E248" i="15"/>
  <c r="E249" i="15"/>
  <c r="E250" i="15"/>
  <c r="E251" i="15"/>
  <c r="E252" i="15"/>
  <c r="E253" i="15"/>
  <c r="E254" i="15"/>
  <c r="E255" i="15"/>
  <c r="E256" i="15"/>
  <c r="E257" i="15"/>
  <c r="E258" i="15"/>
  <c r="E259" i="15"/>
  <c r="E260" i="15"/>
  <c r="E261" i="15"/>
  <c r="E262" i="15"/>
  <c r="E263" i="15"/>
  <c r="E264" i="15"/>
  <c r="E265" i="15"/>
  <c r="E266" i="15"/>
  <c r="E267" i="15"/>
  <c r="E268" i="15"/>
  <c r="E269" i="15"/>
  <c r="E270" i="15"/>
  <c r="E271" i="15"/>
  <c r="E272" i="15"/>
  <c r="E273" i="15"/>
  <c r="E274" i="15"/>
  <c r="E275" i="15"/>
  <c r="E276" i="15"/>
  <c r="E277" i="15"/>
  <c r="E278" i="15"/>
  <c r="E279" i="15"/>
  <c r="E280" i="15"/>
  <c r="E281" i="15"/>
  <c r="E282" i="15"/>
  <c r="E283" i="15"/>
  <c r="E284" i="15"/>
  <c r="E285" i="15"/>
  <c r="E286" i="15"/>
  <c r="E287" i="15"/>
  <c r="E288" i="15"/>
  <c r="E289" i="15"/>
  <c r="E290" i="15"/>
  <c r="E291" i="15"/>
  <c r="E292" i="15"/>
  <c r="E293" i="15"/>
  <c r="E294" i="15"/>
  <c r="E295" i="15"/>
  <c r="E296" i="15"/>
  <c r="E297" i="15"/>
  <c r="E298" i="15"/>
  <c r="E299" i="15"/>
  <c r="E300" i="15"/>
  <c r="E301" i="15"/>
  <c r="E302" i="15"/>
  <c r="E303" i="15"/>
  <c r="E304" i="15"/>
  <c r="E305" i="15"/>
  <c r="E306" i="15"/>
  <c r="E307" i="15"/>
  <c r="E308" i="15"/>
  <c r="E309" i="15"/>
  <c r="E310" i="15"/>
  <c r="E311" i="15"/>
  <c r="E312" i="15"/>
  <c r="E313" i="15"/>
  <c r="E314" i="15"/>
  <c r="E315" i="15"/>
  <c r="E316" i="15"/>
  <c r="E317" i="15"/>
  <c r="E318" i="15"/>
  <c r="E319" i="15"/>
  <c r="E320" i="15"/>
  <c r="E321" i="15"/>
  <c r="E322" i="15"/>
  <c r="E323" i="15"/>
  <c r="E324" i="15"/>
  <c r="E325" i="15"/>
  <c r="E326" i="15"/>
  <c r="E327" i="15"/>
  <c r="E328" i="15"/>
  <c r="E329" i="15"/>
  <c r="E330" i="15"/>
  <c r="E331" i="15"/>
  <c r="E332" i="15"/>
  <c r="E333" i="15"/>
  <c r="E334" i="15"/>
  <c r="E335" i="15"/>
  <c r="E336" i="15"/>
  <c r="E337" i="15"/>
  <c r="E338" i="15"/>
  <c r="E339" i="15"/>
  <c r="E340" i="15"/>
  <c r="E341" i="15"/>
  <c r="E342" i="15"/>
  <c r="E343" i="15"/>
  <c r="E344" i="15"/>
  <c r="E345" i="15"/>
  <c r="E346" i="15"/>
  <c r="E347" i="15"/>
  <c r="E348" i="15"/>
  <c r="E349" i="15"/>
  <c r="E350" i="15"/>
  <c r="E351" i="15"/>
  <c r="E352" i="15"/>
  <c r="E353" i="15"/>
  <c r="E354" i="15"/>
  <c r="E355" i="15"/>
  <c r="E356" i="15"/>
  <c r="E357" i="15"/>
  <c r="E358" i="15"/>
  <c r="E359" i="15"/>
  <c r="E360" i="15"/>
  <c r="E361" i="15"/>
  <c r="E362" i="15"/>
  <c r="E363" i="15"/>
  <c r="E364" i="15"/>
  <c r="E365" i="15"/>
  <c r="E366" i="15"/>
  <c r="E367" i="15"/>
  <c r="E368" i="15"/>
  <c r="E369" i="15"/>
  <c r="E370" i="15"/>
  <c r="E371" i="15"/>
  <c r="E372" i="15"/>
  <c r="E373" i="15"/>
  <c r="E374" i="15"/>
  <c r="E375" i="15"/>
  <c r="E376" i="15"/>
  <c r="E377" i="15"/>
  <c r="E378" i="15"/>
  <c r="E379" i="15"/>
  <c r="E380" i="15"/>
  <c r="E381" i="15"/>
  <c r="E382" i="15"/>
  <c r="E383" i="15"/>
  <c r="E384" i="15"/>
  <c r="E385" i="15"/>
  <c r="E386" i="15"/>
  <c r="E387" i="15"/>
  <c r="E388" i="15"/>
  <c r="E389" i="15"/>
  <c r="E390" i="15"/>
  <c r="E391" i="15"/>
  <c r="E392" i="15"/>
  <c r="E393" i="15"/>
  <c r="E394" i="15"/>
  <c r="E395" i="15"/>
  <c r="E396" i="15"/>
  <c r="E397" i="15"/>
  <c r="E398" i="15"/>
  <c r="E399" i="15"/>
  <c r="E400" i="15"/>
  <c r="E401" i="15"/>
  <c r="E402" i="15"/>
  <c r="E403" i="15"/>
  <c r="E404" i="15"/>
  <c r="E405" i="15"/>
  <c r="E406" i="15"/>
  <c r="E407" i="15"/>
  <c r="E408" i="15"/>
  <c r="E409" i="15"/>
  <c r="E410" i="15"/>
  <c r="E411" i="15"/>
  <c r="E412" i="15"/>
  <c r="E413" i="15"/>
  <c r="E414" i="15"/>
  <c r="E415" i="15"/>
  <c r="E416" i="15"/>
  <c r="E417" i="15"/>
  <c r="E418" i="15"/>
  <c r="E419" i="15"/>
  <c r="E420" i="15"/>
  <c r="E421" i="15"/>
  <c r="E422" i="15"/>
  <c r="E423" i="15"/>
  <c r="E424" i="15"/>
  <c r="E425" i="15"/>
  <c r="E426" i="15"/>
  <c r="E427" i="15"/>
  <c r="E428" i="15"/>
  <c r="E429" i="15"/>
  <c r="E430" i="15"/>
  <c r="E431" i="15"/>
  <c r="E432" i="15"/>
  <c r="E433" i="15"/>
  <c r="E434" i="15"/>
  <c r="E435" i="15"/>
  <c r="E436" i="15"/>
  <c r="E437" i="15"/>
  <c r="E438" i="15"/>
  <c r="E439" i="15"/>
  <c r="E440" i="15"/>
  <c r="E441" i="15"/>
  <c r="E442" i="15"/>
  <c r="E443" i="15"/>
  <c r="E444" i="15"/>
  <c r="E445" i="15"/>
  <c r="E446" i="15"/>
  <c r="E447" i="15"/>
  <c r="E448" i="15"/>
  <c r="E449" i="15"/>
  <c r="E450" i="15"/>
  <c r="E451" i="15"/>
  <c r="E452" i="15"/>
  <c r="E453" i="15"/>
  <c r="E454" i="15"/>
  <c r="E455" i="15"/>
  <c r="E456" i="15"/>
  <c r="E457" i="15"/>
  <c r="E458" i="15"/>
  <c r="E459" i="15"/>
  <c r="E460" i="15"/>
  <c r="E461" i="15"/>
  <c r="E462" i="15"/>
  <c r="E463" i="15"/>
  <c r="E464" i="15"/>
  <c r="E465" i="15"/>
  <c r="E466" i="15"/>
  <c r="E467" i="15"/>
  <c r="E468" i="15"/>
  <c r="E469" i="15"/>
  <c r="E470" i="15"/>
  <c r="E471" i="15"/>
  <c r="E472" i="15"/>
  <c r="E473" i="15"/>
  <c r="E474" i="15"/>
  <c r="E475" i="15"/>
  <c r="E7" i="12"/>
  <c r="E8" i="12"/>
  <c r="E9" i="12"/>
  <c r="E10" i="12"/>
  <c r="E11" i="12"/>
  <c r="E12" i="12"/>
  <c r="E13" i="12"/>
  <c r="E14" i="12"/>
  <c r="E15" i="12"/>
  <c r="E16" i="12"/>
  <c r="E17" i="12"/>
  <c r="E18" i="12"/>
  <c r="E19" i="12"/>
  <c r="E20" i="12"/>
  <c r="E21" i="12"/>
  <c r="E22" i="12"/>
  <c r="E23" i="12"/>
  <c r="E24" i="12"/>
  <c r="E25" i="12"/>
  <c r="E28" i="12"/>
  <c r="E29" i="12"/>
  <c r="E30" i="12"/>
  <c r="E31" i="12"/>
  <c r="E32" i="12"/>
  <c r="E33" i="12"/>
  <c r="E34" i="12"/>
  <c r="E35" i="12"/>
  <c r="E36" i="12"/>
  <c r="E37" i="12"/>
  <c r="E38" i="12"/>
  <c r="E39" i="12"/>
  <c r="E40" i="12"/>
  <c r="E41" i="12"/>
  <c r="E42" i="12"/>
  <c r="E43" i="12"/>
  <c r="E44" i="12"/>
  <c r="E45" i="12"/>
  <c r="E46" i="12"/>
  <c r="E47" i="12"/>
  <c r="E48" i="12"/>
  <c r="E49" i="12"/>
  <c r="E50" i="12"/>
  <c r="E51" i="12"/>
  <c r="E52" i="12"/>
  <c r="E53" i="12"/>
  <c r="E54" i="12"/>
  <c r="E55" i="12"/>
  <c r="E56" i="12"/>
  <c r="E57" i="12"/>
  <c r="E58" i="12"/>
  <c r="E59" i="12"/>
  <c r="E60" i="12"/>
  <c r="E61" i="12"/>
  <c r="E62" i="12"/>
  <c r="E63" i="12"/>
  <c r="E64" i="12"/>
  <c r="E65" i="12"/>
  <c r="E66" i="12"/>
  <c r="E67" i="12"/>
  <c r="E68" i="12"/>
  <c r="E69" i="12"/>
  <c r="E70" i="12"/>
  <c r="E71" i="12"/>
  <c r="E72" i="12"/>
  <c r="E73" i="12"/>
  <c r="E74" i="12"/>
  <c r="E75" i="12"/>
  <c r="E76" i="12"/>
  <c r="E77" i="12"/>
  <c r="E78" i="12"/>
  <c r="E79" i="12"/>
  <c r="E80" i="12"/>
  <c r="E81" i="12"/>
  <c r="E82" i="12"/>
  <c r="E83" i="12"/>
  <c r="E84" i="12"/>
  <c r="E85" i="12"/>
  <c r="E86" i="12"/>
  <c r="E87" i="12"/>
  <c r="E88" i="12"/>
  <c r="E89" i="12"/>
  <c r="E90" i="12"/>
  <c r="E91" i="12"/>
  <c r="E92" i="12"/>
  <c r="E93" i="12"/>
  <c r="E94" i="12"/>
  <c r="E95" i="12"/>
  <c r="E96" i="12"/>
  <c r="E97" i="12"/>
  <c r="E98" i="12"/>
  <c r="E99" i="12"/>
  <c r="E124" i="12"/>
  <c r="E125" i="12"/>
  <c r="E126" i="12"/>
  <c r="E127" i="12"/>
  <c r="E128" i="12"/>
  <c r="E129" i="12"/>
  <c r="E130" i="12"/>
  <c r="E131" i="12"/>
  <c r="E132" i="12"/>
  <c r="E133" i="12"/>
  <c r="E134" i="12"/>
  <c r="E135" i="12"/>
  <c r="E136" i="12"/>
  <c r="E137" i="12"/>
  <c r="E138" i="12"/>
  <c r="E139" i="12"/>
  <c r="E140" i="12"/>
  <c r="E141" i="12"/>
  <c r="E142" i="12"/>
  <c r="E143" i="12"/>
  <c r="E144" i="12"/>
  <c r="E145" i="12"/>
  <c r="E146" i="12"/>
  <c r="E147" i="12"/>
  <c r="E148" i="12"/>
  <c r="E149" i="12"/>
  <c r="E150" i="12"/>
  <c r="E151" i="12"/>
  <c r="E152" i="12"/>
  <c r="E153" i="12"/>
  <c r="E154" i="12"/>
  <c r="E155" i="12"/>
  <c r="E156" i="12"/>
  <c r="E157" i="12"/>
  <c r="E158" i="12"/>
  <c r="E159" i="12"/>
  <c r="E160" i="12"/>
  <c r="E161" i="12"/>
  <c r="E162" i="12"/>
  <c r="E163" i="12"/>
  <c r="E164" i="12"/>
  <c r="E165" i="12"/>
  <c r="E166" i="12"/>
  <c r="E167" i="12"/>
  <c r="E168" i="12"/>
  <c r="E169" i="12"/>
  <c r="E170" i="12"/>
  <c r="E171" i="12"/>
  <c r="E172" i="12"/>
  <c r="E173" i="12"/>
  <c r="E174" i="12"/>
  <c r="E175" i="12"/>
  <c r="E176" i="12"/>
  <c r="E177" i="12"/>
  <c r="E178" i="12"/>
  <c r="E179" i="12"/>
  <c r="E180" i="12"/>
  <c r="E181" i="12"/>
  <c r="E182" i="12"/>
  <c r="E183" i="12"/>
  <c r="E184" i="12"/>
  <c r="E185" i="12"/>
  <c r="E186" i="12"/>
  <c r="E187" i="12"/>
  <c r="E188" i="12"/>
  <c r="E189" i="12"/>
  <c r="E190" i="12"/>
  <c r="E191" i="12"/>
  <c r="E192" i="12"/>
  <c r="E193" i="12"/>
  <c r="E194" i="12"/>
  <c r="E195" i="12"/>
  <c r="E196" i="12"/>
  <c r="E197" i="12"/>
  <c r="E198" i="12"/>
  <c r="E199" i="12"/>
  <c r="E200" i="12"/>
  <c r="E201" i="12"/>
  <c r="E202" i="12"/>
  <c r="E203" i="12"/>
  <c r="E204" i="12"/>
  <c r="E205" i="12"/>
  <c r="E206" i="12"/>
  <c r="E207" i="12"/>
  <c r="E208" i="12"/>
  <c r="E209" i="12"/>
  <c r="E210" i="12"/>
  <c r="E211" i="12"/>
  <c r="E212" i="12"/>
  <c r="E213" i="12"/>
  <c r="E214" i="12"/>
  <c r="E215" i="12"/>
  <c r="E216" i="12"/>
  <c r="E217" i="12"/>
  <c r="E218" i="12"/>
  <c r="E219" i="12"/>
  <c r="E220" i="12"/>
  <c r="E221" i="12"/>
  <c r="E222" i="12"/>
  <c r="E223" i="12"/>
  <c r="E224" i="12"/>
  <c r="E225" i="12"/>
  <c r="E226" i="12"/>
  <c r="E227" i="12"/>
  <c r="E228" i="12"/>
  <c r="E229" i="12"/>
  <c r="E230" i="12"/>
  <c r="E231" i="12"/>
  <c r="E232" i="12"/>
  <c r="E233" i="12"/>
  <c r="E234" i="12"/>
  <c r="E235" i="12"/>
  <c r="E236" i="12"/>
  <c r="E237" i="12"/>
  <c r="E238" i="12"/>
  <c r="E239" i="12"/>
  <c r="E240" i="12"/>
  <c r="E241" i="12"/>
  <c r="E242" i="12"/>
  <c r="E243" i="12"/>
  <c r="E244" i="12"/>
  <c r="E245" i="12"/>
  <c r="E246" i="12"/>
  <c r="E247" i="12"/>
  <c r="E248" i="12"/>
  <c r="E249" i="12"/>
  <c r="E250" i="12"/>
  <c r="E251" i="12"/>
  <c r="E252" i="12"/>
  <c r="E253" i="12"/>
  <c r="E254" i="12"/>
  <c r="E255" i="12"/>
  <c r="E256" i="12"/>
  <c r="E257" i="12"/>
  <c r="E258" i="12"/>
  <c r="E259" i="12"/>
  <c r="E260" i="12"/>
  <c r="E261" i="12"/>
  <c r="E262" i="12"/>
  <c r="E263" i="12"/>
  <c r="E264" i="12"/>
  <c r="E265" i="12"/>
  <c r="E266" i="12"/>
  <c r="E267" i="12"/>
  <c r="E268" i="12"/>
  <c r="E269" i="12"/>
  <c r="E270" i="12"/>
  <c r="E271" i="12"/>
  <c r="E272" i="12"/>
  <c r="E273" i="12"/>
  <c r="E274" i="12"/>
  <c r="E275" i="12"/>
  <c r="E276" i="12"/>
  <c r="E277" i="12"/>
  <c r="E278" i="12"/>
  <c r="E279" i="12"/>
  <c r="E280" i="12"/>
  <c r="E281" i="12"/>
  <c r="E282" i="12"/>
  <c r="E283" i="12"/>
  <c r="E284" i="12"/>
  <c r="E285" i="12"/>
  <c r="E286" i="12"/>
  <c r="E287" i="12"/>
  <c r="E288" i="12"/>
  <c r="E289" i="12"/>
  <c r="E290" i="12"/>
  <c r="E291" i="12"/>
  <c r="E292" i="12"/>
  <c r="E293" i="12"/>
  <c r="E294" i="12"/>
  <c r="E295" i="12"/>
  <c r="E296" i="12"/>
  <c r="E297" i="12"/>
  <c r="E298" i="12"/>
  <c r="E299" i="12"/>
  <c r="E300" i="12"/>
  <c r="E301" i="12"/>
  <c r="E302" i="12"/>
  <c r="E303" i="12"/>
  <c r="E304" i="12"/>
  <c r="E305" i="12"/>
  <c r="E306" i="12"/>
  <c r="E307" i="12"/>
  <c r="E308" i="12"/>
  <c r="E309" i="12"/>
  <c r="E310" i="12"/>
  <c r="E311" i="12"/>
  <c r="E312" i="12"/>
  <c r="E313" i="12"/>
  <c r="E314" i="12"/>
  <c r="E315" i="12"/>
  <c r="E316" i="12"/>
  <c r="E317" i="12"/>
  <c r="E318" i="12"/>
  <c r="E319" i="12"/>
  <c r="E320" i="12"/>
  <c r="E321" i="12"/>
  <c r="E322" i="12"/>
  <c r="E323" i="12"/>
  <c r="E324" i="12"/>
  <c r="E325" i="12"/>
  <c r="E326" i="12"/>
  <c r="E327" i="12"/>
  <c r="E328" i="12"/>
  <c r="E329" i="12"/>
  <c r="E330" i="12"/>
  <c r="E331" i="12"/>
  <c r="E332" i="12"/>
  <c r="E333" i="12"/>
  <c r="E334" i="12"/>
  <c r="E335" i="12"/>
  <c r="E336" i="12"/>
  <c r="E337" i="12"/>
  <c r="E338" i="12"/>
  <c r="E339" i="12"/>
  <c r="E340" i="12"/>
  <c r="E341" i="12"/>
  <c r="E342" i="12"/>
  <c r="E343" i="12"/>
  <c r="E344" i="12"/>
  <c r="E345" i="12"/>
  <c r="E346" i="12"/>
  <c r="E347" i="12"/>
  <c r="E348" i="12"/>
  <c r="E349" i="12"/>
  <c r="E350" i="12"/>
  <c r="E351" i="12"/>
  <c r="E352" i="12"/>
  <c r="E353" i="12"/>
  <c r="E354" i="12"/>
  <c r="E355" i="12"/>
  <c r="E356" i="12"/>
  <c r="E357" i="12"/>
  <c r="E7" i="15"/>
  <c r="D8" i="15"/>
  <c r="D9" i="15"/>
  <c r="D10" i="15"/>
  <c r="D11" i="15"/>
  <c r="D12" i="15"/>
  <c r="D13" i="15"/>
  <c r="D14" i="15"/>
  <c r="D15" i="15"/>
  <c r="D16" i="15"/>
  <c r="D17" i="15"/>
  <c r="D18" i="15"/>
  <c r="D19" i="15"/>
  <c r="D20" i="15"/>
  <c r="D21" i="15"/>
  <c r="D22" i="15"/>
  <c r="D23" i="15"/>
  <c r="D24" i="15"/>
  <c r="D25" i="15"/>
  <c r="D26" i="15"/>
  <c r="D27" i="15"/>
  <c r="D28" i="15"/>
  <c r="D29" i="15"/>
  <c r="D30" i="15"/>
  <c r="D31" i="15"/>
  <c r="D32" i="15"/>
  <c r="D33" i="15"/>
  <c r="D34" i="15"/>
  <c r="D35" i="15"/>
  <c r="D36" i="15"/>
  <c r="D37" i="15"/>
  <c r="D38" i="15"/>
  <c r="D39" i="15"/>
  <c r="D40" i="15"/>
  <c r="D41" i="15"/>
  <c r="D42" i="15"/>
  <c r="D43" i="15"/>
  <c r="D44" i="15"/>
  <c r="D45" i="15"/>
  <c r="D46" i="15"/>
  <c r="D47" i="15"/>
  <c r="D48" i="15"/>
  <c r="D49" i="15"/>
  <c r="D50" i="15"/>
  <c r="D51" i="15"/>
  <c r="D52" i="15"/>
  <c r="D53" i="15"/>
  <c r="D54" i="15"/>
  <c r="D55" i="15"/>
  <c r="D56" i="15"/>
  <c r="D57" i="15"/>
  <c r="D58" i="15"/>
  <c r="D59" i="15"/>
  <c r="D60" i="15"/>
  <c r="D61" i="15"/>
  <c r="D62" i="15"/>
  <c r="D63" i="15"/>
  <c r="D64" i="15"/>
  <c r="D65" i="15"/>
  <c r="D66" i="15"/>
  <c r="D67" i="15"/>
  <c r="D68" i="15"/>
  <c r="D69" i="15"/>
  <c r="D70" i="15"/>
  <c r="D71" i="15"/>
  <c r="D72" i="15"/>
  <c r="D73" i="15"/>
  <c r="D74" i="15"/>
  <c r="D75" i="15"/>
  <c r="D76" i="15"/>
  <c r="D77" i="15"/>
  <c r="D78" i="15"/>
  <c r="D79" i="15"/>
  <c r="D80" i="15"/>
  <c r="D81" i="15"/>
  <c r="D82" i="15"/>
  <c r="D83" i="15"/>
  <c r="D84" i="15"/>
  <c r="D85" i="15"/>
  <c r="D86" i="15"/>
  <c r="D87" i="15"/>
  <c r="D88" i="15"/>
  <c r="D89" i="15"/>
  <c r="D90" i="15"/>
  <c r="D91" i="15"/>
  <c r="D92" i="15"/>
  <c r="D93" i="15"/>
  <c r="D94" i="15"/>
  <c r="D95" i="15"/>
  <c r="D96" i="15"/>
  <c r="D97" i="15"/>
  <c r="D98" i="15"/>
  <c r="D99" i="15"/>
  <c r="D100" i="15"/>
  <c r="D101" i="15"/>
  <c r="D102" i="15"/>
  <c r="D103" i="15"/>
  <c r="D104" i="15"/>
  <c r="D105" i="15"/>
  <c r="D106" i="15"/>
  <c r="D107" i="15"/>
  <c r="D108" i="15"/>
  <c r="D109" i="15"/>
  <c r="D110" i="15"/>
  <c r="D111" i="15"/>
  <c r="D112" i="15"/>
  <c r="D113" i="15"/>
  <c r="D114" i="15"/>
  <c r="D115" i="15"/>
  <c r="D116" i="15"/>
  <c r="D117" i="15"/>
  <c r="D118" i="15"/>
  <c r="D119" i="15"/>
  <c r="D120" i="15"/>
  <c r="D121" i="15"/>
  <c r="D122" i="15"/>
  <c r="D123" i="15"/>
  <c r="D124" i="15"/>
  <c r="D125" i="15"/>
  <c r="D126" i="15"/>
  <c r="D127" i="15"/>
  <c r="D128" i="15"/>
  <c r="D129" i="15"/>
  <c r="D130" i="15"/>
  <c r="D131" i="15"/>
  <c r="D132" i="15"/>
  <c r="D133" i="15"/>
  <c r="D134" i="15"/>
  <c r="D135" i="15"/>
  <c r="D136" i="15"/>
  <c r="D137" i="15"/>
  <c r="D138" i="15"/>
  <c r="D139" i="15"/>
  <c r="D140" i="15"/>
  <c r="D141" i="15"/>
  <c r="D142" i="15"/>
  <c r="D143" i="15"/>
  <c r="D144" i="15"/>
  <c r="D145" i="15"/>
  <c r="D146" i="15"/>
  <c r="D147" i="15"/>
  <c r="D148" i="15"/>
  <c r="D149" i="15"/>
  <c r="D150" i="15"/>
  <c r="D151" i="15"/>
  <c r="D152" i="15"/>
  <c r="D153" i="15"/>
  <c r="D154" i="15"/>
  <c r="D155" i="15"/>
  <c r="D156" i="15"/>
  <c r="D157" i="15"/>
  <c r="D158" i="15"/>
  <c r="D159" i="15"/>
  <c r="D160" i="15"/>
  <c r="D161" i="15"/>
  <c r="D162" i="15"/>
  <c r="D163" i="15"/>
  <c r="D164" i="15"/>
  <c r="D165" i="15"/>
  <c r="D166" i="15"/>
  <c r="D167" i="15"/>
  <c r="D168" i="15"/>
  <c r="D169" i="15"/>
  <c r="D170" i="15"/>
  <c r="D171" i="15"/>
  <c r="D172" i="15"/>
  <c r="D173" i="15"/>
  <c r="D174" i="15"/>
  <c r="D175" i="15"/>
  <c r="D176" i="15"/>
  <c r="D177" i="15"/>
  <c r="D178" i="15"/>
  <c r="D179" i="15"/>
  <c r="D180" i="15"/>
  <c r="D181" i="15"/>
  <c r="D182" i="15"/>
  <c r="D183" i="15"/>
  <c r="D184" i="15"/>
  <c r="D185" i="15"/>
  <c r="D186" i="15"/>
  <c r="D187" i="15"/>
  <c r="D188" i="15"/>
  <c r="D189" i="15"/>
  <c r="D190" i="15"/>
  <c r="D191" i="15"/>
  <c r="D192" i="15"/>
  <c r="D193" i="15"/>
  <c r="D194" i="15"/>
  <c r="D195" i="15"/>
  <c r="D196" i="15"/>
  <c r="D197" i="15"/>
  <c r="D198" i="15"/>
  <c r="D199" i="15"/>
  <c r="D200" i="15"/>
  <c r="D201" i="15"/>
  <c r="D202" i="15"/>
  <c r="D203" i="15"/>
  <c r="D204" i="15"/>
  <c r="D205" i="15"/>
  <c r="D206" i="15"/>
  <c r="D207" i="15"/>
  <c r="D208" i="15"/>
  <c r="D209" i="15"/>
  <c r="D210" i="15"/>
  <c r="D211" i="15"/>
  <c r="D212" i="15"/>
  <c r="D213" i="15"/>
  <c r="D214" i="15"/>
  <c r="D215" i="15"/>
  <c r="D216" i="15"/>
  <c r="D217" i="15"/>
  <c r="D218" i="15"/>
  <c r="D219" i="15"/>
  <c r="D220" i="15"/>
  <c r="D221" i="15"/>
  <c r="D222" i="15"/>
  <c r="D223" i="15"/>
  <c r="D224" i="15"/>
  <c r="D225" i="15"/>
  <c r="D226" i="15"/>
  <c r="D227" i="15"/>
  <c r="D228" i="15"/>
  <c r="D229" i="15"/>
  <c r="D230" i="15"/>
  <c r="D231" i="15"/>
  <c r="D232" i="15"/>
  <c r="D233" i="15"/>
  <c r="D234" i="15"/>
  <c r="D235" i="15"/>
  <c r="D236" i="15"/>
  <c r="D237" i="15"/>
  <c r="D238" i="15"/>
  <c r="D239" i="15"/>
  <c r="D240" i="15"/>
  <c r="D241" i="15"/>
  <c r="D242" i="15"/>
  <c r="D243" i="15"/>
  <c r="D244" i="15"/>
  <c r="D245" i="15"/>
  <c r="D246" i="15"/>
  <c r="D247" i="15"/>
  <c r="D248" i="15"/>
  <c r="D249" i="15"/>
  <c r="D250" i="15"/>
  <c r="D251" i="15"/>
  <c r="D252" i="15"/>
  <c r="D253" i="15"/>
  <c r="D254" i="15"/>
  <c r="D255" i="15"/>
  <c r="D256" i="15"/>
  <c r="D257" i="15"/>
  <c r="D258" i="15"/>
  <c r="D259" i="15"/>
  <c r="D260" i="15"/>
  <c r="D261" i="15"/>
  <c r="D262" i="15"/>
  <c r="D263" i="15"/>
  <c r="D264" i="15"/>
  <c r="D265" i="15"/>
  <c r="D266" i="15"/>
  <c r="D267" i="15"/>
  <c r="D268" i="15"/>
  <c r="D269" i="15"/>
  <c r="D270" i="15"/>
  <c r="D271" i="15"/>
  <c r="D272" i="15"/>
  <c r="D273" i="15"/>
  <c r="D274" i="15"/>
  <c r="D275" i="15"/>
  <c r="D276" i="15"/>
  <c r="D277" i="15"/>
  <c r="D278" i="15"/>
  <c r="D279" i="15"/>
  <c r="D280" i="15"/>
  <c r="D281" i="15"/>
  <c r="D282" i="15"/>
  <c r="D283" i="15"/>
  <c r="D284" i="15"/>
  <c r="D285" i="15"/>
  <c r="D286" i="15"/>
  <c r="D287" i="15"/>
  <c r="D288" i="15"/>
  <c r="D289" i="15"/>
  <c r="D290" i="15"/>
  <c r="D291" i="15"/>
  <c r="D292" i="15"/>
  <c r="D293" i="15"/>
  <c r="D294" i="15"/>
  <c r="D295" i="15"/>
  <c r="D296" i="15"/>
  <c r="D297" i="15"/>
  <c r="D298" i="15"/>
  <c r="D299" i="15"/>
  <c r="D300" i="15"/>
  <c r="D301" i="15"/>
  <c r="D302" i="15"/>
  <c r="D303" i="15"/>
  <c r="D304" i="15"/>
  <c r="D305" i="15"/>
  <c r="D306" i="15"/>
  <c r="D307" i="15"/>
  <c r="D308" i="15"/>
  <c r="D309" i="15"/>
  <c r="D310" i="15"/>
  <c r="D311" i="15"/>
  <c r="D312" i="15"/>
  <c r="D313" i="15"/>
  <c r="D314" i="15"/>
  <c r="D315" i="15"/>
  <c r="D316" i="15"/>
  <c r="D317" i="15"/>
  <c r="D318" i="15"/>
  <c r="D319" i="15"/>
  <c r="D320" i="15"/>
  <c r="D321" i="15"/>
  <c r="D322" i="15"/>
  <c r="D323" i="15"/>
  <c r="D324" i="15"/>
  <c r="D325" i="15"/>
  <c r="D326" i="15"/>
  <c r="D327" i="15"/>
  <c r="D328" i="15"/>
  <c r="D329" i="15"/>
  <c r="D330" i="15"/>
  <c r="D331" i="15"/>
  <c r="D332" i="15"/>
  <c r="D333" i="15"/>
  <c r="D334" i="15"/>
  <c r="D335" i="15"/>
  <c r="D336" i="15"/>
  <c r="D337" i="15"/>
  <c r="D338" i="15"/>
  <c r="D339" i="15"/>
  <c r="D340" i="15"/>
  <c r="D341" i="15"/>
  <c r="D342" i="15"/>
  <c r="D343" i="15"/>
  <c r="D344" i="15"/>
  <c r="D345" i="15"/>
  <c r="D346" i="15"/>
  <c r="D347" i="15"/>
  <c r="D348" i="15"/>
  <c r="D349" i="15"/>
  <c r="D350" i="15"/>
  <c r="D351" i="15"/>
  <c r="D352" i="15"/>
  <c r="D353" i="15"/>
  <c r="D354" i="15"/>
  <c r="D355" i="15"/>
  <c r="D356" i="15"/>
  <c r="D357" i="15"/>
  <c r="D358" i="15"/>
  <c r="D359" i="15"/>
  <c r="D360" i="15"/>
  <c r="D361" i="15"/>
  <c r="D362" i="15"/>
  <c r="D363" i="15"/>
  <c r="D364" i="15"/>
  <c r="D365" i="15"/>
  <c r="D366" i="15"/>
  <c r="D367" i="15"/>
  <c r="D368" i="15"/>
  <c r="D369" i="15"/>
  <c r="D370" i="15"/>
  <c r="D371" i="15"/>
  <c r="D372" i="15"/>
  <c r="D373" i="15"/>
  <c r="D374" i="15"/>
  <c r="D375" i="15"/>
  <c r="D376" i="15"/>
  <c r="D377" i="15"/>
  <c r="D378" i="15"/>
  <c r="D379" i="15"/>
  <c r="D380" i="15"/>
  <c r="D381" i="15"/>
  <c r="D382" i="15"/>
  <c r="D383" i="15"/>
  <c r="D384" i="15"/>
  <c r="D385" i="15"/>
  <c r="D386" i="15"/>
  <c r="D387" i="15"/>
  <c r="D388" i="15"/>
  <c r="D389" i="15"/>
  <c r="D390" i="15"/>
  <c r="D391" i="15"/>
  <c r="D392" i="15"/>
  <c r="D393" i="15"/>
  <c r="D394" i="15"/>
  <c r="D395" i="15"/>
  <c r="D396" i="15"/>
  <c r="D397" i="15"/>
  <c r="D398" i="15"/>
  <c r="D399" i="15"/>
  <c r="D400" i="15"/>
  <c r="D401" i="15"/>
  <c r="D402" i="15"/>
  <c r="D403" i="15"/>
  <c r="D404" i="15"/>
  <c r="D405" i="15"/>
  <c r="D406" i="15"/>
  <c r="D407" i="15"/>
  <c r="D408" i="15"/>
  <c r="D409" i="15"/>
  <c r="D410" i="15"/>
  <c r="D411" i="15"/>
  <c r="D412" i="15"/>
  <c r="D413" i="15"/>
  <c r="D414" i="15"/>
  <c r="D415" i="15"/>
  <c r="D416" i="15"/>
  <c r="D417" i="15"/>
  <c r="D418" i="15"/>
  <c r="D419" i="15"/>
  <c r="D420" i="15"/>
  <c r="D421" i="15"/>
  <c r="D422" i="15"/>
  <c r="D423" i="15"/>
  <c r="D424" i="15"/>
  <c r="D425" i="15"/>
  <c r="D426" i="15"/>
  <c r="D427" i="15"/>
  <c r="D428" i="15"/>
  <c r="D429" i="15"/>
  <c r="D430" i="15"/>
  <c r="D431" i="15"/>
  <c r="D432" i="15"/>
  <c r="D433" i="15"/>
  <c r="D434" i="15"/>
  <c r="D435" i="15"/>
  <c r="D436" i="15"/>
  <c r="D437" i="15"/>
  <c r="D438" i="15"/>
  <c r="D439" i="15"/>
  <c r="D440" i="15"/>
  <c r="D441" i="15"/>
  <c r="D442" i="15"/>
  <c r="D443" i="15"/>
  <c r="D444" i="15"/>
  <c r="D445" i="15"/>
  <c r="D446" i="15"/>
  <c r="D447" i="15"/>
  <c r="D448" i="15"/>
  <c r="D449" i="15"/>
  <c r="D450" i="15"/>
  <c r="D451" i="15"/>
  <c r="D452" i="15"/>
  <c r="D453" i="15"/>
  <c r="D454" i="15"/>
  <c r="D455" i="15"/>
  <c r="D456" i="15"/>
  <c r="D457" i="15"/>
  <c r="D458" i="15"/>
  <c r="D459" i="15"/>
  <c r="D460" i="15"/>
  <c r="D461" i="15"/>
  <c r="D462" i="15"/>
  <c r="D463" i="15"/>
  <c r="D464" i="15"/>
  <c r="D465" i="15"/>
  <c r="D466" i="15"/>
  <c r="D467" i="15"/>
  <c r="D468" i="15"/>
  <c r="D469" i="15"/>
  <c r="D470" i="15"/>
  <c r="D471" i="15"/>
  <c r="D472" i="15"/>
  <c r="D473" i="15"/>
  <c r="D474" i="15"/>
  <c r="D475" i="15"/>
  <c r="D7" i="12"/>
  <c r="D8" i="12"/>
  <c r="D9" i="12"/>
  <c r="D10" i="12"/>
  <c r="D11" i="12"/>
  <c r="D12" i="12"/>
  <c r="D13" i="12"/>
  <c r="D14" i="12"/>
  <c r="D15" i="12"/>
  <c r="D16" i="12"/>
  <c r="D17" i="12"/>
  <c r="D18" i="12"/>
  <c r="D19" i="12"/>
  <c r="D20" i="12"/>
  <c r="D21" i="12"/>
  <c r="D22" i="12"/>
  <c r="D23" i="12"/>
  <c r="D24" i="12"/>
  <c r="D25" i="12"/>
  <c r="D28" i="12"/>
  <c r="D29" i="12"/>
  <c r="D30" i="12"/>
  <c r="D31" i="12"/>
  <c r="D32" i="12"/>
  <c r="D33" i="12"/>
  <c r="D34" i="12"/>
  <c r="D35" i="12"/>
  <c r="D36" i="12"/>
  <c r="D37" i="12"/>
  <c r="D38" i="12"/>
  <c r="D39" i="12"/>
  <c r="D40" i="12"/>
  <c r="D41" i="12"/>
  <c r="D42" i="12"/>
  <c r="D43" i="12"/>
  <c r="D44" i="12"/>
  <c r="D45" i="12"/>
  <c r="D46" i="12"/>
  <c r="D47" i="12"/>
  <c r="D48" i="12"/>
  <c r="D49" i="12"/>
  <c r="D50" i="12"/>
  <c r="D51" i="12"/>
  <c r="D52" i="12"/>
  <c r="D53" i="12"/>
  <c r="D54" i="12"/>
  <c r="D55" i="12"/>
  <c r="D56" i="12"/>
  <c r="D57" i="12"/>
  <c r="D58" i="12"/>
  <c r="D59" i="12"/>
  <c r="D60" i="12"/>
  <c r="D61" i="12"/>
  <c r="D62" i="12"/>
  <c r="D63" i="12"/>
  <c r="D64" i="12"/>
  <c r="D65" i="12"/>
  <c r="D66" i="12"/>
  <c r="D67" i="12"/>
  <c r="D68" i="12"/>
  <c r="D69" i="12"/>
  <c r="D70" i="12"/>
  <c r="D71" i="12"/>
  <c r="D72" i="12"/>
  <c r="D73" i="12"/>
  <c r="D74" i="12"/>
  <c r="D75" i="12"/>
  <c r="D76" i="12"/>
  <c r="D77" i="12"/>
  <c r="D78" i="12"/>
  <c r="D79" i="12"/>
  <c r="D80" i="12"/>
  <c r="D81" i="12"/>
  <c r="D82" i="12"/>
  <c r="D83" i="12"/>
  <c r="D84" i="12"/>
  <c r="D85" i="12"/>
  <c r="D86" i="12"/>
  <c r="D87" i="12"/>
  <c r="D88" i="12"/>
  <c r="D89" i="12"/>
  <c r="D90" i="12"/>
  <c r="D91" i="12"/>
  <c r="D92" i="12"/>
  <c r="D93" i="12"/>
  <c r="D94" i="12"/>
  <c r="D95" i="12"/>
  <c r="D96" i="12"/>
  <c r="D97" i="12"/>
  <c r="D98" i="12"/>
  <c r="D99" i="12"/>
  <c r="D124" i="12"/>
  <c r="D125" i="12"/>
  <c r="D126" i="12"/>
  <c r="D127" i="12"/>
  <c r="D128" i="12"/>
  <c r="D129" i="12"/>
  <c r="D130" i="12"/>
  <c r="D131" i="12"/>
  <c r="D132" i="12"/>
  <c r="D133" i="12"/>
  <c r="D134" i="12"/>
  <c r="D135" i="12"/>
  <c r="D136" i="12"/>
  <c r="D137" i="12"/>
  <c r="D138" i="12"/>
  <c r="D139" i="12"/>
  <c r="D140" i="12"/>
  <c r="D141" i="12"/>
  <c r="D142" i="12"/>
  <c r="D143" i="12"/>
  <c r="D144" i="12"/>
  <c r="D145" i="12"/>
  <c r="D146" i="12"/>
  <c r="D147" i="12"/>
  <c r="D148" i="12"/>
  <c r="D149" i="12"/>
  <c r="D150" i="12"/>
  <c r="D151" i="12"/>
  <c r="D152" i="12"/>
  <c r="D153" i="12"/>
  <c r="D154" i="12"/>
  <c r="D155" i="12"/>
  <c r="D156" i="12"/>
  <c r="D157" i="12"/>
  <c r="D158" i="12"/>
  <c r="D159" i="12"/>
  <c r="D160" i="12"/>
  <c r="D161" i="12"/>
  <c r="D162" i="12"/>
  <c r="D163" i="12"/>
  <c r="D164" i="12"/>
  <c r="D165" i="12"/>
  <c r="D166" i="12"/>
  <c r="D167" i="12"/>
  <c r="D168" i="12"/>
  <c r="D169" i="12"/>
  <c r="D170" i="12"/>
  <c r="D171" i="12"/>
  <c r="D172" i="12"/>
  <c r="D173" i="12"/>
  <c r="D174" i="12"/>
  <c r="D175" i="12"/>
  <c r="D176" i="12"/>
  <c r="D177" i="12"/>
  <c r="D178" i="12"/>
  <c r="D179" i="12"/>
  <c r="D180" i="12"/>
  <c r="D181" i="12"/>
  <c r="D182" i="12"/>
  <c r="D183" i="12"/>
  <c r="D184" i="12"/>
  <c r="D185" i="12"/>
  <c r="D186" i="12"/>
  <c r="D187" i="12"/>
  <c r="D188" i="12"/>
  <c r="D189" i="12"/>
  <c r="D190" i="12"/>
  <c r="D191" i="12"/>
  <c r="D192" i="12"/>
  <c r="D193" i="12"/>
  <c r="D194" i="12"/>
  <c r="D195" i="12"/>
  <c r="D196" i="12"/>
  <c r="D197" i="12"/>
  <c r="D198" i="12"/>
  <c r="D199" i="12"/>
  <c r="D200" i="12"/>
  <c r="D201" i="12"/>
  <c r="D202" i="12"/>
  <c r="D203" i="12"/>
  <c r="D204" i="12"/>
  <c r="D205" i="12"/>
  <c r="D206" i="12"/>
  <c r="D207" i="12"/>
  <c r="D208" i="12"/>
  <c r="D209" i="12"/>
  <c r="D210" i="12"/>
  <c r="D211" i="12"/>
  <c r="D212" i="12"/>
  <c r="D213" i="12"/>
  <c r="D214" i="12"/>
  <c r="D215" i="12"/>
  <c r="D216" i="12"/>
  <c r="D217" i="12"/>
  <c r="D218" i="12"/>
  <c r="D219" i="12"/>
  <c r="D220" i="12"/>
  <c r="D221" i="12"/>
  <c r="D222" i="12"/>
  <c r="D223" i="12"/>
  <c r="D224" i="12"/>
  <c r="D225" i="12"/>
  <c r="D226" i="12"/>
  <c r="D227" i="12"/>
  <c r="D228" i="12"/>
  <c r="D229" i="12"/>
  <c r="D230" i="12"/>
  <c r="D231" i="12"/>
  <c r="D232" i="12"/>
  <c r="D233" i="12"/>
  <c r="D234" i="12"/>
  <c r="D235" i="12"/>
  <c r="D236" i="12"/>
  <c r="D237" i="12"/>
  <c r="D238" i="12"/>
  <c r="D239" i="12"/>
  <c r="D240" i="12"/>
  <c r="D241" i="12"/>
  <c r="D242" i="12"/>
  <c r="D243" i="12"/>
  <c r="D244" i="12"/>
  <c r="D245" i="12"/>
  <c r="D246" i="12"/>
  <c r="D247" i="12"/>
  <c r="D248" i="12"/>
  <c r="D249" i="12"/>
  <c r="D250" i="12"/>
  <c r="D251" i="12"/>
  <c r="D252" i="12"/>
  <c r="D253" i="12"/>
  <c r="D254" i="12"/>
  <c r="D255" i="12"/>
  <c r="D256" i="12"/>
  <c r="D257" i="12"/>
  <c r="D258" i="12"/>
  <c r="D259" i="12"/>
  <c r="D260" i="12"/>
  <c r="D261" i="12"/>
  <c r="D262" i="12"/>
  <c r="D263" i="12"/>
  <c r="D264" i="12"/>
  <c r="D265" i="12"/>
  <c r="D266" i="12"/>
  <c r="D267" i="12"/>
  <c r="D268" i="12"/>
  <c r="D269" i="12"/>
  <c r="D270" i="12"/>
  <c r="D271" i="12"/>
  <c r="D272" i="12"/>
  <c r="D273" i="12"/>
  <c r="D274" i="12"/>
  <c r="D275" i="12"/>
  <c r="D276" i="12"/>
  <c r="D277" i="12"/>
  <c r="D278" i="12"/>
  <c r="D279" i="12"/>
  <c r="D280" i="12"/>
  <c r="D281" i="12"/>
  <c r="D282" i="12"/>
  <c r="D283" i="12"/>
  <c r="D284" i="12"/>
  <c r="D285" i="12"/>
  <c r="D286" i="12"/>
  <c r="D287" i="12"/>
  <c r="D288" i="12"/>
  <c r="D289" i="12"/>
  <c r="D290" i="12"/>
  <c r="D291" i="12"/>
  <c r="D292" i="12"/>
  <c r="D293" i="12"/>
  <c r="D294" i="12"/>
  <c r="D295" i="12"/>
  <c r="D296" i="12"/>
  <c r="D297" i="12"/>
  <c r="D298" i="12"/>
  <c r="D299" i="12"/>
  <c r="D300" i="12"/>
  <c r="D301" i="12"/>
  <c r="D302" i="12"/>
  <c r="D303" i="12"/>
  <c r="D304" i="12"/>
  <c r="D305" i="12"/>
  <c r="D306" i="12"/>
  <c r="D307" i="12"/>
  <c r="D308" i="12"/>
  <c r="D309" i="12"/>
  <c r="D310" i="12"/>
  <c r="D311" i="12"/>
  <c r="D312" i="12"/>
  <c r="D313" i="12"/>
  <c r="D314" i="12"/>
  <c r="D315" i="12"/>
  <c r="D316" i="12"/>
  <c r="D317" i="12"/>
  <c r="D318" i="12"/>
  <c r="D319" i="12"/>
  <c r="D320" i="12"/>
  <c r="D321" i="12"/>
  <c r="D322" i="12"/>
  <c r="D323" i="12"/>
  <c r="D324" i="12"/>
  <c r="D325" i="12"/>
  <c r="D326" i="12"/>
  <c r="D327" i="12"/>
  <c r="D328" i="12"/>
  <c r="D329" i="12"/>
  <c r="D330" i="12"/>
  <c r="D331" i="12"/>
  <c r="D332" i="12"/>
  <c r="D333" i="12"/>
  <c r="D334" i="12"/>
  <c r="D335" i="12"/>
  <c r="D336" i="12"/>
  <c r="D337" i="12"/>
  <c r="D338" i="12"/>
  <c r="D339" i="12"/>
  <c r="D340" i="12"/>
  <c r="D341" i="12"/>
  <c r="D342" i="12"/>
  <c r="D343" i="12"/>
  <c r="D344" i="12"/>
  <c r="D345" i="12"/>
  <c r="D346" i="12"/>
  <c r="D347" i="12"/>
  <c r="D348" i="12"/>
  <c r="D349" i="12"/>
  <c r="D350" i="12"/>
  <c r="D351" i="12"/>
  <c r="D352" i="12"/>
  <c r="D353" i="12"/>
  <c r="D354" i="12"/>
  <c r="D355" i="12"/>
  <c r="D356" i="12"/>
  <c r="D357" i="12"/>
  <c r="D7" i="15"/>
  <c r="B8" i="15"/>
  <c r="B9" i="15"/>
  <c r="B10" i="15"/>
  <c r="B11" i="15"/>
  <c r="B12" i="15"/>
  <c r="B13" i="15"/>
  <c r="B14" i="15"/>
  <c r="B15" i="15"/>
  <c r="B16" i="15"/>
  <c r="B17" i="15"/>
  <c r="B18" i="15"/>
  <c r="B19" i="15"/>
  <c r="B20" i="15"/>
  <c r="B21" i="15"/>
  <c r="B22" i="15"/>
  <c r="B23" i="15"/>
  <c r="B24" i="15"/>
  <c r="B25" i="15"/>
  <c r="B26" i="15"/>
  <c r="B28" i="15"/>
  <c r="B29" i="15"/>
  <c r="B30" i="15"/>
  <c r="B31" i="15"/>
  <c r="B32" i="15"/>
  <c r="B33" i="15"/>
  <c r="B34" i="15"/>
  <c r="B35" i="15"/>
  <c r="B36" i="15"/>
  <c r="B37" i="15"/>
  <c r="B38" i="15"/>
  <c r="B39" i="15"/>
  <c r="B40" i="15"/>
  <c r="B41" i="15"/>
  <c r="B42" i="15"/>
  <c r="B43" i="15"/>
  <c r="B44" i="15"/>
  <c r="B45" i="15"/>
  <c r="B46" i="15"/>
  <c r="B47" i="15"/>
  <c r="B48" i="15"/>
  <c r="B49" i="15"/>
  <c r="B50" i="15"/>
  <c r="B52" i="15"/>
  <c r="B53" i="15"/>
  <c r="B54" i="15"/>
  <c r="B55" i="15"/>
  <c r="B56" i="15"/>
  <c r="B57" i="15"/>
  <c r="B58" i="15"/>
  <c r="B59" i="15"/>
  <c r="B60" i="15"/>
  <c r="B61" i="15"/>
  <c r="B62" i="15"/>
  <c r="B63" i="15"/>
  <c r="B64" i="15"/>
  <c r="B65" i="15"/>
  <c r="B66" i="15"/>
  <c r="B67" i="15"/>
  <c r="B68" i="15"/>
  <c r="B69" i="15"/>
  <c r="B70" i="15"/>
  <c r="B71" i="15"/>
  <c r="B72" i="15"/>
  <c r="B73" i="15"/>
  <c r="B74" i="15"/>
  <c r="B75" i="15"/>
  <c r="B76" i="15"/>
  <c r="B77" i="15"/>
  <c r="B78" i="15"/>
  <c r="B79" i="15"/>
  <c r="B80" i="15"/>
  <c r="B81" i="15"/>
  <c r="B82" i="15"/>
  <c r="B83" i="15"/>
  <c r="B84" i="15"/>
  <c r="B85" i="15"/>
  <c r="B86" i="15"/>
  <c r="B87" i="15"/>
  <c r="B88" i="15"/>
  <c r="B89" i="15"/>
  <c r="B90" i="15"/>
  <c r="B91" i="15"/>
  <c r="B92" i="15"/>
  <c r="B93" i="15"/>
  <c r="B97" i="15"/>
  <c r="B98" i="15"/>
  <c r="B99" i="15"/>
  <c r="B100" i="15"/>
  <c r="B101" i="15"/>
  <c r="B102" i="15"/>
  <c r="B103" i="15"/>
  <c r="B104" i="15"/>
  <c r="B105" i="15"/>
  <c r="B106" i="15"/>
  <c r="B107" i="15"/>
  <c r="B108" i="15"/>
  <c r="B110" i="15"/>
  <c r="B111" i="15"/>
  <c r="B112" i="15"/>
  <c r="B113" i="15"/>
  <c r="B114" i="15"/>
  <c r="B115" i="15"/>
  <c r="B116" i="15"/>
  <c r="B117" i="15"/>
  <c r="B118" i="15"/>
  <c r="B119" i="15"/>
  <c r="B120" i="15"/>
  <c r="B122" i="15"/>
  <c r="B123" i="15"/>
  <c r="B124" i="15"/>
  <c r="B125" i="15"/>
  <c r="B126" i="15"/>
  <c r="B127" i="15"/>
  <c r="B128" i="15"/>
  <c r="B129" i="15"/>
  <c r="B130" i="15"/>
  <c r="B131" i="15"/>
  <c r="B132" i="15"/>
  <c r="B133" i="15"/>
  <c r="B134" i="15"/>
  <c r="B135" i="15"/>
  <c r="B136" i="15"/>
  <c r="B137" i="15"/>
  <c r="B138" i="15"/>
  <c r="B139" i="15"/>
  <c r="B140" i="15"/>
  <c r="B141" i="15"/>
  <c r="B142" i="15"/>
  <c r="B143" i="15"/>
  <c r="B144" i="15"/>
  <c r="B145" i="15"/>
  <c r="B146" i="15"/>
  <c r="B147" i="15"/>
  <c r="B148" i="15"/>
  <c r="B149" i="15"/>
  <c r="B150" i="15"/>
  <c r="B151" i="15"/>
  <c r="B152" i="15"/>
  <c r="B153" i="15"/>
  <c r="B154" i="15"/>
  <c r="B155" i="15"/>
  <c r="B156" i="15"/>
  <c r="B157" i="15"/>
  <c r="B158" i="15"/>
  <c r="B159" i="15"/>
  <c r="B160" i="15"/>
  <c r="B161" i="15"/>
  <c r="B162" i="15"/>
  <c r="B163" i="15"/>
  <c r="B164" i="15"/>
  <c r="B165" i="15"/>
  <c r="B166" i="15"/>
  <c r="B167" i="15"/>
  <c r="B168" i="15"/>
  <c r="B169" i="15"/>
  <c r="B170" i="15"/>
  <c r="B171" i="15"/>
  <c r="B172" i="15"/>
  <c r="B173" i="15"/>
  <c r="B174" i="15"/>
  <c r="B175" i="15"/>
  <c r="B176" i="15"/>
  <c r="B177" i="15"/>
  <c r="B178" i="15"/>
  <c r="B179" i="15"/>
  <c r="B180" i="15"/>
  <c r="B181" i="15"/>
  <c r="B182" i="15"/>
  <c r="B183" i="15"/>
  <c r="B184" i="15"/>
  <c r="B188" i="15"/>
  <c r="B189" i="15"/>
  <c r="B190" i="15"/>
  <c r="B191" i="15"/>
  <c r="B192" i="15"/>
  <c r="B194" i="15"/>
  <c r="B195" i="15"/>
  <c r="B196" i="15"/>
  <c r="B197" i="15"/>
  <c r="B198" i="15"/>
  <c r="B199" i="15"/>
  <c r="B200" i="15"/>
  <c r="B201" i="15"/>
  <c r="B202" i="15"/>
  <c r="B203" i="15"/>
  <c r="B204" i="15"/>
  <c r="B205" i="15"/>
  <c r="B206" i="15"/>
  <c r="B207" i="15"/>
  <c r="B208" i="15"/>
  <c r="B210" i="15"/>
  <c r="B211" i="15"/>
  <c r="B212" i="15"/>
  <c r="B214" i="15"/>
  <c r="B215" i="15"/>
  <c r="B216" i="15"/>
  <c r="B217" i="15"/>
  <c r="B218" i="15"/>
  <c r="B219" i="15"/>
  <c r="B220" i="15"/>
  <c r="B221" i="15"/>
  <c r="B222" i="15"/>
  <c r="B223" i="15"/>
  <c r="B224" i="15"/>
  <c r="B225" i="15"/>
  <c r="B226" i="15"/>
  <c r="B227" i="15"/>
  <c r="B228" i="15"/>
  <c r="B229" i="15"/>
  <c r="B230" i="15"/>
  <c r="B231" i="15"/>
  <c r="B232" i="15"/>
  <c r="B233" i="15"/>
  <c r="B234" i="15"/>
  <c r="B235" i="15"/>
  <c r="B236" i="15"/>
  <c r="B237" i="15"/>
  <c r="B238" i="15"/>
  <c r="B239" i="15"/>
  <c r="B240" i="15"/>
  <c r="B241" i="15"/>
  <c r="B242" i="15"/>
  <c r="B243" i="15"/>
  <c r="B244" i="15"/>
  <c r="B245" i="15"/>
  <c r="B246" i="15"/>
  <c r="B247" i="15"/>
  <c r="B248" i="15"/>
  <c r="B249" i="15"/>
  <c r="B250" i="15"/>
  <c r="B251" i="15"/>
  <c r="B252" i="15"/>
  <c r="B253" i="15"/>
  <c r="B254" i="15"/>
  <c r="B255" i="15"/>
  <c r="B256" i="15"/>
  <c r="B257" i="15"/>
  <c r="B258" i="15"/>
  <c r="B259" i="15"/>
  <c r="B260" i="15"/>
  <c r="B261" i="15"/>
  <c r="B262" i="15"/>
  <c r="B263" i="15"/>
  <c r="B264" i="15"/>
  <c r="B265" i="15"/>
  <c r="B266" i="15"/>
  <c r="B267" i="15"/>
  <c r="B268" i="15"/>
  <c r="B270" i="15"/>
  <c r="B271" i="15"/>
  <c r="B272" i="15"/>
  <c r="B273" i="15"/>
  <c r="B274" i="15"/>
  <c r="B275" i="15"/>
  <c r="B276" i="15"/>
  <c r="B277" i="15"/>
  <c r="B278" i="15"/>
  <c r="B279" i="15"/>
  <c r="B280" i="15"/>
  <c r="B281" i="15"/>
  <c r="B282" i="15"/>
  <c r="B283" i="15"/>
  <c r="B284" i="15"/>
  <c r="B285" i="15"/>
  <c r="B287" i="15"/>
  <c r="B288" i="15"/>
  <c r="B289" i="15"/>
  <c r="B290" i="15"/>
  <c r="B291" i="15"/>
  <c r="B292" i="15"/>
  <c r="B293" i="15"/>
  <c r="B294" i="15"/>
  <c r="B295" i="15"/>
  <c r="B296" i="15"/>
  <c r="B297" i="15"/>
  <c r="B298" i="15"/>
  <c r="B299" i="15"/>
  <c r="B300" i="15"/>
  <c r="B301" i="15"/>
  <c r="B302" i="15"/>
  <c r="B303" i="15"/>
  <c r="B304" i="15"/>
  <c r="B305" i="15"/>
  <c r="B306" i="15"/>
  <c r="B307" i="15"/>
  <c r="B308" i="15"/>
  <c r="B309" i="15"/>
  <c r="B310" i="15"/>
  <c r="B311" i="15"/>
  <c r="B312" i="15"/>
  <c r="B313" i="15"/>
  <c r="B314" i="15"/>
  <c r="B315" i="15"/>
  <c r="B316" i="15"/>
  <c r="B317" i="15"/>
  <c r="B318" i="15"/>
  <c r="B319" i="15"/>
  <c r="B320" i="15"/>
  <c r="B321" i="15"/>
  <c r="B322" i="15"/>
  <c r="B323" i="15"/>
  <c r="B324" i="15"/>
  <c r="B325" i="15"/>
  <c r="B326" i="15"/>
  <c r="B327" i="15"/>
  <c r="B328" i="15"/>
  <c r="B329" i="15"/>
  <c r="B330" i="15"/>
  <c r="B331" i="15"/>
  <c r="B332" i="15"/>
  <c r="B333" i="15"/>
  <c r="B334" i="15"/>
  <c r="B335" i="15"/>
  <c r="B336" i="15"/>
  <c r="B337" i="15"/>
  <c r="B338" i="15"/>
  <c r="B339" i="15"/>
  <c r="B340" i="15"/>
  <c r="B341" i="15"/>
  <c r="B342" i="15"/>
  <c r="B343" i="15"/>
  <c r="B344" i="15"/>
  <c r="B345" i="15"/>
  <c r="B346" i="15"/>
  <c r="B347" i="15"/>
  <c r="B348" i="15"/>
  <c r="B349" i="15"/>
  <c r="B350" i="15"/>
  <c r="B351" i="15"/>
  <c r="B352" i="15"/>
  <c r="B353" i="15"/>
  <c r="B354" i="15"/>
  <c r="B355" i="15"/>
  <c r="B356" i="15"/>
  <c r="B357" i="15"/>
  <c r="B358" i="15"/>
  <c r="B359" i="15"/>
  <c r="B360" i="15"/>
  <c r="B361" i="15"/>
  <c r="B362" i="15"/>
  <c r="B363" i="15"/>
  <c r="B364" i="15"/>
  <c r="B365" i="15"/>
  <c r="B366" i="15"/>
  <c r="B367" i="15"/>
  <c r="B369" i="15"/>
  <c r="B370" i="15"/>
  <c r="B371" i="15"/>
  <c r="B372" i="15"/>
  <c r="B373" i="15"/>
  <c r="B374" i="15"/>
  <c r="B375" i="15"/>
  <c r="B376" i="15"/>
  <c r="B377" i="15"/>
  <c r="B378" i="15"/>
  <c r="B379" i="15"/>
  <c r="B380" i="15"/>
  <c r="B381" i="15"/>
  <c r="B382" i="15"/>
  <c r="B383" i="15"/>
  <c r="B384" i="15"/>
  <c r="B385" i="15"/>
  <c r="B386" i="15"/>
  <c r="B387" i="15"/>
  <c r="B388" i="15"/>
  <c r="B389" i="15"/>
  <c r="B390" i="15"/>
  <c r="B391" i="15"/>
  <c r="B392" i="15"/>
  <c r="B393" i="15"/>
  <c r="B394" i="15"/>
  <c r="B395" i="15"/>
  <c r="B397" i="15"/>
  <c r="B398" i="15"/>
  <c r="B399" i="15"/>
  <c r="B400" i="15"/>
  <c r="B401" i="15"/>
  <c r="B402" i="15"/>
  <c r="B403" i="15"/>
  <c r="B404" i="15"/>
  <c r="B405" i="15"/>
  <c r="B406" i="15"/>
  <c r="B407" i="15"/>
  <c r="B408" i="15"/>
  <c r="B409" i="15"/>
  <c r="B410" i="15"/>
  <c r="B411" i="15"/>
  <c r="B412" i="15"/>
  <c r="B413" i="15"/>
  <c r="B414" i="15"/>
  <c r="B415" i="15"/>
  <c r="B416" i="15"/>
  <c r="B417" i="15"/>
  <c r="B418" i="15"/>
  <c r="B419" i="15"/>
  <c r="B420" i="15"/>
  <c r="B421" i="15"/>
  <c r="B422" i="15"/>
  <c r="B423" i="15"/>
  <c r="B424" i="15"/>
  <c r="B425" i="15"/>
  <c r="B426" i="15"/>
  <c r="B427" i="15"/>
  <c r="B428" i="15"/>
  <c r="B429" i="15"/>
  <c r="B430" i="15"/>
  <c r="B431" i="15"/>
  <c r="B432" i="15"/>
  <c r="B433" i="15"/>
  <c r="B434" i="15"/>
  <c r="B435" i="15"/>
  <c r="B436" i="15"/>
  <c r="B437" i="15"/>
  <c r="B438" i="15"/>
  <c r="B439" i="15"/>
  <c r="B440" i="15"/>
  <c r="B441" i="15"/>
  <c r="B442" i="15"/>
  <c r="B443" i="15"/>
  <c r="B444" i="15"/>
  <c r="B445" i="15"/>
  <c r="B446" i="15"/>
  <c r="B447" i="15"/>
  <c r="B448" i="15"/>
  <c r="B449" i="15"/>
  <c r="B450" i="15"/>
  <c r="B451" i="15"/>
  <c r="B452" i="15"/>
  <c r="B453" i="15"/>
  <c r="B454" i="15"/>
  <c r="B455" i="15"/>
  <c r="B456" i="15"/>
  <c r="B457" i="15"/>
  <c r="B458" i="15"/>
  <c r="B459" i="15"/>
  <c r="B460" i="15"/>
  <c r="B461" i="15"/>
  <c r="B462" i="15"/>
  <c r="B463" i="15"/>
  <c r="B464" i="15"/>
  <c r="B465" i="15"/>
  <c r="B466" i="15"/>
  <c r="B467" i="15"/>
  <c r="B468" i="15"/>
  <c r="B469" i="15"/>
  <c r="B470" i="15"/>
  <c r="B471" i="15"/>
  <c r="B472" i="15"/>
  <c r="B473" i="15"/>
  <c r="B474" i="15"/>
  <c r="B475" i="15"/>
  <c r="B7" i="12"/>
  <c r="B8" i="12"/>
  <c r="B9" i="12"/>
  <c r="B10" i="12"/>
  <c r="B11" i="12"/>
  <c r="B12" i="12"/>
  <c r="B13" i="12"/>
  <c r="B14" i="12"/>
  <c r="B15" i="12"/>
  <c r="B16" i="12"/>
  <c r="B17" i="12"/>
  <c r="B18" i="12"/>
  <c r="B19" i="12"/>
  <c r="B20" i="12"/>
  <c r="B21" i="12"/>
  <c r="B22" i="12"/>
  <c r="B23" i="12"/>
  <c r="B24" i="12"/>
  <c r="B25" i="12"/>
  <c r="B28" i="12"/>
  <c r="B29" i="12"/>
  <c r="B30" i="12"/>
  <c r="B31" i="12"/>
  <c r="B32" i="12"/>
  <c r="B33" i="12"/>
  <c r="B34" i="12"/>
  <c r="B35" i="12"/>
  <c r="B36" i="12"/>
  <c r="B37" i="12"/>
  <c r="B38" i="12"/>
  <c r="B39" i="12"/>
  <c r="B40" i="12"/>
  <c r="B41" i="12"/>
  <c r="B42" i="12"/>
  <c r="B43" i="12"/>
  <c r="B44" i="12"/>
  <c r="B45" i="12"/>
  <c r="B46" i="12"/>
  <c r="B47" i="12"/>
  <c r="B48" i="12"/>
  <c r="B49" i="12"/>
  <c r="B50" i="12"/>
  <c r="B51" i="12"/>
  <c r="B52" i="12"/>
  <c r="B53" i="12"/>
  <c r="B54" i="12"/>
  <c r="B55" i="12"/>
  <c r="B56" i="12"/>
  <c r="B57" i="12"/>
  <c r="B58" i="12"/>
  <c r="B59" i="12"/>
  <c r="B60" i="12"/>
  <c r="B61" i="12"/>
  <c r="B62" i="12"/>
  <c r="B63" i="12"/>
  <c r="B64" i="12"/>
  <c r="B65" i="12"/>
  <c r="B66" i="12"/>
  <c r="B67" i="12"/>
  <c r="B68" i="12"/>
  <c r="B69" i="12"/>
  <c r="B70" i="12"/>
  <c r="B71" i="12"/>
  <c r="B72" i="12"/>
  <c r="B73" i="12"/>
  <c r="B74" i="12"/>
  <c r="B75" i="12"/>
  <c r="B76" i="12"/>
  <c r="B77" i="12"/>
  <c r="B78" i="12"/>
  <c r="B79" i="12"/>
  <c r="B80" i="12"/>
  <c r="B81" i="12"/>
  <c r="B82" i="12"/>
  <c r="B83" i="12"/>
  <c r="B84" i="12"/>
  <c r="B85" i="12"/>
  <c r="B86" i="12"/>
  <c r="B87" i="12"/>
  <c r="B88" i="12"/>
  <c r="B89" i="12"/>
  <c r="B90" i="12"/>
  <c r="B91" i="12"/>
  <c r="B92" i="12"/>
  <c r="B93" i="12"/>
  <c r="B94" i="12"/>
  <c r="B95" i="12"/>
  <c r="B96" i="12"/>
  <c r="B97" i="12"/>
  <c r="B98" i="12"/>
  <c r="B99" i="12"/>
  <c r="B124" i="12"/>
  <c r="B125" i="12"/>
  <c r="B126" i="12"/>
  <c r="B127" i="12"/>
  <c r="B128" i="12"/>
  <c r="B129" i="12"/>
  <c r="B130" i="12"/>
  <c r="B131" i="12"/>
  <c r="B132" i="12"/>
  <c r="B133" i="12"/>
  <c r="B134" i="12"/>
  <c r="B135" i="12"/>
  <c r="B136" i="12"/>
  <c r="B137" i="12"/>
  <c r="B138" i="12"/>
  <c r="B139" i="12"/>
  <c r="B140" i="12"/>
  <c r="B141" i="12"/>
  <c r="B142" i="12"/>
  <c r="B143" i="12"/>
  <c r="B144" i="12"/>
  <c r="B145" i="12"/>
  <c r="B146" i="12"/>
  <c r="B147" i="12"/>
  <c r="B148" i="12"/>
  <c r="B149" i="12"/>
  <c r="B150" i="12"/>
  <c r="B151" i="12"/>
  <c r="B152" i="12"/>
  <c r="B153" i="12"/>
  <c r="B154" i="12"/>
  <c r="B155" i="12"/>
  <c r="B156" i="12"/>
  <c r="B157" i="12"/>
  <c r="B158" i="12"/>
  <c r="B159" i="12"/>
  <c r="B160" i="12"/>
  <c r="B161" i="12"/>
  <c r="B162" i="12"/>
  <c r="B163" i="12"/>
  <c r="B164" i="12"/>
  <c r="B165" i="12"/>
  <c r="B166" i="12"/>
  <c r="B167" i="12"/>
  <c r="B168" i="12"/>
  <c r="B169" i="12"/>
  <c r="B170" i="12"/>
  <c r="B171" i="12"/>
  <c r="B172" i="12"/>
  <c r="B173" i="12"/>
  <c r="B174" i="12"/>
  <c r="B175" i="12"/>
  <c r="B176" i="12"/>
  <c r="B177" i="12"/>
  <c r="B178" i="12"/>
  <c r="B179" i="12"/>
  <c r="B180" i="12"/>
  <c r="B181" i="12"/>
  <c r="B182" i="12"/>
  <c r="B183" i="12"/>
  <c r="B184" i="12"/>
  <c r="B185" i="12"/>
  <c r="B186" i="12"/>
  <c r="B187" i="12"/>
  <c r="B188" i="12"/>
  <c r="B189" i="12"/>
  <c r="B190" i="12"/>
  <c r="B191" i="12"/>
  <c r="B192" i="12"/>
  <c r="B193" i="12"/>
  <c r="B194" i="12"/>
  <c r="B195" i="12"/>
  <c r="B196" i="12"/>
  <c r="B197" i="12"/>
  <c r="B198" i="12"/>
  <c r="B199" i="12"/>
  <c r="B200" i="12"/>
  <c r="B201" i="12"/>
  <c r="B202" i="12"/>
  <c r="B203" i="12"/>
  <c r="B204" i="12"/>
  <c r="B205" i="12"/>
  <c r="B206" i="12"/>
  <c r="B207" i="12"/>
  <c r="B208" i="12"/>
  <c r="B209" i="12"/>
  <c r="B210" i="12"/>
  <c r="B211" i="12"/>
  <c r="B212" i="12"/>
  <c r="B213" i="12"/>
  <c r="B214" i="12"/>
  <c r="B215" i="12"/>
  <c r="B216" i="12"/>
  <c r="B217" i="12"/>
  <c r="B218" i="12"/>
  <c r="B219" i="12"/>
  <c r="B220" i="12"/>
  <c r="B221" i="12"/>
  <c r="B222" i="12"/>
  <c r="B223" i="12"/>
  <c r="B224" i="12"/>
  <c r="B225" i="12"/>
  <c r="B226" i="12"/>
  <c r="B227" i="12"/>
  <c r="B228" i="12"/>
  <c r="B229" i="12"/>
  <c r="B230" i="12"/>
  <c r="B231" i="12"/>
  <c r="B232" i="12"/>
  <c r="B233" i="12"/>
  <c r="B234" i="12"/>
  <c r="B235" i="12"/>
  <c r="B236" i="12"/>
  <c r="B237" i="12"/>
  <c r="B238" i="12"/>
  <c r="B239" i="12"/>
  <c r="B240" i="12"/>
  <c r="B241" i="12"/>
  <c r="B242" i="12"/>
  <c r="B243" i="12"/>
  <c r="B244" i="12"/>
  <c r="B245" i="12"/>
  <c r="B246" i="12"/>
  <c r="B247" i="12"/>
  <c r="B248" i="12"/>
  <c r="B249" i="12"/>
  <c r="B250" i="12"/>
  <c r="B251" i="12"/>
  <c r="B252" i="12"/>
  <c r="B253" i="12"/>
  <c r="B254" i="12"/>
  <c r="B255" i="12"/>
  <c r="B256" i="12"/>
  <c r="B257" i="12"/>
  <c r="B258" i="12"/>
  <c r="B259" i="12"/>
  <c r="B260" i="12"/>
  <c r="B261" i="12"/>
  <c r="B262" i="12"/>
  <c r="B263" i="12"/>
  <c r="B264" i="12"/>
  <c r="B265" i="12"/>
  <c r="B266" i="12"/>
  <c r="B267" i="12"/>
  <c r="B268" i="12"/>
  <c r="B269" i="12"/>
  <c r="B270" i="12"/>
  <c r="B271" i="12"/>
  <c r="B272" i="12"/>
  <c r="B273" i="12"/>
  <c r="B274" i="12"/>
  <c r="B275" i="12"/>
  <c r="B276" i="12"/>
  <c r="B277" i="12"/>
  <c r="B278" i="12"/>
  <c r="B279" i="12"/>
  <c r="B280" i="12"/>
  <c r="B281" i="12"/>
  <c r="B282" i="12"/>
  <c r="B283" i="12"/>
  <c r="B284" i="12"/>
  <c r="B285" i="12"/>
  <c r="B286" i="12"/>
  <c r="B287" i="12"/>
  <c r="B288" i="12"/>
  <c r="B289" i="12"/>
  <c r="B290" i="12"/>
  <c r="B291" i="12"/>
  <c r="B292" i="12"/>
  <c r="B293" i="12"/>
  <c r="B294" i="12"/>
  <c r="B295" i="12"/>
  <c r="B296" i="12"/>
  <c r="B297" i="12"/>
  <c r="B298" i="12"/>
  <c r="B299" i="12"/>
  <c r="B300" i="12"/>
  <c r="B301" i="12"/>
  <c r="B302" i="12"/>
  <c r="B303" i="12"/>
  <c r="B304" i="12"/>
  <c r="B305" i="12"/>
  <c r="B306" i="12"/>
  <c r="B307" i="12"/>
  <c r="B308" i="12"/>
  <c r="B309" i="12"/>
  <c r="B310" i="12"/>
  <c r="B311" i="12"/>
  <c r="B312" i="12"/>
  <c r="B313" i="12"/>
  <c r="B314" i="12"/>
  <c r="B315" i="12"/>
  <c r="B316" i="12"/>
  <c r="B317" i="12"/>
  <c r="B318" i="12"/>
  <c r="B319" i="12"/>
  <c r="B320" i="12"/>
  <c r="B321" i="12"/>
  <c r="B322" i="12"/>
  <c r="B323" i="12"/>
  <c r="B324" i="12"/>
  <c r="B325" i="12"/>
  <c r="B326" i="12"/>
  <c r="B327" i="12"/>
  <c r="B328" i="12"/>
  <c r="B329" i="12"/>
  <c r="B330" i="12"/>
  <c r="B331" i="12"/>
  <c r="B332" i="12"/>
  <c r="B333" i="12"/>
  <c r="B334" i="12"/>
  <c r="B335" i="12"/>
  <c r="B336" i="12"/>
  <c r="B337" i="12"/>
  <c r="B338" i="12"/>
  <c r="B339" i="12"/>
  <c r="B340" i="12"/>
  <c r="B341" i="12"/>
  <c r="B342" i="12"/>
  <c r="B343" i="12"/>
  <c r="B344" i="12"/>
  <c r="B345" i="12"/>
  <c r="B346" i="12"/>
  <c r="B347" i="12"/>
  <c r="B348" i="12"/>
  <c r="B349" i="12"/>
  <c r="B350" i="12"/>
  <c r="B351" i="12"/>
  <c r="B352" i="12"/>
  <c r="B353" i="12"/>
  <c r="B354" i="12"/>
  <c r="B355" i="12"/>
  <c r="B356" i="12"/>
  <c r="B357" i="12"/>
  <c r="C6" i="9"/>
  <c r="C7" i="9"/>
  <c r="C8" i="9"/>
  <c r="C9" i="9"/>
  <c r="C10" i="9"/>
  <c r="C11" i="9"/>
  <c r="C12" i="9"/>
  <c r="C13" i="9"/>
  <c r="C14" i="9"/>
  <c r="C15" i="9"/>
  <c r="C16" i="9"/>
  <c r="C17" i="9"/>
  <c r="C18" i="9"/>
  <c r="C19" i="9"/>
  <c r="C20" i="9"/>
  <c r="C21" i="9"/>
  <c r="C22" i="9"/>
  <c r="C23" i="9"/>
  <c r="C24" i="9"/>
  <c r="C26" i="9"/>
  <c r="C27" i="9"/>
  <c r="C28" i="9"/>
  <c r="C29" i="9"/>
  <c r="C30" i="9"/>
  <c r="C31" i="9"/>
  <c r="C32" i="9"/>
  <c r="C33" i="9"/>
  <c r="C34" i="9"/>
  <c r="C35" i="9"/>
  <c r="C36" i="9"/>
  <c r="C37" i="9"/>
  <c r="C38" i="9"/>
  <c r="C39" i="9"/>
  <c r="C40" i="9"/>
  <c r="C41" i="9"/>
  <c r="C42" i="9"/>
  <c r="C43" i="9"/>
  <c r="C44" i="9"/>
  <c r="C45" i="9"/>
  <c r="C46" i="9"/>
  <c r="C47" i="9"/>
  <c r="C48" i="9"/>
  <c r="C50" i="9"/>
  <c r="C51" i="9"/>
  <c r="C52" i="9"/>
  <c r="C53" i="9"/>
  <c r="C54" i="9"/>
  <c r="C55" i="9"/>
  <c r="C56" i="9"/>
  <c r="C57" i="9"/>
  <c r="C58" i="9"/>
  <c r="C59" i="9"/>
  <c r="C60" i="9"/>
  <c r="C61" i="9"/>
  <c r="C62" i="9"/>
  <c r="C63" i="9"/>
  <c r="C64" i="9"/>
  <c r="C65" i="9"/>
  <c r="C66" i="9"/>
  <c r="C67" i="9"/>
  <c r="C68" i="9"/>
  <c r="C69" i="9"/>
  <c r="C70" i="9"/>
  <c r="C71" i="9"/>
  <c r="C72" i="9"/>
  <c r="C73" i="9"/>
  <c r="C74" i="9"/>
  <c r="C75" i="9"/>
  <c r="C76" i="9"/>
  <c r="C77" i="9"/>
  <c r="C78" i="9"/>
  <c r="C79" i="9"/>
  <c r="C80" i="9"/>
  <c r="C81" i="9"/>
  <c r="C82" i="9"/>
  <c r="C83" i="9"/>
  <c r="C84" i="9"/>
  <c r="C85" i="9"/>
  <c r="C86" i="9"/>
  <c r="C87" i="9"/>
  <c r="C88" i="9"/>
  <c r="C89" i="9"/>
  <c r="C90" i="9"/>
  <c r="C91" i="9"/>
  <c r="C95" i="9"/>
  <c r="C96" i="9"/>
  <c r="C97" i="9"/>
  <c r="C98" i="9"/>
  <c r="C99" i="9"/>
  <c r="C100" i="9"/>
  <c r="C101" i="9"/>
  <c r="C102" i="9"/>
  <c r="C103" i="9"/>
  <c r="C104" i="9"/>
  <c r="C105" i="9"/>
  <c r="C106" i="9"/>
  <c r="C108" i="9"/>
  <c r="C109" i="9"/>
  <c r="C110" i="9"/>
  <c r="C111" i="9"/>
  <c r="C112" i="9"/>
  <c r="C113" i="9"/>
  <c r="C114" i="9"/>
  <c r="C115" i="9"/>
  <c r="C116" i="9"/>
  <c r="C117" i="9"/>
  <c r="C118" i="9"/>
  <c r="C120" i="9"/>
  <c r="C121" i="9"/>
  <c r="C122" i="9"/>
  <c r="C123" i="9"/>
  <c r="C124" i="9"/>
  <c r="C125" i="9"/>
  <c r="C126" i="9"/>
  <c r="C127" i="9"/>
  <c r="C128" i="9"/>
  <c r="C129" i="9"/>
  <c r="C130" i="9"/>
  <c r="C131" i="9"/>
  <c r="C132" i="9"/>
  <c r="C133" i="9"/>
  <c r="C134" i="9"/>
  <c r="C135" i="9"/>
  <c r="C136" i="9"/>
  <c r="C137" i="9"/>
  <c r="C138" i="9"/>
  <c r="C139" i="9"/>
  <c r="C140" i="9"/>
  <c r="C141" i="9"/>
  <c r="C142" i="9"/>
  <c r="C143" i="9"/>
  <c r="C144" i="9"/>
  <c r="C145" i="9"/>
  <c r="C146" i="9"/>
  <c r="C147" i="9"/>
  <c r="C148" i="9"/>
  <c r="C149" i="9"/>
  <c r="C150" i="9"/>
  <c r="C151" i="9"/>
  <c r="C152" i="9"/>
  <c r="C153" i="9"/>
  <c r="C154" i="9"/>
  <c r="C155" i="9"/>
  <c r="C156" i="9"/>
  <c r="C157" i="9"/>
  <c r="C158" i="9"/>
  <c r="C159" i="9"/>
  <c r="C160" i="9"/>
  <c r="C161" i="9"/>
  <c r="C162" i="9"/>
  <c r="C163" i="9"/>
  <c r="C164" i="9"/>
  <c r="C165" i="9"/>
  <c r="C166" i="9"/>
  <c r="C167" i="9"/>
  <c r="C168" i="9"/>
  <c r="C169" i="9"/>
  <c r="C170" i="9"/>
  <c r="C171" i="9"/>
  <c r="C172" i="9"/>
  <c r="C173" i="9"/>
  <c r="C174" i="9"/>
  <c r="C175" i="9"/>
  <c r="C176" i="9"/>
  <c r="C177" i="9"/>
  <c r="C178" i="9"/>
  <c r="C179" i="9"/>
  <c r="C180" i="9"/>
  <c r="C181" i="9"/>
  <c r="C182" i="9"/>
  <c r="C186" i="9"/>
  <c r="C187" i="9"/>
  <c r="C188" i="9"/>
  <c r="C189" i="9"/>
  <c r="C190" i="9"/>
  <c r="C192" i="9"/>
  <c r="C193" i="9"/>
  <c r="C194" i="9"/>
  <c r="C195" i="9"/>
  <c r="C196" i="9"/>
  <c r="C197" i="9"/>
  <c r="C198" i="9"/>
  <c r="C199" i="9"/>
  <c r="C200" i="9"/>
  <c r="C201" i="9"/>
  <c r="C202" i="9"/>
  <c r="C203" i="9"/>
  <c r="C204" i="9"/>
  <c r="C205" i="9"/>
  <c r="C206" i="9"/>
  <c r="C208" i="9"/>
  <c r="C209" i="9"/>
  <c r="C210" i="9"/>
  <c r="C212" i="9"/>
  <c r="C213" i="9"/>
  <c r="C214" i="9"/>
  <c r="C215" i="9"/>
  <c r="C216" i="9"/>
  <c r="C217" i="9"/>
  <c r="C218" i="9"/>
  <c r="C219" i="9"/>
  <c r="C220" i="9"/>
  <c r="C221" i="9"/>
  <c r="C222" i="9"/>
  <c r="C223" i="9"/>
  <c r="C224" i="9"/>
  <c r="C225" i="9"/>
  <c r="C226" i="9"/>
  <c r="C227" i="9"/>
  <c r="C228" i="9"/>
  <c r="C229" i="9"/>
  <c r="C230" i="9"/>
  <c r="C231" i="9"/>
  <c r="C232" i="9"/>
  <c r="C233" i="9"/>
  <c r="C234" i="9"/>
  <c r="C235" i="9"/>
  <c r="C236" i="9"/>
  <c r="C237" i="9"/>
  <c r="C238" i="9"/>
  <c r="C239" i="9"/>
  <c r="C240" i="9"/>
  <c r="C241" i="9"/>
  <c r="C242" i="9"/>
  <c r="C243" i="9"/>
  <c r="C244" i="9"/>
  <c r="C245" i="9"/>
  <c r="C246" i="9"/>
  <c r="C247" i="9"/>
  <c r="C248" i="9"/>
  <c r="C249" i="9"/>
  <c r="C250" i="9"/>
  <c r="C251" i="9"/>
  <c r="C252" i="9"/>
  <c r="C253" i="9"/>
  <c r="C254" i="9"/>
  <c r="C255" i="9"/>
  <c r="C256" i="9"/>
  <c r="C257" i="9"/>
  <c r="C258" i="9"/>
  <c r="C259" i="9"/>
  <c r="C260" i="9"/>
  <c r="C261" i="9"/>
  <c r="C262" i="9"/>
  <c r="C263" i="9"/>
  <c r="C264" i="9"/>
  <c r="C265" i="9"/>
  <c r="C266" i="9"/>
  <c r="C268" i="9"/>
  <c r="C269" i="9"/>
  <c r="C270" i="9"/>
  <c r="C271" i="9"/>
  <c r="C272" i="9"/>
  <c r="C273" i="9"/>
  <c r="C274" i="9"/>
  <c r="C275" i="9"/>
  <c r="C276" i="9"/>
  <c r="C277" i="9"/>
  <c r="C278" i="9"/>
  <c r="C279" i="9"/>
  <c r="C280" i="9"/>
  <c r="C281" i="9"/>
  <c r="C282" i="9"/>
  <c r="C283" i="9"/>
  <c r="C285" i="9"/>
  <c r="C286" i="9"/>
  <c r="C287" i="9"/>
  <c r="C288" i="9"/>
  <c r="C289" i="9"/>
  <c r="C290" i="9"/>
  <c r="C291" i="9"/>
  <c r="C292" i="9"/>
  <c r="C293" i="9"/>
  <c r="C294" i="9"/>
  <c r="C295" i="9"/>
  <c r="C296" i="9"/>
  <c r="C297" i="9"/>
  <c r="C298" i="9"/>
  <c r="C299" i="9"/>
  <c r="C300" i="9"/>
  <c r="C301" i="9"/>
  <c r="C302" i="9"/>
  <c r="C303" i="9"/>
  <c r="C304" i="9"/>
  <c r="C305" i="9"/>
  <c r="C306" i="9"/>
  <c r="C307" i="9"/>
  <c r="C308" i="9"/>
  <c r="C309" i="9"/>
  <c r="C310" i="9"/>
  <c r="C311" i="9"/>
  <c r="C312" i="9"/>
  <c r="C313" i="9"/>
  <c r="C314" i="9"/>
  <c r="C315" i="9"/>
  <c r="C316" i="9"/>
  <c r="C317" i="9"/>
  <c r="C318" i="9"/>
  <c r="C319" i="9"/>
  <c r="C320" i="9"/>
  <c r="C321" i="9"/>
  <c r="C322" i="9"/>
  <c r="C323" i="9"/>
  <c r="C324" i="9"/>
  <c r="C325" i="9"/>
  <c r="C326" i="9"/>
  <c r="C327" i="9"/>
  <c r="C328" i="9"/>
  <c r="C329" i="9"/>
  <c r="C330" i="9"/>
  <c r="C331" i="9"/>
  <c r="C332" i="9"/>
  <c r="C333" i="9"/>
  <c r="C334" i="9"/>
  <c r="C335" i="9"/>
  <c r="C336" i="9"/>
  <c r="C337" i="9"/>
  <c r="C338" i="9"/>
  <c r="C339" i="9"/>
  <c r="C340" i="9"/>
  <c r="C341" i="9"/>
  <c r="C342" i="9"/>
  <c r="C343" i="9"/>
  <c r="C344" i="9"/>
  <c r="C345" i="9"/>
  <c r="C346" i="9"/>
  <c r="C347" i="9"/>
  <c r="C348" i="9"/>
  <c r="C349" i="9"/>
  <c r="C350" i="9"/>
  <c r="C351" i="9"/>
  <c r="C352" i="9"/>
  <c r="C353" i="9"/>
  <c r="C354" i="9"/>
  <c r="C355" i="9"/>
  <c r="C356" i="9"/>
  <c r="C357" i="9"/>
  <c r="C358" i="9"/>
  <c r="C359" i="9"/>
  <c r="C360" i="9"/>
  <c r="C361" i="9"/>
  <c r="C362" i="9"/>
  <c r="C363" i="9"/>
  <c r="C364" i="9"/>
  <c r="C365" i="9"/>
  <c r="C367" i="9"/>
  <c r="C368" i="9"/>
  <c r="C369" i="9"/>
  <c r="C370" i="9"/>
  <c r="C371" i="9"/>
  <c r="C372" i="9"/>
  <c r="C373" i="9"/>
  <c r="C374" i="9"/>
  <c r="C375" i="9"/>
  <c r="C376" i="9"/>
  <c r="C377" i="9"/>
  <c r="C378" i="9"/>
  <c r="C379" i="9"/>
  <c r="C380" i="9"/>
  <c r="C381" i="9"/>
  <c r="C382" i="9"/>
  <c r="C383" i="9"/>
  <c r="C384" i="9"/>
  <c r="C385" i="9"/>
  <c r="C386" i="9"/>
  <c r="C387" i="9"/>
  <c r="C388" i="9"/>
  <c r="C389" i="9"/>
  <c r="C390" i="9"/>
  <c r="C391" i="9"/>
  <c r="C392" i="9"/>
  <c r="C393" i="9"/>
  <c r="C395" i="9"/>
  <c r="C396" i="9"/>
  <c r="C397" i="9"/>
  <c r="C398" i="9"/>
  <c r="C399" i="9"/>
  <c r="C400" i="9"/>
  <c r="C401" i="9"/>
  <c r="C402" i="9"/>
  <c r="C403" i="9"/>
  <c r="C404" i="9"/>
  <c r="C405" i="9"/>
  <c r="C406" i="9"/>
  <c r="C407" i="9"/>
  <c r="C408" i="9"/>
  <c r="C409" i="9"/>
  <c r="C410" i="9"/>
  <c r="C411" i="9"/>
  <c r="C412" i="9"/>
  <c r="C413" i="9"/>
  <c r="C414" i="9"/>
  <c r="C415" i="9"/>
  <c r="C416" i="9"/>
  <c r="C417" i="9"/>
  <c r="C418" i="9"/>
  <c r="C419" i="9"/>
  <c r="C420" i="9"/>
  <c r="C421" i="9"/>
  <c r="C422" i="9"/>
  <c r="C423" i="9"/>
  <c r="C424" i="9"/>
  <c r="C425" i="9"/>
  <c r="C426" i="9"/>
  <c r="C427" i="9"/>
  <c r="C428" i="9"/>
  <c r="C429" i="9"/>
  <c r="C430" i="9"/>
  <c r="C431" i="9"/>
  <c r="C432" i="9"/>
  <c r="C433" i="9"/>
  <c r="C434" i="9"/>
  <c r="C435" i="9"/>
  <c r="C436" i="9"/>
  <c r="C437" i="9"/>
  <c r="C438" i="9"/>
  <c r="C439" i="9"/>
  <c r="C440" i="9"/>
  <c r="C441" i="9"/>
  <c r="C442" i="9"/>
  <c r="C443" i="9"/>
  <c r="C444" i="9"/>
  <c r="C445" i="9"/>
  <c r="C446" i="9"/>
  <c r="C447" i="9"/>
  <c r="C448" i="9"/>
  <c r="C449" i="9"/>
  <c r="C450" i="9"/>
  <c r="C451" i="9"/>
  <c r="C452" i="9"/>
  <c r="C453" i="9"/>
  <c r="C454" i="9"/>
  <c r="C455" i="9"/>
  <c r="C456" i="9"/>
  <c r="C457" i="9"/>
  <c r="C458" i="9"/>
  <c r="C459" i="9"/>
  <c r="C460" i="9"/>
  <c r="C461" i="9"/>
  <c r="C462" i="9"/>
  <c r="C463" i="9"/>
  <c r="C464" i="9"/>
  <c r="C465" i="9"/>
  <c r="C466" i="9"/>
  <c r="C467" i="9"/>
  <c r="C468" i="9"/>
  <c r="C469" i="9"/>
  <c r="C470" i="9"/>
  <c r="C471" i="9"/>
  <c r="C472" i="9"/>
  <c r="C473" i="9"/>
  <c r="C474" i="9"/>
  <c r="C475" i="9"/>
  <c r="C476" i="9"/>
  <c r="C477" i="9"/>
  <c r="C478" i="9"/>
  <c r="C479" i="9"/>
  <c r="C480" i="9"/>
  <c r="C481" i="9"/>
  <c r="C482" i="9"/>
  <c r="C483" i="9"/>
  <c r="C484" i="9"/>
  <c r="C485" i="9"/>
  <c r="C486" i="9"/>
  <c r="C487" i="9"/>
  <c r="C488" i="9"/>
  <c r="C489" i="9"/>
  <c r="C490" i="9"/>
  <c r="C491" i="9"/>
  <c r="C492" i="9"/>
  <c r="C493" i="9"/>
  <c r="C494" i="9"/>
  <c r="C495" i="9"/>
  <c r="C496" i="9"/>
  <c r="C497" i="9"/>
  <c r="C498" i="9"/>
  <c r="C499" i="9"/>
  <c r="C500" i="9"/>
  <c r="C501" i="9"/>
  <c r="C502" i="9"/>
  <c r="C503" i="9"/>
  <c r="C504" i="9"/>
  <c r="C505" i="9"/>
  <c r="C506" i="9"/>
  <c r="C507" i="9"/>
  <c r="C508" i="9"/>
  <c r="C509" i="9"/>
  <c r="C510" i="9"/>
  <c r="C511" i="9"/>
  <c r="C512" i="9"/>
  <c r="C513" i="9"/>
  <c r="C514" i="9"/>
  <c r="C515" i="9"/>
  <c r="C516" i="9"/>
  <c r="C517" i="9"/>
  <c r="C518" i="9"/>
  <c r="C519" i="9"/>
  <c r="C520" i="9"/>
  <c r="C521" i="9"/>
  <c r="C522" i="9"/>
  <c r="C523" i="9"/>
  <c r="C524" i="9"/>
  <c r="C525" i="9"/>
  <c r="C526" i="9"/>
  <c r="C527" i="9"/>
  <c r="C528" i="9"/>
  <c r="C529" i="9"/>
  <c r="C530" i="9"/>
  <c r="C531" i="9"/>
  <c r="C532" i="9"/>
  <c r="C533" i="9"/>
  <c r="C534" i="9"/>
  <c r="C535" i="9"/>
  <c r="C536" i="9"/>
  <c r="C537" i="9"/>
  <c r="C538" i="9"/>
  <c r="C539" i="9"/>
  <c r="C540" i="9"/>
  <c r="C541" i="9"/>
  <c r="C542" i="9"/>
  <c r="C543" i="9"/>
  <c r="C544" i="9"/>
  <c r="C545" i="9"/>
  <c r="C546" i="9"/>
  <c r="C547" i="9"/>
  <c r="C548" i="9"/>
  <c r="C549" i="9"/>
  <c r="C550" i="9"/>
  <c r="C551" i="9"/>
  <c r="C552" i="9"/>
  <c r="C553" i="9"/>
  <c r="C554" i="9"/>
  <c r="C555" i="9"/>
  <c r="C556" i="9"/>
  <c r="C557" i="9"/>
  <c r="C558" i="9"/>
  <c r="C559" i="9"/>
  <c r="C560" i="9"/>
  <c r="C561" i="9"/>
  <c r="C562" i="9"/>
  <c r="C563" i="9"/>
  <c r="C564" i="9"/>
  <c r="C565" i="9"/>
  <c r="C566" i="9"/>
  <c r="C567" i="9"/>
  <c r="C568" i="9"/>
  <c r="C569" i="9"/>
  <c r="C570" i="9"/>
  <c r="C571" i="9"/>
  <c r="C572" i="9"/>
  <c r="C573" i="9"/>
  <c r="C574" i="9"/>
  <c r="C575" i="9"/>
  <c r="C576" i="9"/>
  <c r="C577" i="9"/>
  <c r="C578" i="9"/>
  <c r="C579" i="9"/>
  <c r="C580" i="9"/>
  <c r="C581" i="9"/>
  <c r="C582" i="9"/>
  <c r="C583" i="9"/>
  <c r="C584" i="9"/>
  <c r="C585" i="9"/>
  <c r="C586" i="9"/>
  <c r="C587" i="9"/>
  <c r="C588" i="9"/>
  <c r="C589" i="9"/>
  <c r="C590" i="9"/>
  <c r="C591" i="9"/>
  <c r="C592" i="9"/>
  <c r="C593" i="9"/>
  <c r="C594" i="9"/>
  <c r="C595" i="9"/>
  <c r="C596" i="9"/>
  <c r="C597" i="9"/>
  <c r="C598" i="9"/>
  <c r="C599" i="9"/>
  <c r="C600" i="9"/>
  <c r="C601" i="9"/>
  <c r="C602" i="9"/>
  <c r="C603" i="9"/>
  <c r="C604" i="9"/>
  <c r="C605" i="9"/>
  <c r="C606" i="9"/>
  <c r="C607" i="9"/>
  <c r="C608" i="9"/>
  <c r="C609" i="9"/>
  <c r="C610" i="9"/>
  <c r="C611" i="9"/>
  <c r="C612" i="9"/>
  <c r="C613" i="9"/>
  <c r="C614" i="9"/>
  <c r="C615" i="9"/>
  <c r="C616" i="9"/>
  <c r="C617" i="9"/>
  <c r="C618" i="9"/>
  <c r="C619" i="9"/>
  <c r="C620" i="9"/>
  <c r="C621" i="9"/>
  <c r="C622" i="9"/>
  <c r="C623" i="9"/>
  <c r="C624" i="9"/>
  <c r="C625" i="9"/>
  <c r="C626" i="9"/>
  <c r="C627" i="9"/>
  <c r="C628" i="9"/>
  <c r="C629" i="9"/>
  <c r="C630" i="9"/>
  <c r="C631" i="9"/>
  <c r="C632" i="9"/>
  <c r="C633" i="9"/>
  <c r="C634" i="9"/>
  <c r="C635" i="9"/>
  <c r="C636" i="9"/>
  <c r="C637" i="9"/>
  <c r="C638" i="9"/>
  <c r="C639" i="9"/>
  <c r="C640" i="9"/>
  <c r="C641" i="9"/>
  <c r="C642" i="9"/>
  <c r="C643" i="9"/>
  <c r="C644" i="9"/>
  <c r="C645" i="9"/>
  <c r="C646" i="9"/>
  <c r="C647" i="9"/>
  <c r="C648" i="9"/>
  <c r="C649" i="9"/>
  <c r="C650" i="9"/>
  <c r="C651" i="9"/>
  <c r="C652" i="9"/>
  <c r="C653" i="9"/>
  <c r="C654" i="9"/>
  <c r="C655" i="9"/>
  <c r="C656" i="9"/>
  <c r="C657" i="9"/>
  <c r="C658" i="9"/>
  <c r="C659" i="9"/>
  <c r="C660" i="9"/>
  <c r="C661" i="9"/>
  <c r="C662" i="9"/>
  <c r="C663" i="9"/>
  <c r="C664" i="9"/>
  <c r="C665" i="9"/>
  <c r="C666" i="9"/>
  <c r="C667" i="9"/>
  <c r="C668" i="9"/>
  <c r="C669" i="9"/>
  <c r="C670" i="9"/>
  <c r="C671" i="9"/>
  <c r="C672" i="9"/>
  <c r="C673" i="9"/>
  <c r="C674" i="9"/>
  <c r="C675" i="9"/>
  <c r="C676" i="9"/>
  <c r="C677" i="9"/>
  <c r="C678" i="9"/>
  <c r="C679" i="9"/>
  <c r="C680" i="9"/>
  <c r="C681" i="9"/>
  <c r="C682" i="9"/>
  <c r="C683" i="9"/>
  <c r="C684" i="9"/>
  <c r="C685" i="9"/>
  <c r="C686" i="9"/>
  <c r="C687" i="9"/>
  <c r="C688" i="9"/>
  <c r="C689" i="9"/>
  <c r="C690" i="9"/>
  <c r="C691" i="9"/>
  <c r="C692" i="9"/>
  <c r="C693" i="9"/>
  <c r="C694" i="9"/>
  <c r="C695" i="9"/>
  <c r="C696" i="9"/>
  <c r="C697" i="9"/>
  <c r="C698" i="9"/>
  <c r="C699" i="9"/>
  <c r="C700" i="9"/>
  <c r="C701" i="9"/>
  <c r="C702" i="9"/>
  <c r="C703" i="9"/>
  <c r="C704" i="9"/>
  <c r="C705" i="9"/>
  <c r="C706" i="9"/>
  <c r="C707" i="9"/>
  <c r="C708" i="9"/>
  <c r="C709" i="9"/>
  <c r="C710" i="9"/>
  <c r="C711" i="9"/>
  <c r="C712" i="9"/>
  <c r="C713" i="9"/>
  <c r="C714" i="9"/>
  <c r="C715" i="9"/>
  <c r="C716" i="9"/>
  <c r="C717" i="9"/>
  <c r="C718" i="9"/>
  <c r="C719" i="9"/>
  <c r="C720" i="9"/>
  <c r="C721" i="9"/>
  <c r="C722" i="9"/>
  <c r="C723" i="9"/>
  <c r="C724" i="9"/>
  <c r="C725" i="9"/>
  <c r="C726" i="9"/>
  <c r="C727" i="9"/>
  <c r="C728" i="9"/>
  <c r="C729" i="9"/>
  <c r="C730" i="9"/>
  <c r="C731" i="9"/>
  <c r="C732" i="9"/>
  <c r="C733" i="9"/>
  <c r="C734" i="9"/>
  <c r="C735" i="9"/>
  <c r="C736" i="9"/>
  <c r="C737" i="9"/>
  <c r="C738" i="9"/>
  <c r="C739" i="9"/>
  <c r="C740" i="9"/>
  <c r="C741" i="9"/>
  <c r="C742" i="9"/>
  <c r="C743" i="9"/>
  <c r="C744" i="9"/>
  <c r="C745" i="9"/>
  <c r="C746" i="9"/>
  <c r="C747" i="9"/>
  <c r="C748" i="9"/>
  <c r="C749" i="9"/>
  <c r="C750" i="9"/>
  <c r="C751" i="9"/>
  <c r="C752" i="9"/>
  <c r="C753" i="9"/>
  <c r="C754" i="9"/>
  <c r="C755" i="9"/>
  <c r="C756" i="9"/>
  <c r="C757" i="9"/>
  <c r="C758" i="9"/>
  <c r="C759" i="9"/>
  <c r="C760" i="9"/>
  <c r="C761" i="9"/>
  <c r="C762" i="9"/>
  <c r="C763" i="9"/>
  <c r="C764" i="9"/>
  <c r="C765" i="9"/>
  <c r="C766" i="9"/>
  <c r="C767" i="9"/>
  <c r="C768" i="9"/>
  <c r="C769" i="9"/>
  <c r="C770" i="9"/>
  <c r="C771" i="9"/>
  <c r="C772" i="9"/>
  <c r="C773" i="9"/>
  <c r="C774" i="9"/>
  <c r="C775" i="9"/>
  <c r="C776" i="9"/>
  <c r="C777" i="9"/>
  <c r="C778" i="9"/>
  <c r="C779" i="9"/>
  <c r="C780" i="9"/>
  <c r="C781" i="9"/>
  <c r="C782" i="9"/>
  <c r="C783" i="9"/>
  <c r="C784" i="9"/>
  <c r="C785" i="9"/>
  <c r="C786" i="9"/>
  <c r="C787" i="9"/>
  <c r="C788" i="9"/>
  <c r="C789" i="9"/>
  <c r="C790" i="9"/>
  <c r="C791" i="9"/>
  <c r="C792" i="9"/>
  <c r="C793" i="9"/>
  <c r="C794" i="9"/>
  <c r="C795" i="9"/>
  <c r="C796" i="9"/>
  <c r="C797" i="9"/>
  <c r="C798" i="9"/>
  <c r="C799" i="9"/>
  <c r="C800" i="9"/>
  <c r="C801" i="9"/>
  <c r="C802" i="9"/>
  <c r="C803" i="9"/>
  <c r="C804" i="9"/>
  <c r="C805" i="9"/>
  <c r="C806" i="9"/>
  <c r="C807" i="9"/>
  <c r="C808" i="9"/>
  <c r="C809" i="9"/>
  <c r="C810" i="9"/>
  <c r="C811" i="9"/>
  <c r="C812" i="9"/>
  <c r="C813" i="9"/>
  <c r="C814" i="9"/>
  <c r="C815" i="9"/>
  <c r="C816" i="9"/>
  <c r="C817" i="9"/>
  <c r="C818" i="9"/>
  <c r="C819" i="9"/>
  <c r="C820" i="9"/>
  <c r="C821" i="9"/>
  <c r="C822" i="9"/>
  <c r="C823" i="9"/>
  <c r="C824" i="9"/>
  <c r="B791" i="9"/>
  <c r="B792" i="9"/>
  <c r="B793" i="9"/>
  <c r="B794" i="9"/>
  <c r="B795" i="9"/>
  <c r="B796" i="9"/>
  <c r="B797" i="9"/>
  <c r="B798" i="9"/>
  <c r="B799" i="9"/>
  <c r="B800" i="9"/>
  <c r="B801" i="9"/>
  <c r="B802" i="9"/>
  <c r="B803" i="9"/>
  <c r="B804" i="9"/>
  <c r="B805" i="9"/>
  <c r="B806" i="9"/>
  <c r="B807" i="9"/>
  <c r="B808" i="9"/>
  <c r="B809" i="9"/>
  <c r="B810" i="9"/>
  <c r="B811" i="9"/>
  <c r="B812" i="9"/>
  <c r="B813" i="9"/>
  <c r="B814" i="9"/>
  <c r="B815" i="9"/>
  <c r="B816" i="9"/>
  <c r="B817" i="9"/>
  <c r="B818" i="9"/>
  <c r="B819" i="9"/>
  <c r="B820" i="9"/>
  <c r="B821" i="9"/>
  <c r="B822" i="9"/>
  <c r="B823" i="9"/>
  <c r="B824" i="9"/>
  <c r="B458" i="9"/>
  <c r="B459" i="9"/>
  <c r="B460" i="9"/>
  <c r="B461" i="9"/>
  <c r="B462" i="9"/>
  <c r="B463" i="9"/>
  <c r="B464" i="9"/>
  <c r="B465" i="9"/>
  <c r="B466" i="9"/>
  <c r="B467" i="9"/>
  <c r="B468" i="9"/>
  <c r="B469" i="9"/>
  <c r="B470" i="9"/>
  <c r="B471" i="9"/>
  <c r="B472" i="9"/>
  <c r="B473" i="9"/>
  <c r="B474" i="9"/>
  <c r="B475" i="9"/>
  <c r="B476" i="9"/>
  <c r="B477" i="9"/>
  <c r="B478" i="9"/>
  <c r="B479" i="9"/>
  <c r="B480" i="9"/>
  <c r="B481" i="9"/>
  <c r="B482" i="9"/>
  <c r="B483" i="9"/>
  <c r="B484" i="9"/>
  <c r="B485" i="9"/>
  <c r="B486" i="9"/>
  <c r="B487" i="9"/>
  <c r="B488" i="9"/>
  <c r="B489" i="9"/>
  <c r="B490" i="9"/>
  <c r="B491" i="9"/>
  <c r="B492" i="9"/>
  <c r="B493" i="9"/>
  <c r="B494" i="9"/>
  <c r="B495" i="9"/>
  <c r="B496" i="9"/>
  <c r="B497" i="9"/>
  <c r="B498" i="9"/>
  <c r="B499" i="9"/>
  <c r="B500" i="9"/>
  <c r="B501" i="9"/>
  <c r="B502" i="9"/>
  <c r="B503" i="9"/>
  <c r="B504" i="9"/>
  <c r="B505" i="9"/>
  <c r="B506" i="9"/>
  <c r="B507" i="9"/>
  <c r="B508" i="9"/>
  <c r="B509" i="9"/>
  <c r="B510" i="9"/>
  <c r="B511" i="9"/>
  <c r="B512" i="9"/>
  <c r="B513" i="9"/>
  <c r="B514" i="9"/>
  <c r="B515" i="9"/>
  <c r="B516" i="9"/>
  <c r="B517" i="9"/>
  <c r="B518" i="9"/>
  <c r="B519" i="9"/>
  <c r="B520" i="9"/>
  <c r="B521" i="9"/>
  <c r="B522" i="9"/>
  <c r="B523" i="9"/>
  <c r="B524" i="9"/>
  <c r="B525" i="9"/>
  <c r="B526" i="9"/>
  <c r="B527" i="9"/>
  <c r="B528" i="9"/>
  <c r="B529" i="9"/>
  <c r="B530" i="9"/>
  <c r="B531" i="9"/>
  <c r="B532" i="9"/>
  <c r="B533" i="9"/>
  <c r="B534" i="9"/>
  <c r="B535" i="9"/>
  <c r="B536" i="9"/>
  <c r="B537" i="9"/>
  <c r="B538" i="9"/>
  <c r="B539" i="9"/>
  <c r="B540" i="9"/>
  <c r="B541" i="9"/>
  <c r="B542" i="9"/>
  <c r="B543" i="9"/>
  <c r="B544" i="9"/>
  <c r="B545" i="9"/>
  <c r="B546" i="9"/>
  <c r="B547" i="9"/>
  <c r="B548" i="9"/>
  <c r="B549" i="9"/>
  <c r="B550" i="9"/>
  <c r="B551" i="9"/>
  <c r="B552" i="9"/>
  <c r="B553" i="9"/>
  <c r="B554" i="9"/>
  <c r="B555" i="9"/>
  <c r="B556" i="9"/>
  <c r="B557" i="9"/>
  <c r="B558" i="9"/>
  <c r="B559" i="9"/>
  <c r="B560" i="9"/>
  <c r="B561" i="9"/>
  <c r="B562" i="9"/>
  <c r="B563" i="9"/>
  <c r="B564" i="9"/>
  <c r="B565" i="9"/>
  <c r="B566" i="9"/>
  <c r="B567" i="9"/>
  <c r="B568" i="9"/>
  <c r="B569" i="9"/>
  <c r="B570" i="9"/>
  <c r="B571" i="9"/>
  <c r="B572" i="9"/>
  <c r="B573" i="9"/>
  <c r="B574" i="9"/>
  <c r="B575" i="9"/>
  <c r="B576" i="9"/>
  <c r="B577" i="9"/>
  <c r="B578" i="9"/>
  <c r="B579" i="9"/>
  <c r="B580" i="9"/>
  <c r="B581" i="9"/>
  <c r="B582" i="9"/>
  <c r="B583" i="9"/>
  <c r="B584" i="9"/>
  <c r="B585" i="9"/>
  <c r="B586" i="9"/>
  <c r="B587" i="9"/>
  <c r="B588" i="9"/>
  <c r="B589" i="9"/>
  <c r="B590" i="9"/>
  <c r="B591" i="9"/>
  <c r="B592" i="9"/>
  <c r="B593" i="9"/>
  <c r="B594" i="9"/>
  <c r="B595" i="9"/>
  <c r="B596" i="9"/>
  <c r="B597" i="9"/>
  <c r="B598" i="9"/>
  <c r="B599" i="9"/>
  <c r="B600" i="9"/>
  <c r="B601" i="9"/>
  <c r="B602" i="9"/>
  <c r="B603" i="9"/>
  <c r="B604" i="9"/>
  <c r="B605" i="9"/>
  <c r="B606" i="9"/>
  <c r="B607" i="9"/>
  <c r="B608" i="9"/>
  <c r="B609" i="9"/>
  <c r="B610" i="9"/>
  <c r="B611" i="9"/>
  <c r="B612" i="9"/>
  <c r="B613" i="9"/>
  <c r="B614" i="9"/>
  <c r="B615" i="9"/>
  <c r="B616" i="9"/>
  <c r="B617" i="9"/>
  <c r="B618" i="9"/>
  <c r="B619" i="9"/>
  <c r="B620" i="9"/>
  <c r="B621" i="9"/>
  <c r="B622" i="9"/>
  <c r="B623" i="9"/>
  <c r="B624" i="9"/>
  <c r="B625" i="9"/>
  <c r="B626" i="9"/>
  <c r="B627" i="9"/>
  <c r="B628" i="9"/>
  <c r="B629" i="9"/>
  <c r="B630" i="9"/>
  <c r="B631" i="9"/>
  <c r="B632" i="9"/>
  <c r="B633" i="9"/>
  <c r="B634" i="9"/>
  <c r="B635" i="9"/>
  <c r="B636" i="9"/>
  <c r="B637" i="9"/>
  <c r="B638" i="9"/>
  <c r="B639" i="9"/>
  <c r="B640" i="9"/>
  <c r="B641" i="9"/>
  <c r="B642" i="9"/>
  <c r="B643" i="9"/>
  <c r="B644" i="9"/>
  <c r="B645" i="9"/>
  <c r="B646" i="9"/>
  <c r="B647" i="9"/>
  <c r="B648" i="9"/>
  <c r="B649" i="9"/>
  <c r="B650" i="9"/>
  <c r="B651" i="9"/>
  <c r="B652" i="9"/>
  <c r="B653" i="9"/>
  <c r="B654" i="9"/>
  <c r="B655" i="9"/>
  <c r="B656" i="9"/>
  <c r="B657" i="9"/>
  <c r="B658" i="9"/>
  <c r="B659" i="9"/>
  <c r="B660" i="9"/>
  <c r="B661" i="9"/>
  <c r="B662" i="9"/>
  <c r="B663" i="9"/>
  <c r="B664" i="9"/>
  <c r="B665" i="9"/>
  <c r="B666" i="9"/>
  <c r="B667" i="9"/>
  <c r="B668" i="9"/>
  <c r="B669" i="9"/>
  <c r="B670" i="9"/>
  <c r="B671" i="9"/>
  <c r="B672" i="9"/>
  <c r="B673" i="9"/>
  <c r="B674" i="9"/>
  <c r="B675" i="9"/>
  <c r="B676" i="9"/>
  <c r="B677" i="9"/>
  <c r="B678" i="9"/>
  <c r="B679" i="9"/>
  <c r="B680" i="9"/>
  <c r="B681" i="9"/>
  <c r="B682" i="9"/>
  <c r="B683" i="9"/>
  <c r="B684" i="9"/>
  <c r="B685" i="9"/>
  <c r="B686" i="9"/>
  <c r="B687" i="9"/>
  <c r="B688" i="9"/>
  <c r="B689" i="9"/>
  <c r="B690" i="9"/>
  <c r="B691" i="9"/>
  <c r="B692" i="9"/>
  <c r="B693" i="9"/>
  <c r="B694" i="9"/>
  <c r="B695" i="9"/>
  <c r="B696" i="9"/>
  <c r="B697" i="9"/>
  <c r="B698" i="9"/>
  <c r="B699" i="9"/>
  <c r="B700" i="9"/>
  <c r="B701" i="9"/>
  <c r="B702" i="9"/>
  <c r="B703" i="9"/>
  <c r="B704" i="9"/>
  <c r="B705" i="9"/>
  <c r="B706" i="9"/>
  <c r="B707" i="9"/>
  <c r="B708" i="9"/>
  <c r="B709" i="9"/>
  <c r="B710" i="9"/>
  <c r="B711" i="9"/>
  <c r="B712" i="9"/>
  <c r="B713" i="9"/>
  <c r="B714" i="9"/>
  <c r="B715" i="9"/>
  <c r="B716" i="9"/>
  <c r="B717" i="9"/>
  <c r="B718" i="9"/>
  <c r="B719" i="9"/>
  <c r="B720" i="9"/>
  <c r="B721" i="9"/>
  <c r="B722" i="9"/>
  <c r="B723" i="9"/>
  <c r="B724" i="9"/>
  <c r="B725" i="9"/>
  <c r="B726" i="9"/>
  <c r="B727" i="9"/>
  <c r="B728" i="9"/>
  <c r="B729" i="9"/>
  <c r="B730" i="9"/>
  <c r="B731" i="9"/>
  <c r="B732" i="9"/>
  <c r="B733" i="9"/>
  <c r="B734" i="9"/>
  <c r="B735" i="9"/>
  <c r="B736" i="9"/>
  <c r="B737" i="9"/>
  <c r="B738" i="9"/>
  <c r="B739" i="9"/>
  <c r="B740" i="9"/>
  <c r="B741" i="9"/>
  <c r="B742" i="9"/>
  <c r="B743" i="9"/>
  <c r="B744" i="9"/>
  <c r="B745" i="9"/>
  <c r="B746" i="9"/>
  <c r="B747" i="9"/>
  <c r="B748" i="9"/>
  <c r="B749" i="9"/>
  <c r="B750" i="9"/>
  <c r="B751" i="9"/>
  <c r="B752" i="9"/>
  <c r="B753" i="9"/>
  <c r="B754" i="9"/>
  <c r="B755" i="9"/>
  <c r="B756" i="9"/>
  <c r="B757" i="9"/>
  <c r="B758" i="9"/>
  <c r="B759" i="9"/>
  <c r="B760" i="9"/>
  <c r="B761" i="9"/>
  <c r="B762" i="9"/>
  <c r="B763" i="9"/>
  <c r="B764" i="9"/>
  <c r="B765" i="9"/>
  <c r="B766" i="9"/>
  <c r="B767" i="9"/>
  <c r="B768" i="9"/>
  <c r="B769" i="9"/>
  <c r="B770" i="9"/>
  <c r="B771" i="9"/>
  <c r="B772" i="9"/>
  <c r="B773" i="9"/>
  <c r="B774" i="9"/>
  <c r="B775" i="9"/>
  <c r="B776" i="9"/>
  <c r="B777" i="9"/>
  <c r="B778" i="9"/>
  <c r="B779" i="9"/>
  <c r="B780" i="9"/>
  <c r="B781" i="9"/>
  <c r="B782" i="9"/>
  <c r="B783" i="9"/>
  <c r="B784" i="9"/>
  <c r="B785" i="9"/>
  <c r="B786" i="9"/>
  <c r="B787" i="9"/>
  <c r="B788" i="9"/>
  <c r="B789" i="9"/>
  <c r="B790" i="9"/>
  <c r="B6" i="9"/>
  <c r="B7" i="9"/>
  <c r="B8" i="9"/>
  <c r="B9" i="9"/>
  <c r="B10" i="9"/>
  <c r="B11" i="9"/>
  <c r="B12" i="9"/>
  <c r="B13" i="9"/>
  <c r="B14" i="9"/>
  <c r="B15" i="9"/>
  <c r="B16" i="9"/>
  <c r="B17" i="9"/>
  <c r="B18" i="9"/>
  <c r="B19" i="9"/>
  <c r="B20" i="9"/>
  <c r="B21" i="9"/>
  <c r="B22" i="9"/>
  <c r="B23" i="9"/>
  <c r="B24" i="9"/>
  <c r="B25" i="9"/>
  <c r="B26" i="9"/>
  <c r="B27" i="9"/>
  <c r="B28" i="9"/>
  <c r="B29" i="9"/>
  <c r="B30" i="9"/>
  <c r="B31" i="9"/>
  <c r="B32" i="9"/>
  <c r="B33" i="9"/>
  <c r="B34" i="9"/>
  <c r="B35" i="9"/>
  <c r="B36" i="9"/>
  <c r="B37" i="9"/>
  <c r="B38" i="9"/>
  <c r="B39" i="9"/>
  <c r="B40" i="9"/>
  <c r="B41" i="9"/>
  <c r="B42" i="9"/>
  <c r="B43" i="9"/>
  <c r="B44" i="9"/>
  <c r="B45" i="9"/>
  <c r="B46" i="9"/>
  <c r="B47" i="9"/>
  <c r="B48" i="9"/>
  <c r="B49" i="9"/>
  <c r="B50" i="9"/>
  <c r="B51" i="9"/>
  <c r="B52" i="9"/>
  <c r="B53" i="9"/>
  <c r="B54" i="9"/>
  <c r="B55" i="9"/>
  <c r="B56" i="9"/>
  <c r="B57" i="9"/>
  <c r="B58" i="9"/>
  <c r="B59" i="9"/>
  <c r="B60" i="9"/>
  <c r="B61" i="9"/>
  <c r="B62" i="9"/>
  <c r="B63" i="9"/>
  <c r="B64" i="9"/>
  <c r="B65" i="9"/>
  <c r="B66" i="9"/>
  <c r="B67" i="9"/>
  <c r="B68" i="9"/>
  <c r="B69" i="9"/>
  <c r="B70" i="9"/>
  <c r="B71" i="9"/>
  <c r="B72" i="9"/>
  <c r="B73" i="9"/>
  <c r="B74" i="9"/>
  <c r="B75" i="9"/>
  <c r="B76" i="9"/>
  <c r="B77" i="9"/>
  <c r="B78" i="9"/>
  <c r="B79" i="9"/>
  <c r="B80" i="9"/>
  <c r="B81" i="9"/>
  <c r="B82" i="9"/>
  <c r="B83" i="9"/>
  <c r="B84" i="9"/>
  <c r="B85" i="9"/>
  <c r="B86" i="9"/>
  <c r="B87" i="9"/>
  <c r="B88" i="9"/>
  <c r="B89" i="9"/>
  <c r="B90" i="9"/>
  <c r="B91" i="9"/>
  <c r="B92" i="9"/>
  <c r="B93" i="9"/>
  <c r="B94" i="9"/>
  <c r="B95" i="9"/>
  <c r="B96" i="9"/>
  <c r="B97" i="9"/>
  <c r="B98" i="9"/>
  <c r="B99" i="9"/>
  <c r="B100" i="9"/>
  <c r="B101" i="9"/>
  <c r="B102" i="9"/>
  <c r="B103" i="9"/>
  <c r="B104" i="9"/>
  <c r="B105" i="9"/>
  <c r="B106" i="9"/>
  <c r="B107" i="9"/>
  <c r="B108" i="9"/>
  <c r="B109" i="9"/>
  <c r="B110" i="9"/>
  <c r="B111" i="9"/>
  <c r="B112" i="9"/>
  <c r="B113" i="9"/>
  <c r="B114" i="9"/>
  <c r="B115" i="9"/>
  <c r="B116" i="9"/>
  <c r="B117" i="9"/>
  <c r="B118" i="9"/>
  <c r="B119" i="9"/>
  <c r="B120" i="9"/>
  <c r="B121" i="9"/>
  <c r="B122" i="9"/>
  <c r="B123" i="9"/>
  <c r="B124" i="9"/>
  <c r="B125" i="9"/>
  <c r="B126" i="9"/>
  <c r="B127" i="9"/>
  <c r="B128" i="9"/>
  <c r="B129" i="9"/>
  <c r="B130" i="9"/>
  <c r="B131" i="9"/>
  <c r="B132" i="9"/>
  <c r="B133" i="9"/>
  <c r="B134" i="9"/>
  <c r="B135" i="9"/>
  <c r="B136" i="9"/>
  <c r="B137" i="9"/>
  <c r="B138" i="9"/>
  <c r="B139" i="9"/>
  <c r="B140" i="9"/>
  <c r="B141" i="9"/>
  <c r="B142" i="9"/>
  <c r="B143" i="9"/>
  <c r="B144" i="9"/>
  <c r="B145" i="9"/>
  <c r="B146" i="9"/>
  <c r="B147" i="9"/>
  <c r="B148" i="9"/>
  <c r="B149" i="9"/>
  <c r="B150" i="9"/>
  <c r="B151" i="9"/>
  <c r="B152" i="9"/>
  <c r="B153" i="9"/>
  <c r="B154" i="9"/>
  <c r="B155" i="9"/>
  <c r="B156" i="9"/>
  <c r="B157" i="9"/>
  <c r="B158" i="9"/>
  <c r="B159" i="9"/>
  <c r="B160" i="9"/>
  <c r="B161" i="9"/>
  <c r="B162" i="9"/>
  <c r="B163" i="9"/>
  <c r="B164" i="9"/>
  <c r="B165" i="9"/>
  <c r="B166" i="9"/>
  <c r="B167" i="9"/>
  <c r="B168" i="9"/>
  <c r="B169" i="9"/>
  <c r="B170" i="9"/>
  <c r="B171" i="9"/>
  <c r="B172" i="9"/>
  <c r="B173" i="9"/>
  <c r="B174" i="9"/>
  <c r="B175" i="9"/>
  <c r="B176" i="9"/>
  <c r="B177" i="9"/>
  <c r="B178" i="9"/>
  <c r="B179" i="9"/>
  <c r="B180" i="9"/>
  <c r="B181" i="9"/>
  <c r="B182" i="9"/>
  <c r="B183" i="9"/>
  <c r="B184" i="9"/>
  <c r="B185" i="9"/>
  <c r="B186" i="9"/>
  <c r="B187" i="9"/>
  <c r="B188" i="9"/>
  <c r="B189" i="9"/>
  <c r="B190" i="9"/>
  <c r="B191" i="9"/>
  <c r="B192" i="9"/>
  <c r="B193" i="9"/>
  <c r="B194" i="9"/>
  <c r="B195" i="9"/>
  <c r="B196" i="9"/>
  <c r="B197" i="9"/>
  <c r="B198" i="9"/>
  <c r="B199" i="9"/>
  <c r="B200" i="9"/>
  <c r="B201" i="9"/>
  <c r="B202" i="9"/>
  <c r="B203" i="9"/>
  <c r="B204" i="9"/>
  <c r="B205" i="9"/>
  <c r="B206" i="9"/>
  <c r="B207" i="9"/>
  <c r="B208" i="9"/>
  <c r="B209" i="9"/>
  <c r="B210" i="9"/>
  <c r="B211" i="9"/>
  <c r="B212" i="9"/>
  <c r="B213" i="9"/>
  <c r="B214" i="9"/>
  <c r="B215" i="9"/>
  <c r="B216" i="9"/>
  <c r="B217" i="9"/>
  <c r="B218" i="9"/>
  <c r="B219" i="9"/>
  <c r="B220" i="9"/>
  <c r="B221" i="9"/>
  <c r="B222" i="9"/>
  <c r="B223" i="9"/>
  <c r="B224" i="9"/>
  <c r="B225" i="9"/>
  <c r="B226" i="9"/>
  <c r="B227" i="9"/>
  <c r="B228" i="9"/>
  <c r="B229" i="9"/>
  <c r="B230" i="9"/>
  <c r="B231" i="9"/>
  <c r="B232" i="9"/>
  <c r="B233" i="9"/>
  <c r="B234" i="9"/>
  <c r="B235" i="9"/>
  <c r="B236" i="9"/>
  <c r="B237" i="9"/>
  <c r="B238" i="9"/>
  <c r="B239" i="9"/>
  <c r="B240" i="9"/>
  <c r="B241" i="9"/>
  <c r="B242" i="9"/>
  <c r="B243" i="9"/>
  <c r="B244" i="9"/>
  <c r="B245" i="9"/>
  <c r="B246" i="9"/>
  <c r="B247" i="9"/>
  <c r="B248" i="9"/>
  <c r="B249" i="9"/>
  <c r="B250" i="9"/>
  <c r="B251" i="9"/>
  <c r="B252" i="9"/>
  <c r="B253" i="9"/>
  <c r="B254" i="9"/>
  <c r="B255" i="9"/>
  <c r="B256" i="9"/>
  <c r="B257" i="9"/>
  <c r="B258" i="9"/>
  <c r="B259" i="9"/>
  <c r="B260" i="9"/>
  <c r="B261" i="9"/>
  <c r="B262" i="9"/>
  <c r="B263" i="9"/>
  <c r="B264" i="9"/>
  <c r="B265" i="9"/>
  <c r="B266" i="9"/>
  <c r="B267" i="9"/>
  <c r="B268" i="9"/>
  <c r="B269" i="9"/>
  <c r="B270" i="9"/>
  <c r="B271" i="9"/>
  <c r="B272" i="9"/>
  <c r="B273" i="9"/>
  <c r="B274" i="9"/>
  <c r="B275" i="9"/>
  <c r="B276" i="9"/>
  <c r="B277" i="9"/>
  <c r="B278" i="9"/>
  <c r="B279" i="9"/>
  <c r="B280" i="9"/>
  <c r="B281" i="9"/>
  <c r="B282" i="9"/>
  <c r="B283" i="9"/>
  <c r="B284" i="9"/>
  <c r="B285" i="9"/>
  <c r="B286" i="9"/>
  <c r="B287" i="9"/>
  <c r="B288" i="9"/>
  <c r="B289" i="9"/>
  <c r="B290" i="9"/>
  <c r="B291" i="9"/>
  <c r="B292" i="9"/>
  <c r="B293" i="9"/>
  <c r="B294" i="9"/>
  <c r="B295" i="9"/>
  <c r="B296" i="9"/>
  <c r="B297" i="9"/>
  <c r="B298" i="9"/>
  <c r="B299" i="9"/>
  <c r="B300" i="9"/>
  <c r="B301" i="9"/>
  <c r="B302" i="9"/>
  <c r="B303" i="9"/>
  <c r="B304" i="9"/>
  <c r="B305" i="9"/>
  <c r="B306" i="9"/>
  <c r="B307" i="9"/>
  <c r="B308" i="9"/>
  <c r="B309" i="9"/>
  <c r="B310" i="9"/>
  <c r="B311" i="9"/>
  <c r="B312" i="9"/>
  <c r="B313" i="9"/>
  <c r="B314" i="9"/>
  <c r="B315" i="9"/>
  <c r="B316" i="9"/>
  <c r="B317" i="9"/>
  <c r="B318" i="9"/>
  <c r="B319" i="9"/>
  <c r="B320" i="9"/>
  <c r="B321" i="9"/>
  <c r="B322" i="9"/>
  <c r="B323" i="9"/>
  <c r="B324" i="9"/>
  <c r="B325" i="9"/>
  <c r="B326" i="9"/>
  <c r="B327" i="9"/>
  <c r="B328" i="9"/>
  <c r="B329" i="9"/>
  <c r="B330" i="9"/>
  <c r="B331" i="9"/>
  <c r="B332" i="9"/>
  <c r="B333" i="9"/>
  <c r="B334" i="9"/>
  <c r="B335" i="9"/>
  <c r="B336" i="9"/>
  <c r="B337" i="9"/>
  <c r="B338" i="9"/>
  <c r="B339" i="9"/>
  <c r="B340" i="9"/>
  <c r="B341" i="9"/>
  <c r="B342" i="9"/>
  <c r="B343" i="9"/>
  <c r="B344" i="9"/>
  <c r="B345" i="9"/>
  <c r="B346" i="9"/>
  <c r="B347" i="9"/>
  <c r="B348" i="9"/>
  <c r="B349" i="9"/>
  <c r="B350" i="9"/>
  <c r="B351" i="9"/>
  <c r="B352" i="9"/>
  <c r="B353" i="9"/>
  <c r="B354" i="9"/>
  <c r="B355" i="9"/>
  <c r="B356" i="9"/>
  <c r="B357" i="9"/>
  <c r="B358" i="9"/>
  <c r="B359" i="9"/>
  <c r="B360" i="9"/>
  <c r="B361" i="9"/>
  <c r="B362" i="9"/>
  <c r="B363" i="9"/>
  <c r="B364" i="9"/>
  <c r="B365" i="9"/>
  <c r="B366" i="9"/>
  <c r="B367" i="9"/>
  <c r="B368" i="9"/>
  <c r="B369" i="9"/>
  <c r="B370" i="9"/>
  <c r="B371" i="9"/>
  <c r="B372" i="9"/>
  <c r="B373" i="9"/>
  <c r="B374" i="9"/>
  <c r="B375" i="9"/>
  <c r="B376" i="9"/>
  <c r="B377" i="9"/>
  <c r="B378" i="9"/>
  <c r="B379" i="9"/>
  <c r="B380" i="9"/>
  <c r="B381" i="9"/>
  <c r="B382" i="9"/>
  <c r="B383" i="9"/>
  <c r="B384" i="9"/>
  <c r="B385" i="9"/>
  <c r="B386" i="9"/>
  <c r="B387" i="9"/>
  <c r="B388" i="9"/>
  <c r="B389" i="9"/>
  <c r="B390" i="9"/>
  <c r="B391" i="9"/>
  <c r="B392" i="9"/>
  <c r="B393" i="9"/>
  <c r="B394" i="9"/>
  <c r="B395" i="9"/>
  <c r="B396" i="9"/>
  <c r="B397" i="9"/>
  <c r="B398" i="9"/>
  <c r="B399" i="9"/>
  <c r="B400" i="9"/>
  <c r="B401" i="9"/>
  <c r="B402" i="9"/>
  <c r="B403" i="9"/>
  <c r="B404" i="9"/>
  <c r="B405" i="9"/>
  <c r="B406" i="9"/>
  <c r="B407" i="9"/>
  <c r="B408" i="9"/>
  <c r="B409" i="9"/>
  <c r="B410" i="9"/>
  <c r="B411" i="9"/>
  <c r="B412" i="9"/>
  <c r="B413" i="9"/>
  <c r="B414" i="9"/>
  <c r="B415" i="9"/>
  <c r="B416" i="9"/>
  <c r="B417" i="9"/>
  <c r="B418" i="9"/>
  <c r="B419" i="9"/>
  <c r="B420" i="9"/>
  <c r="B421" i="9"/>
  <c r="B422" i="9"/>
  <c r="B423" i="9"/>
  <c r="B424" i="9"/>
  <c r="B425" i="9"/>
  <c r="B426" i="9"/>
  <c r="B427" i="9"/>
  <c r="B428" i="9"/>
  <c r="B429" i="9"/>
  <c r="B430" i="9"/>
  <c r="B431" i="9"/>
  <c r="B432" i="9"/>
  <c r="B433" i="9"/>
  <c r="B434" i="9"/>
  <c r="B435" i="9"/>
  <c r="B436" i="9"/>
  <c r="B437" i="9"/>
  <c r="B438" i="9"/>
  <c r="B439" i="9"/>
  <c r="B440" i="9"/>
  <c r="B441" i="9"/>
  <c r="B442" i="9"/>
  <c r="B443" i="9"/>
  <c r="B444" i="9"/>
  <c r="B445" i="9"/>
  <c r="B446" i="9"/>
  <c r="B447" i="9"/>
  <c r="B448" i="9"/>
  <c r="B449" i="9"/>
  <c r="B450" i="9"/>
  <c r="B451" i="9"/>
  <c r="B452" i="9"/>
  <c r="B453" i="9"/>
  <c r="B454" i="9"/>
  <c r="B455" i="9"/>
  <c r="B456" i="9"/>
  <c r="B457" i="9"/>
  <c r="B5" i="9"/>
  <c r="D100" i="12" l="1"/>
  <c r="D103" i="12"/>
  <c r="D106" i="12"/>
  <c r="D110" i="12"/>
  <c r="D114" i="12"/>
  <c r="D118" i="12"/>
  <c r="D122" i="12"/>
  <c r="B27" i="12"/>
  <c r="B100" i="12"/>
  <c r="B104" i="12"/>
  <c r="B108" i="12"/>
  <c r="B112" i="12"/>
  <c r="B116" i="12"/>
  <c r="B120" i="12"/>
  <c r="G26" i="12"/>
  <c r="H26" i="12"/>
  <c r="G27" i="12"/>
  <c r="H27" i="12"/>
  <c r="G100" i="12"/>
  <c r="H100" i="12"/>
  <c r="G101" i="12"/>
  <c r="H101" i="12"/>
  <c r="G102" i="12"/>
  <c r="H102" i="12"/>
  <c r="G103" i="12"/>
  <c r="H103" i="12"/>
  <c r="G104" i="12"/>
  <c r="H104" i="12"/>
  <c r="G105" i="12"/>
  <c r="H105" i="12"/>
  <c r="G106" i="12"/>
  <c r="H106" i="12"/>
  <c r="G107" i="12"/>
  <c r="H107" i="12"/>
  <c r="G108" i="12"/>
  <c r="H108" i="12"/>
  <c r="G109" i="12"/>
  <c r="H109" i="12"/>
  <c r="G110" i="12"/>
  <c r="H110" i="12"/>
  <c r="G111" i="12"/>
  <c r="H111" i="12"/>
  <c r="G112" i="12"/>
  <c r="H112" i="12"/>
  <c r="G113" i="12"/>
  <c r="H113" i="12"/>
  <c r="G114" i="12"/>
  <c r="H114" i="12"/>
  <c r="G115" i="12"/>
  <c r="H115" i="12"/>
  <c r="G116" i="12"/>
  <c r="H116" i="12"/>
  <c r="G117" i="12"/>
  <c r="H117" i="12"/>
  <c r="G118" i="12"/>
  <c r="H118" i="12"/>
  <c r="G119" i="12"/>
  <c r="H119" i="12"/>
  <c r="G120" i="12"/>
  <c r="H120" i="12"/>
  <c r="G121" i="12"/>
  <c r="H121" i="12"/>
  <c r="G122" i="12"/>
  <c r="H122" i="12"/>
  <c r="G123" i="12"/>
  <c r="H123" i="12"/>
  <c r="F27" i="12"/>
  <c r="F102" i="12"/>
  <c r="F105" i="12"/>
  <c r="F108" i="12"/>
  <c r="F111" i="12"/>
  <c r="F114" i="12"/>
  <c r="F117" i="12"/>
  <c r="F120" i="12"/>
  <c r="F123" i="12"/>
  <c r="E101" i="12"/>
  <c r="E105" i="12"/>
  <c r="E109" i="12"/>
  <c r="E112" i="12"/>
  <c r="E115" i="12"/>
  <c r="E119" i="12"/>
  <c r="E122" i="12"/>
  <c r="D107" i="12"/>
  <c r="D111" i="12"/>
  <c r="D115" i="12"/>
  <c r="D119" i="12"/>
  <c r="B102" i="12"/>
  <c r="B106" i="12"/>
  <c r="B110" i="12"/>
  <c r="B114" i="12"/>
  <c r="B118" i="12"/>
  <c r="B122" i="12"/>
  <c r="F26" i="12"/>
  <c r="F100" i="12"/>
  <c r="F103" i="12"/>
  <c r="F106" i="12"/>
  <c r="F109" i="12"/>
  <c r="F113" i="12"/>
  <c r="F116" i="12"/>
  <c r="F119" i="12"/>
  <c r="F122" i="12"/>
  <c r="E27" i="12"/>
  <c r="E103" i="12"/>
  <c r="E106" i="12"/>
  <c r="E108" i="12"/>
  <c r="E111" i="12"/>
  <c r="E114" i="12"/>
  <c r="E117" i="12"/>
  <c r="E120" i="12"/>
  <c r="E123" i="12"/>
  <c r="D26" i="12"/>
  <c r="D101" i="12"/>
  <c r="D104" i="12"/>
  <c r="D108" i="12"/>
  <c r="D112" i="12"/>
  <c r="D116" i="12"/>
  <c r="D120" i="12"/>
  <c r="B101" i="12"/>
  <c r="B105" i="12"/>
  <c r="B109" i="12"/>
  <c r="B113" i="12"/>
  <c r="B117" i="12"/>
  <c r="B121" i="12"/>
  <c r="F101" i="12"/>
  <c r="F104" i="12"/>
  <c r="F107" i="12"/>
  <c r="F110" i="12"/>
  <c r="F112" i="12"/>
  <c r="F115" i="12"/>
  <c r="F118" i="12"/>
  <c r="F121" i="12"/>
  <c r="E26" i="12"/>
  <c r="E100" i="12"/>
  <c r="E102" i="12"/>
  <c r="E104" i="12"/>
  <c r="E107" i="12"/>
  <c r="E110" i="12"/>
  <c r="E113" i="12"/>
  <c r="E116" i="12"/>
  <c r="E118" i="12"/>
  <c r="E121" i="12"/>
  <c r="D27" i="12"/>
  <c r="D102" i="12"/>
  <c r="D105" i="12"/>
  <c r="D109" i="12"/>
  <c r="D113" i="12"/>
  <c r="D117" i="12"/>
  <c r="D121" i="12"/>
  <c r="D123" i="12"/>
  <c r="B26" i="12"/>
  <c r="B103" i="12"/>
  <c r="B107" i="12"/>
  <c r="B111" i="12"/>
  <c r="B115" i="12"/>
  <c r="B119" i="12"/>
  <c r="B123" i="12"/>
  <c r="Q474" i="9"/>
  <c r="O825" i="9"/>
  <c r="B33" i="8" s="1"/>
  <c r="C25" i="9"/>
  <c r="B27" i="15"/>
  <c r="C49" i="9"/>
  <c r="B51" i="15"/>
  <c r="C92" i="9"/>
  <c r="B94" i="15"/>
  <c r="C93" i="9"/>
  <c r="B95" i="15"/>
  <c r="C94" i="9"/>
  <c r="B96" i="15"/>
  <c r="C107" i="9"/>
  <c r="B109" i="15"/>
  <c r="C119" i="9"/>
  <c r="B121" i="15"/>
  <c r="C183" i="9"/>
  <c r="B185" i="15"/>
  <c r="C184" i="9"/>
  <c r="B186" i="15"/>
  <c r="C185" i="9"/>
  <c r="B187" i="15"/>
  <c r="C191" i="9"/>
  <c r="B193" i="15"/>
  <c r="C207" i="9"/>
  <c r="B209" i="15"/>
  <c r="C211" i="9"/>
  <c r="B213" i="15"/>
  <c r="C267" i="9"/>
  <c r="B269" i="15"/>
  <c r="C284" i="9"/>
  <c r="B286" i="15"/>
  <c r="C366" i="9"/>
  <c r="B368" i="15"/>
  <c r="C394" i="9"/>
  <c r="B396" i="15"/>
  <c r="C5" i="9"/>
  <c r="B7" i="15"/>
  <c r="I349" i="12"/>
  <c r="I348" i="12"/>
  <c r="I13" i="15"/>
  <c r="I69" i="15"/>
  <c r="I76" i="15"/>
  <c r="I79" i="15"/>
  <c r="I85" i="15"/>
  <c r="I87" i="15"/>
  <c r="I89" i="15"/>
  <c r="I91" i="15"/>
  <c r="I94" i="15"/>
  <c r="I98" i="15"/>
  <c r="I101" i="15"/>
  <c r="I105" i="15"/>
  <c r="I108" i="15"/>
  <c r="I110" i="15"/>
  <c r="I113" i="15"/>
  <c r="I117" i="15"/>
  <c r="I119" i="15"/>
  <c r="I124" i="15"/>
  <c r="I132" i="15"/>
  <c r="I135" i="15"/>
  <c r="I138" i="15"/>
  <c r="I155" i="15"/>
  <c r="I314" i="15"/>
  <c r="I323" i="15"/>
  <c r="I328" i="15"/>
  <c r="I335" i="15"/>
  <c r="I339" i="15"/>
  <c r="I406" i="15"/>
  <c r="I421" i="15"/>
  <c r="I442" i="15"/>
  <c r="I20" i="15"/>
  <c r="I49" i="15"/>
  <c r="I116" i="15"/>
  <c r="I139" i="15"/>
  <c r="I291" i="15"/>
  <c r="I299" i="15"/>
  <c r="I19" i="15"/>
  <c r="I37" i="15"/>
  <c r="I41" i="15"/>
  <c r="I48" i="15"/>
  <c r="I52" i="15"/>
  <c r="I54" i="15"/>
  <c r="I60" i="15"/>
  <c r="I104" i="15"/>
  <c r="I284" i="15"/>
  <c r="I302" i="15"/>
  <c r="I313" i="15"/>
  <c r="I329" i="15"/>
  <c r="I349" i="15"/>
  <c r="I380" i="15"/>
  <c r="I416" i="15"/>
  <c r="I11" i="15"/>
  <c r="I17" i="15"/>
  <c r="I25" i="15"/>
  <c r="I55" i="15"/>
  <c r="I62" i="15"/>
  <c r="I71" i="15"/>
  <c r="I83" i="15"/>
  <c r="I88" i="15"/>
  <c r="I93" i="15"/>
  <c r="I133" i="15"/>
  <c r="I154" i="15"/>
  <c r="I166" i="15"/>
  <c r="I196" i="15"/>
  <c r="I208" i="15"/>
  <c r="I256" i="15"/>
  <c r="I259" i="15"/>
  <c r="I269" i="15"/>
  <c r="I294" i="15"/>
  <c r="I309" i="15"/>
  <c r="I331" i="15"/>
  <c r="I334" i="15"/>
  <c r="I341" i="15"/>
  <c r="I350" i="15"/>
  <c r="I359" i="15"/>
  <c r="I422" i="15"/>
  <c r="I428" i="15"/>
  <c r="I441" i="15"/>
  <c r="I447" i="15"/>
  <c r="I452" i="15"/>
  <c r="I455" i="15"/>
  <c r="I458" i="15"/>
  <c r="I460" i="15"/>
  <c r="I462" i="15"/>
  <c r="I466" i="15"/>
  <c r="I468" i="15"/>
  <c r="I12" i="15"/>
  <c r="I29" i="15"/>
  <c r="I42" i="15"/>
  <c r="I51" i="15"/>
  <c r="I53" i="15"/>
  <c r="I59" i="15"/>
  <c r="I64" i="15"/>
  <c r="I74" i="15"/>
  <c r="I80" i="15"/>
  <c r="I102" i="15"/>
  <c r="I106" i="15"/>
  <c r="I109" i="15"/>
  <c r="I112" i="15"/>
  <c r="I115" i="15"/>
  <c r="I136" i="15"/>
  <c r="I141" i="15"/>
  <c r="I145" i="15"/>
  <c r="I148" i="15"/>
  <c r="I149" i="15"/>
  <c r="I180" i="15"/>
  <c r="I187" i="15"/>
  <c r="I198" i="15"/>
  <c r="I304" i="15"/>
  <c r="I306" i="15"/>
  <c r="I311" i="15"/>
  <c r="I318" i="15"/>
  <c r="I320" i="15"/>
  <c r="I321" i="15"/>
  <c r="I340" i="15"/>
  <c r="I391" i="15"/>
  <c r="I413" i="15"/>
  <c r="I419" i="15"/>
  <c r="I430" i="15"/>
  <c r="I443" i="15"/>
  <c r="I446" i="15"/>
  <c r="I453" i="15"/>
  <c r="I463" i="15"/>
  <c r="I467" i="15"/>
  <c r="I471" i="15"/>
  <c r="I8" i="15"/>
  <c r="I16" i="15"/>
  <c r="I23" i="15"/>
  <c r="I57" i="15"/>
  <c r="I78" i="15"/>
  <c r="I82" i="15"/>
  <c r="I90" i="15"/>
  <c r="I96" i="15"/>
  <c r="I99" i="15"/>
  <c r="I120" i="15"/>
  <c r="I127" i="15"/>
  <c r="I129" i="15"/>
  <c r="I131" i="15"/>
  <c r="I134" i="15"/>
  <c r="I137" i="15"/>
  <c r="I144" i="15"/>
  <c r="I146" i="15"/>
  <c r="I153" i="15"/>
  <c r="I174" i="15"/>
  <c r="I222" i="15"/>
  <c r="I234" i="15"/>
  <c r="I270" i="15"/>
  <c r="I286" i="15"/>
  <c r="I292" i="15"/>
  <c r="I308" i="15"/>
  <c r="I316" i="15"/>
  <c r="I322" i="15"/>
  <c r="I326" i="15"/>
  <c r="I346" i="15"/>
  <c r="I354" i="15"/>
  <c r="I369" i="15"/>
  <c r="I401" i="15"/>
  <c r="I411" i="15"/>
  <c r="I417" i="15"/>
  <c r="I432" i="15"/>
  <c r="I434" i="15"/>
  <c r="I440" i="15"/>
  <c r="I456" i="15"/>
  <c r="I459" i="15"/>
  <c r="I461" i="15"/>
  <c r="I464" i="15"/>
  <c r="I7" i="15"/>
  <c r="I24" i="15"/>
  <c r="I97" i="15"/>
  <c r="I151" i="15"/>
  <c r="I193" i="15"/>
  <c r="I285" i="15"/>
  <c r="I289" i="15"/>
  <c r="I301" i="15"/>
  <c r="I404" i="15"/>
  <c r="I409" i="15"/>
  <c r="I420" i="15"/>
  <c r="I424" i="15"/>
  <c r="I9" i="15"/>
  <c r="I18" i="15"/>
  <c r="I63" i="15"/>
  <c r="I122" i="15"/>
  <c r="I125" i="15"/>
  <c r="I140" i="15"/>
  <c r="I143" i="15"/>
  <c r="I147" i="15"/>
  <c r="I152" i="15"/>
  <c r="I163" i="15"/>
  <c r="I200" i="15"/>
  <c r="I204" i="15"/>
  <c r="I212" i="15"/>
  <c r="I215" i="15"/>
  <c r="I218" i="15"/>
  <c r="I252" i="15"/>
  <c r="I262" i="15"/>
  <c r="I266" i="15"/>
  <c r="I271" i="15"/>
  <c r="I287" i="15"/>
  <c r="I297" i="15"/>
  <c r="I315" i="15"/>
  <c r="I356" i="15"/>
  <c r="I363" i="15"/>
  <c r="I392" i="15"/>
  <c r="I405" i="15"/>
  <c r="I423" i="15"/>
  <c r="I429" i="15"/>
  <c r="I435" i="15"/>
  <c r="I451" i="15"/>
  <c r="I475" i="15"/>
  <c r="I15" i="15"/>
  <c r="I33" i="15"/>
  <c r="I35" i="15"/>
  <c r="I38" i="15"/>
  <c r="I40" i="15"/>
  <c r="I46" i="15"/>
  <c r="I50" i="15"/>
  <c r="I75" i="15"/>
  <c r="I157" i="15"/>
  <c r="I161" i="15"/>
  <c r="I171" i="15"/>
  <c r="I216" i="15"/>
  <c r="I223" i="15"/>
  <c r="I246" i="15"/>
  <c r="I426" i="15"/>
  <c r="I436" i="15"/>
  <c r="I449" i="15"/>
  <c r="I26" i="15"/>
  <c r="I47" i="15"/>
  <c r="I56" i="15"/>
  <c r="I58" i="15"/>
  <c r="I61" i="15"/>
  <c r="I67" i="15"/>
  <c r="I70" i="15"/>
  <c r="I72" i="15"/>
  <c r="I84" i="15"/>
  <c r="I100" i="15"/>
  <c r="I103" i="15"/>
  <c r="I114" i="15"/>
  <c r="I118" i="15"/>
  <c r="I126" i="15"/>
  <c r="I128" i="15"/>
  <c r="I130" i="15"/>
  <c r="I243" i="15"/>
  <c r="I251" i="15"/>
  <c r="I296" i="15"/>
  <c r="I332" i="15"/>
  <c r="I336" i="15"/>
  <c r="I338" i="15"/>
  <c r="I343" i="15"/>
  <c r="I348" i="15"/>
  <c r="I360" i="15"/>
  <c r="I364" i="15"/>
  <c r="I382" i="15"/>
  <c r="I399" i="15"/>
  <c r="I418" i="15"/>
  <c r="I437" i="15"/>
  <c r="I444" i="15"/>
  <c r="I450" i="15"/>
  <c r="I454" i="15"/>
  <c r="I465" i="15"/>
  <c r="I469" i="15"/>
  <c r="I474" i="15"/>
  <c r="I27" i="15"/>
  <c r="I45" i="15"/>
  <c r="I95" i="15"/>
  <c r="I107" i="15"/>
  <c r="I123" i="15"/>
  <c r="I160" i="15"/>
  <c r="I165" i="15"/>
  <c r="I167" i="15"/>
  <c r="I172" i="15"/>
  <c r="I310" i="15"/>
  <c r="I352" i="15"/>
  <c r="I362" i="15"/>
  <c r="I14" i="15"/>
  <c r="I28" i="15"/>
  <c r="I44" i="15"/>
  <c r="I66" i="15"/>
  <c r="I111" i="15"/>
  <c r="I156" i="15"/>
  <c r="I176" i="15"/>
  <c r="I185" i="15"/>
  <c r="I189" i="15"/>
  <c r="I205" i="15"/>
  <c r="I207" i="15"/>
  <c r="I242" i="15"/>
  <c r="I249" i="15"/>
  <c r="I268" i="15"/>
  <c r="I295" i="15"/>
  <c r="I300" i="15"/>
  <c r="I317" i="15"/>
  <c r="I325" i="15"/>
  <c r="I337" i="15"/>
  <c r="I374" i="15"/>
  <c r="I396" i="15"/>
  <c r="I407" i="15"/>
  <c r="I427" i="15"/>
  <c r="I431" i="15"/>
  <c r="I439" i="15"/>
  <c r="I86" i="15"/>
  <c r="I142" i="15"/>
  <c r="I213" i="15"/>
  <c r="I225" i="15"/>
  <c r="I228" i="15"/>
  <c r="I290" i="15"/>
  <c r="I293" i="15"/>
  <c r="I397" i="15"/>
  <c r="I425" i="15"/>
  <c r="I433" i="15"/>
  <c r="I22" i="15"/>
  <c r="I30" i="15"/>
  <c r="I31" i="15"/>
  <c r="I32" i="15"/>
  <c r="I34" i="15"/>
  <c r="I36" i="15"/>
  <c r="I39" i="15"/>
  <c r="I43" i="15"/>
  <c r="I77" i="15"/>
  <c r="I121" i="15"/>
  <c r="I150" i="15"/>
  <c r="I170" i="15"/>
  <c r="I179" i="15"/>
  <c r="I190" i="15"/>
  <c r="I197" i="15"/>
  <c r="I220" i="15"/>
  <c r="I233" i="15"/>
  <c r="I236" i="15"/>
  <c r="I257" i="15"/>
  <c r="I319" i="15"/>
  <c r="I327" i="15"/>
  <c r="I333" i="15"/>
  <c r="I345" i="15"/>
  <c r="I372" i="15"/>
  <c r="I379" i="15"/>
  <c r="I387" i="15"/>
  <c r="I438" i="15"/>
  <c r="I445" i="15"/>
  <c r="I448" i="15"/>
  <c r="I457" i="15"/>
  <c r="I473" i="15"/>
  <c r="I10" i="15"/>
  <c r="I21" i="15"/>
  <c r="I65" i="15"/>
  <c r="I68" i="15"/>
  <c r="I73" i="15"/>
  <c r="I81" i="15"/>
  <c r="I92" i="15"/>
  <c r="I235" i="15"/>
  <c r="I238" i="15"/>
  <c r="I241" i="15"/>
  <c r="I255" i="15"/>
  <c r="I263" i="15"/>
  <c r="I265" i="15"/>
  <c r="I273" i="15"/>
  <c r="I279" i="15"/>
  <c r="I288" i="15"/>
  <c r="I298" i="15"/>
  <c r="I303" i="15"/>
  <c r="I305" i="15"/>
  <c r="I307" i="15"/>
  <c r="I312" i="15"/>
  <c r="I324" i="15"/>
  <c r="I330" i="15"/>
  <c r="I342" i="15"/>
  <c r="I344" i="15"/>
  <c r="I347" i="15"/>
  <c r="I353" i="15"/>
  <c r="I361" i="15"/>
  <c r="I386" i="15"/>
  <c r="I226" i="15" l="1"/>
  <c r="I272" i="15"/>
  <c r="I214" i="15"/>
  <c r="I184" i="15"/>
  <c r="I158" i="15"/>
  <c r="I250" i="15"/>
  <c r="I239" i="15"/>
  <c r="I245" i="15"/>
  <c r="I358" i="15"/>
  <c r="I244" i="15"/>
  <c r="I276" i="15"/>
  <c r="I283" i="15"/>
  <c r="I178" i="15"/>
  <c r="I181" i="15"/>
  <c r="I224" i="15"/>
  <c r="I206" i="15"/>
  <c r="I367" i="15"/>
  <c r="I394" i="15"/>
  <c r="I201" i="15"/>
  <c r="I162" i="15"/>
  <c r="I195" i="15"/>
  <c r="I384" i="15"/>
  <c r="I186" i="15"/>
  <c r="I375" i="15"/>
  <c r="I398" i="15"/>
  <c r="I177" i="15"/>
  <c r="I472" i="15"/>
  <c r="I192" i="15"/>
  <c r="I173" i="15"/>
  <c r="I370" i="15"/>
  <c r="I199" i="15"/>
  <c r="I389" i="15"/>
  <c r="I254" i="15"/>
  <c r="I385" i="15"/>
  <c r="I230" i="15"/>
  <c r="I412" i="15"/>
  <c r="I210" i="15"/>
  <c r="I400" i="15"/>
  <c r="I164" i="15"/>
  <c r="I376" i="15"/>
  <c r="I258" i="15"/>
  <c r="I247" i="15"/>
  <c r="I355" i="15"/>
  <c r="I377" i="15"/>
  <c r="I281" i="15"/>
  <c r="I211" i="15"/>
  <c r="I221" i="15"/>
  <c r="I282" i="15"/>
  <c r="I168" i="15"/>
  <c r="I175" i="15"/>
  <c r="I194" i="15"/>
  <c r="I351" i="15"/>
  <c r="I393" i="15"/>
  <c r="I169" i="15"/>
  <c r="I203" i="15"/>
  <c r="I227" i="15"/>
  <c r="I231" i="15"/>
  <c r="I264" i="15"/>
  <c r="I267" i="15"/>
  <c r="I278" i="15"/>
  <c r="I365" i="15"/>
  <c r="I371" i="15"/>
  <c r="I378" i="15"/>
  <c r="I388" i="15"/>
  <c r="I390" i="15"/>
  <c r="I395" i="15"/>
  <c r="I403" i="15"/>
  <c r="I470" i="15"/>
  <c r="I159" i="15"/>
  <c r="I182" i="15"/>
  <c r="I232" i="15"/>
  <c r="I240" i="15"/>
  <c r="I260" i="15"/>
  <c r="I274" i="15"/>
  <c r="I410" i="15"/>
  <c r="I414" i="15"/>
  <c r="I183" i="15"/>
  <c r="I188" i="15"/>
  <c r="I191" i="15"/>
  <c r="I229" i="15"/>
  <c r="I248" i="15"/>
  <c r="I277" i="15"/>
  <c r="I280" i="15"/>
  <c r="I368" i="15"/>
  <c r="I415" i="15"/>
  <c r="I209" i="15"/>
  <c r="I219" i="15"/>
  <c r="I261" i="15"/>
  <c r="I275" i="15"/>
  <c r="I373" i="15"/>
  <c r="I217" i="15"/>
  <c r="I357" i="15"/>
  <c r="I366" i="15"/>
  <c r="I202" i="15"/>
  <c r="I237" i="15"/>
  <c r="I253" i="15"/>
  <c r="I381" i="15"/>
  <c r="I383" i="15"/>
  <c r="I402" i="15"/>
  <c r="I408" i="15"/>
  <c r="J13" i="15"/>
  <c r="K13" i="15" s="1"/>
  <c r="T13" i="15"/>
  <c r="J69" i="15"/>
  <c r="K69" i="15" s="1"/>
  <c r="T69" i="15"/>
  <c r="T76" i="15"/>
  <c r="J76" i="15"/>
  <c r="K76" i="15" s="1"/>
  <c r="J79" i="15"/>
  <c r="K79" i="15" s="1"/>
  <c r="T79" i="15"/>
  <c r="T85" i="15"/>
  <c r="J85" i="15"/>
  <c r="K85" i="15" s="1"/>
  <c r="J87" i="15"/>
  <c r="K87" i="15" s="1"/>
  <c r="T87" i="15"/>
  <c r="T89" i="15"/>
  <c r="J89" i="15"/>
  <c r="K89" i="15" s="1"/>
  <c r="J91" i="15"/>
  <c r="K91" i="15" s="1"/>
  <c r="T91" i="15"/>
  <c r="J94" i="15"/>
  <c r="K94" i="15" s="1"/>
  <c r="T94" i="15"/>
  <c r="T98" i="15"/>
  <c r="J98" i="15"/>
  <c r="K98" i="15" s="1"/>
  <c r="J101" i="15"/>
  <c r="K101" i="15" s="1"/>
  <c r="T101" i="15"/>
  <c r="T105" i="15"/>
  <c r="J105" i="15"/>
  <c r="K105" i="15" s="1"/>
  <c r="J108" i="15"/>
  <c r="K108" i="15" s="1"/>
  <c r="T108" i="15"/>
  <c r="T110" i="15"/>
  <c r="J110" i="15"/>
  <c r="K110" i="15" s="1"/>
  <c r="T113" i="15"/>
  <c r="J113" i="15"/>
  <c r="K113" i="15" s="1"/>
  <c r="J117" i="15"/>
  <c r="K117" i="15" s="1"/>
  <c r="T117" i="15"/>
  <c r="T119" i="15"/>
  <c r="J119" i="15"/>
  <c r="K119" i="15" s="1"/>
  <c r="J124" i="15"/>
  <c r="K124" i="15" s="1"/>
  <c r="T124" i="15"/>
  <c r="T132" i="15"/>
  <c r="J132" i="15"/>
  <c r="K132" i="15" s="1"/>
  <c r="T135" i="15"/>
  <c r="J135" i="15"/>
  <c r="K135" i="15" s="1"/>
  <c r="T138" i="15"/>
  <c r="J138" i="15"/>
  <c r="K138" i="15" s="1"/>
  <c r="J155" i="15"/>
  <c r="K155" i="15" s="1"/>
  <c r="T155" i="15"/>
  <c r="J173" i="15"/>
  <c r="K173" i="15" s="1"/>
  <c r="T173" i="15"/>
  <c r="J186" i="15"/>
  <c r="K186" i="15" s="1"/>
  <c r="T186" i="15"/>
  <c r="T201" i="15"/>
  <c r="J201" i="15"/>
  <c r="K201" i="15" s="1"/>
  <c r="J224" i="15"/>
  <c r="K224" i="15" s="1"/>
  <c r="T224" i="15"/>
  <c r="J244" i="15"/>
  <c r="K244" i="15" s="1"/>
  <c r="T244" i="15"/>
  <c r="J283" i="15"/>
  <c r="K283" i="15" s="1"/>
  <c r="T283" i="15"/>
  <c r="T314" i="15"/>
  <c r="J314" i="15"/>
  <c r="K314" i="15" s="1"/>
  <c r="T323" i="15"/>
  <c r="J323" i="15"/>
  <c r="K323" i="15" s="1"/>
  <c r="J328" i="15"/>
  <c r="K328" i="15" s="1"/>
  <c r="T328" i="15"/>
  <c r="P326" i="9" s="1"/>
  <c r="Q326" i="9" s="1"/>
  <c r="J335" i="15"/>
  <c r="K335" i="15" s="1"/>
  <c r="T335" i="15"/>
  <c r="J339" i="15"/>
  <c r="K339" i="15" s="1"/>
  <c r="T339" i="15"/>
  <c r="T377" i="15"/>
  <c r="J377" i="15"/>
  <c r="K377" i="15" s="1"/>
  <c r="T400" i="15"/>
  <c r="J400" i="15"/>
  <c r="K400" i="15" s="1"/>
  <c r="T406" i="15"/>
  <c r="J406" i="15"/>
  <c r="K406" i="15" s="1"/>
  <c r="T421" i="15"/>
  <c r="P419" i="9" s="1"/>
  <c r="Q419" i="9" s="1"/>
  <c r="J421" i="15"/>
  <c r="K421" i="15" s="1"/>
  <c r="T442" i="15"/>
  <c r="P440" i="9" s="1"/>
  <c r="Q440" i="9" s="1"/>
  <c r="J442" i="15"/>
  <c r="K442" i="15" s="1"/>
  <c r="T472" i="15"/>
  <c r="J472" i="15"/>
  <c r="K472" i="15" s="1"/>
  <c r="T20" i="15"/>
  <c r="J20" i="15"/>
  <c r="K20" i="15" s="1"/>
  <c r="T49" i="15"/>
  <c r="J49" i="15"/>
  <c r="K49" i="15" s="1"/>
  <c r="T116" i="15"/>
  <c r="J116" i="15"/>
  <c r="K116" i="15" s="1"/>
  <c r="T139" i="15"/>
  <c r="J139" i="15"/>
  <c r="K139" i="15" s="1"/>
  <c r="T162" i="15"/>
  <c r="J162" i="15"/>
  <c r="K162" i="15" s="1"/>
  <c r="T178" i="15"/>
  <c r="J178" i="15"/>
  <c r="K178" i="15" s="1"/>
  <c r="T184" i="15"/>
  <c r="J184" i="15"/>
  <c r="K184" i="15" s="1"/>
  <c r="T206" i="15"/>
  <c r="J206" i="15"/>
  <c r="K206" i="15" s="1"/>
  <c r="J221" i="15"/>
  <c r="K221" i="15" s="1"/>
  <c r="T221" i="15"/>
  <c r="T226" i="15"/>
  <c r="J226" i="15"/>
  <c r="K226" i="15" s="1"/>
  <c r="T230" i="15"/>
  <c r="J230" i="15"/>
  <c r="K230" i="15" s="1"/>
  <c r="J258" i="15"/>
  <c r="K258" i="15" s="1"/>
  <c r="T258" i="15"/>
  <c r="T281" i="15"/>
  <c r="J281" i="15"/>
  <c r="K281" i="15" s="1"/>
  <c r="J291" i="15"/>
  <c r="K291" i="15" s="1"/>
  <c r="T291" i="15"/>
  <c r="T299" i="15"/>
  <c r="P297" i="9" s="1"/>
  <c r="Q297" i="9" s="1"/>
  <c r="J299" i="15"/>
  <c r="K299" i="15" s="1"/>
  <c r="J19" i="15"/>
  <c r="K19" i="15" s="1"/>
  <c r="T19" i="15"/>
  <c r="J37" i="15"/>
  <c r="K37" i="15" s="1"/>
  <c r="T37" i="15"/>
  <c r="T41" i="15"/>
  <c r="J41" i="15"/>
  <c r="K41" i="15" s="1"/>
  <c r="J48" i="15"/>
  <c r="K48" i="15" s="1"/>
  <c r="T48" i="15"/>
  <c r="T52" i="15"/>
  <c r="J52" i="15"/>
  <c r="K52" i="15" s="1"/>
  <c r="J54" i="15"/>
  <c r="K54" i="15" s="1"/>
  <c r="T54" i="15"/>
  <c r="T60" i="15"/>
  <c r="J60" i="15"/>
  <c r="K60" i="15" s="1"/>
  <c r="T104" i="15"/>
  <c r="J104" i="15"/>
  <c r="K104" i="15" s="1"/>
  <c r="J284" i="15"/>
  <c r="K284" i="15" s="1"/>
  <c r="T284" i="15"/>
  <c r="J302" i="15"/>
  <c r="K302" i="15" s="1"/>
  <c r="T302" i="15"/>
  <c r="T313" i="15"/>
  <c r="J313" i="15"/>
  <c r="K313" i="15" s="1"/>
  <c r="J329" i="15"/>
  <c r="K329" i="15" s="1"/>
  <c r="T329" i="15"/>
  <c r="T349" i="15"/>
  <c r="P347" i="9" s="1"/>
  <c r="Q347" i="9" s="1"/>
  <c r="J349" i="15"/>
  <c r="K349" i="15" s="1"/>
  <c r="T367" i="15"/>
  <c r="J367" i="15"/>
  <c r="K367" i="15" s="1"/>
  <c r="T370" i="15"/>
  <c r="J370" i="15"/>
  <c r="K370" i="15" s="1"/>
  <c r="T380" i="15"/>
  <c r="J380" i="15"/>
  <c r="K380" i="15" s="1"/>
  <c r="T385" i="15"/>
  <c r="J385" i="15"/>
  <c r="K385" i="15" s="1"/>
  <c r="T412" i="15"/>
  <c r="J412" i="15"/>
  <c r="K412" i="15" s="1"/>
  <c r="T416" i="15"/>
  <c r="P414" i="9" s="1"/>
  <c r="Q414" i="9" s="1"/>
  <c r="J416" i="15"/>
  <c r="K416" i="15" s="1"/>
  <c r="T11" i="15"/>
  <c r="J11" i="15"/>
  <c r="K11" i="15" s="1"/>
  <c r="J17" i="15"/>
  <c r="K17" i="15" s="1"/>
  <c r="T17" i="15"/>
  <c r="T25" i="15"/>
  <c r="J25" i="15"/>
  <c r="K25" i="15" s="1"/>
  <c r="T55" i="15"/>
  <c r="J55" i="15"/>
  <c r="K55" i="15" s="1"/>
  <c r="J62" i="15"/>
  <c r="K62" i="15" s="1"/>
  <c r="T62" i="15"/>
  <c r="J71" i="15"/>
  <c r="K71" i="15" s="1"/>
  <c r="T71" i="15"/>
  <c r="J83" i="15"/>
  <c r="K83" i="15" s="1"/>
  <c r="T83" i="15"/>
  <c r="J88" i="15"/>
  <c r="K88" i="15" s="1"/>
  <c r="T88" i="15"/>
  <c r="J93" i="15"/>
  <c r="K93" i="15" s="1"/>
  <c r="T93" i="15"/>
  <c r="T133" i="15"/>
  <c r="J133" i="15"/>
  <c r="K133" i="15" s="1"/>
  <c r="T154" i="15"/>
  <c r="P152" i="9" s="1"/>
  <c r="Q152" i="9" s="1"/>
  <c r="J154" i="15"/>
  <c r="K154" i="15" s="1"/>
  <c r="J158" i="15"/>
  <c r="K158" i="15" s="1"/>
  <c r="T158" i="15"/>
  <c r="T164" i="15"/>
  <c r="J164" i="15"/>
  <c r="K164" i="15" s="1"/>
  <c r="J166" i="15"/>
  <c r="K166" i="15" s="1"/>
  <c r="T166" i="15"/>
  <c r="T181" i="15"/>
  <c r="J181" i="15"/>
  <c r="K181" i="15" s="1"/>
  <c r="J192" i="15"/>
  <c r="K192" i="15" s="1"/>
  <c r="T192" i="15"/>
  <c r="T195" i="15"/>
  <c r="J195" i="15"/>
  <c r="K195" i="15" s="1"/>
  <c r="J196" i="15"/>
  <c r="K196" i="15" s="1"/>
  <c r="T196" i="15"/>
  <c r="T199" i="15"/>
  <c r="J199" i="15"/>
  <c r="K199" i="15" s="1"/>
  <c r="J208" i="15"/>
  <c r="K208" i="15" s="1"/>
  <c r="T208" i="15"/>
  <c r="T210" i="15"/>
  <c r="J210" i="15"/>
  <c r="K210" i="15" s="1"/>
  <c r="T247" i="15"/>
  <c r="J247" i="15"/>
  <c r="K247" i="15" s="1"/>
  <c r="J250" i="15"/>
  <c r="K250" i="15" s="1"/>
  <c r="T250" i="15"/>
  <c r="J256" i="15"/>
  <c r="K256" i="15" s="1"/>
  <c r="T256" i="15"/>
  <c r="J259" i="15"/>
  <c r="K259" i="15" s="1"/>
  <c r="T259" i="15"/>
  <c r="T269" i="15"/>
  <c r="J269" i="15"/>
  <c r="K269" i="15" s="1"/>
  <c r="J276" i="15"/>
  <c r="K276" i="15" s="1"/>
  <c r="T276" i="15"/>
  <c r="T282" i="15"/>
  <c r="J282" i="15"/>
  <c r="K282" i="15" s="1"/>
  <c r="J294" i="15"/>
  <c r="K294" i="15" s="1"/>
  <c r="T294" i="15"/>
  <c r="J309" i="15"/>
  <c r="K309" i="15" s="1"/>
  <c r="T309" i="15"/>
  <c r="T331" i="15"/>
  <c r="J331" i="15"/>
  <c r="K331" i="15" s="1"/>
  <c r="J334" i="15"/>
  <c r="K334" i="15" s="1"/>
  <c r="T334" i="15"/>
  <c r="P332" i="9" s="1"/>
  <c r="Q332" i="9" s="1"/>
  <c r="T341" i="15"/>
  <c r="J341" i="15"/>
  <c r="K341" i="15" s="1"/>
  <c r="T350" i="15"/>
  <c r="J350" i="15"/>
  <c r="K350" i="15" s="1"/>
  <c r="T355" i="15"/>
  <c r="J355" i="15"/>
  <c r="K355" i="15" s="1"/>
  <c r="T359" i="15"/>
  <c r="J359" i="15"/>
  <c r="K359" i="15" s="1"/>
  <c r="T376" i="15"/>
  <c r="J376" i="15"/>
  <c r="K376" i="15" s="1"/>
  <c r="T384" i="15"/>
  <c r="J384" i="15"/>
  <c r="K384" i="15" s="1"/>
  <c r="T389" i="15"/>
  <c r="J389" i="15"/>
  <c r="K389" i="15" s="1"/>
  <c r="T394" i="15"/>
  <c r="J394" i="15"/>
  <c r="K394" i="15" s="1"/>
  <c r="T398" i="15"/>
  <c r="J398" i="15"/>
  <c r="K398" i="15" s="1"/>
  <c r="T422" i="15"/>
  <c r="P420" i="9" s="1"/>
  <c r="Q420" i="9" s="1"/>
  <c r="J422" i="15"/>
  <c r="K422" i="15" s="1"/>
  <c r="T428" i="15"/>
  <c r="P426" i="9" s="1"/>
  <c r="Q426" i="9" s="1"/>
  <c r="J428" i="15"/>
  <c r="K428" i="15" s="1"/>
  <c r="T441" i="15"/>
  <c r="P439" i="9" s="1"/>
  <c r="Q439" i="9" s="1"/>
  <c r="J441" i="15"/>
  <c r="K441" i="15" s="1"/>
  <c r="T447" i="15"/>
  <c r="P445" i="9" s="1"/>
  <c r="Q445" i="9" s="1"/>
  <c r="J447" i="15"/>
  <c r="K447" i="15" s="1"/>
  <c r="T452" i="15"/>
  <c r="P450" i="9" s="1"/>
  <c r="Q450" i="9" s="1"/>
  <c r="J452" i="15"/>
  <c r="K452" i="15" s="1"/>
  <c r="T455" i="15"/>
  <c r="P453" i="9" s="1"/>
  <c r="Q453" i="9" s="1"/>
  <c r="J455" i="15"/>
  <c r="K455" i="15" s="1"/>
  <c r="T458" i="15"/>
  <c r="P456" i="9" s="1"/>
  <c r="Q456" i="9" s="1"/>
  <c r="J458" i="15"/>
  <c r="K458" i="15" s="1"/>
  <c r="T460" i="15"/>
  <c r="P458" i="9" s="1"/>
  <c r="Q458" i="9" s="1"/>
  <c r="J460" i="15"/>
  <c r="K460" i="15" s="1"/>
  <c r="T462" i="15"/>
  <c r="P460" i="9" s="1"/>
  <c r="Q460" i="9" s="1"/>
  <c r="J462" i="15"/>
  <c r="K462" i="15" s="1"/>
  <c r="T466" i="15"/>
  <c r="P464" i="9" s="1"/>
  <c r="Q464" i="9" s="1"/>
  <c r="J466" i="15"/>
  <c r="K466" i="15" s="1"/>
  <c r="T468" i="15"/>
  <c r="P466" i="9" s="1"/>
  <c r="Q466" i="9" s="1"/>
  <c r="J468" i="15"/>
  <c r="K468" i="15" s="1"/>
  <c r="T12" i="15"/>
  <c r="J12" i="15"/>
  <c r="K12" i="15" s="1"/>
  <c r="T29" i="15"/>
  <c r="J29" i="15"/>
  <c r="K29" i="15" s="1"/>
  <c r="J42" i="15"/>
  <c r="K42" i="15" s="1"/>
  <c r="T42" i="15"/>
  <c r="J51" i="15"/>
  <c r="K51" i="15" s="1"/>
  <c r="T51" i="15"/>
  <c r="T53" i="15"/>
  <c r="J53" i="15"/>
  <c r="K53" i="15" s="1"/>
  <c r="J59" i="15"/>
  <c r="K59" i="15" s="1"/>
  <c r="T59" i="15"/>
  <c r="J64" i="15"/>
  <c r="K64" i="15" s="1"/>
  <c r="T64" i="15"/>
  <c r="T74" i="15"/>
  <c r="J74" i="15"/>
  <c r="K74" i="15" s="1"/>
  <c r="T80" i="15"/>
  <c r="J80" i="15"/>
  <c r="K80" i="15" s="1"/>
  <c r="J102" i="15"/>
  <c r="K102" i="15" s="1"/>
  <c r="T102" i="15"/>
  <c r="T106" i="15"/>
  <c r="J106" i="15"/>
  <c r="K106" i="15" s="1"/>
  <c r="J109" i="15"/>
  <c r="K109" i="15" s="1"/>
  <c r="T109" i="15"/>
  <c r="J112" i="15"/>
  <c r="K112" i="15" s="1"/>
  <c r="T112" i="15"/>
  <c r="T115" i="15"/>
  <c r="J115" i="15"/>
  <c r="K115" i="15" s="1"/>
  <c r="T136" i="15"/>
  <c r="J136" i="15"/>
  <c r="K136" i="15" s="1"/>
  <c r="J141" i="15"/>
  <c r="K141" i="15" s="1"/>
  <c r="T141" i="15"/>
  <c r="J145" i="15"/>
  <c r="K145" i="15" s="1"/>
  <c r="T145" i="15"/>
  <c r="J148" i="15"/>
  <c r="K148" i="15" s="1"/>
  <c r="T148" i="15"/>
  <c r="J149" i="15"/>
  <c r="K149" i="15" s="1"/>
  <c r="T149" i="15"/>
  <c r="J180" i="15"/>
  <c r="K180" i="15" s="1"/>
  <c r="T180" i="15"/>
  <c r="T187" i="15"/>
  <c r="J187" i="15"/>
  <c r="K187" i="15" s="1"/>
  <c r="T198" i="15"/>
  <c r="J198" i="15"/>
  <c r="K198" i="15" s="1"/>
  <c r="J304" i="15"/>
  <c r="K304" i="15" s="1"/>
  <c r="T304" i="15"/>
  <c r="J306" i="15"/>
  <c r="K306" i="15" s="1"/>
  <c r="T306" i="15"/>
  <c r="T311" i="15"/>
  <c r="J311" i="15"/>
  <c r="K311" i="15" s="1"/>
  <c r="J318" i="15"/>
  <c r="K318" i="15" s="1"/>
  <c r="T318" i="15"/>
  <c r="T320" i="15"/>
  <c r="J320" i="15"/>
  <c r="K320" i="15" s="1"/>
  <c r="T321" i="15"/>
  <c r="J321" i="15"/>
  <c r="K321" i="15" s="1"/>
  <c r="T340" i="15"/>
  <c r="J340" i="15"/>
  <c r="K340" i="15" s="1"/>
  <c r="T391" i="15"/>
  <c r="J391" i="15"/>
  <c r="K391" i="15" s="1"/>
  <c r="T413" i="15"/>
  <c r="J413" i="15"/>
  <c r="K413" i="15" s="1"/>
  <c r="T419" i="15"/>
  <c r="P417" i="9" s="1"/>
  <c r="Q417" i="9" s="1"/>
  <c r="J419" i="15"/>
  <c r="K419" i="15" s="1"/>
  <c r="T430" i="15"/>
  <c r="P428" i="9" s="1"/>
  <c r="Q428" i="9" s="1"/>
  <c r="J430" i="15"/>
  <c r="K430" i="15" s="1"/>
  <c r="T443" i="15"/>
  <c r="P441" i="9" s="1"/>
  <c r="Q441" i="9" s="1"/>
  <c r="J443" i="15"/>
  <c r="K443" i="15" s="1"/>
  <c r="T446" i="15"/>
  <c r="P444" i="9" s="1"/>
  <c r="Q444" i="9" s="1"/>
  <c r="J446" i="15"/>
  <c r="K446" i="15" s="1"/>
  <c r="T453" i="15"/>
  <c r="P451" i="9" s="1"/>
  <c r="Q451" i="9" s="1"/>
  <c r="J453" i="15"/>
  <c r="K453" i="15" s="1"/>
  <c r="T463" i="15"/>
  <c r="P461" i="9" s="1"/>
  <c r="Q461" i="9" s="1"/>
  <c r="J463" i="15"/>
  <c r="K463" i="15" s="1"/>
  <c r="T467" i="15"/>
  <c r="P465" i="9" s="1"/>
  <c r="Q465" i="9" s="1"/>
  <c r="J467" i="15"/>
  <c r="K467" i="15" s="1"/>
  <c r="T471" i="15"/>
  <c r="J471" i="15"/>
  <c r="K471" i="15" s="1"/>
  <c r="J8" i="15"/>
  <c r="K8" i="15" s="1"/>
  <c r="T8" i="15"/>
  <c r="T16" i="15"/>
  <c r="J16" i="15"/>
  <c r="K16" i="15" s="1"/>
  <c r="J23" i="15"/>
  <c r="K23" i="15" s="1"/>
  <c r="T23" i="15"/>
  <c r="T57" i="15"/>
  <c r="J57" i="15"/>
  <c r="K57" i="15" s="1"/>
  <c r="J78" i="15"/>
  <c r="K78" i="15" s="1"/>
  <c r="T78" i="15"/>
  <c r="J82" i="15"/>
  <c r="K82" i="15" s="1"/>
  <c r="T82" i="15"/>
  <c r="T90" i="15"/>
  <c r="J90" i="15"/>
  <c r="K90" i="15" s="1"/>
  <c r="J96" i="15"/>
  <c r="K96" i="15" s="1"/>
  <c r="T96" i="15"/>
  <c r="T99" i="15"/>
  <c r="J99" i="15"/>
  <c r="K99" i="15" s="1"/>
  <c r="J120" i="15"/>
  <c r="K120" i="15" s="1"/>
  <c r="T120" i="15"/>
  <c r="T127" i="15"/>
  <c r="J127" i="15"/>
  <c r="K127" i="15" s="1"/>
  <c r="T129" i="15"/>
  <c r="J129" i="15"/>
  <c r="K129" i="15" s="1"/>
  <c r="T131" i="15"/>
  <c r="J131" i="15"/>
  <c r="K131" i="15" s="1"/>
  <c r="T134" i="15"/>
  <c r="J134" i="15"/>
  <c r="K134" i="15" s="1"/>
  <c r="T137" i="15"/>
  <c r="J137" i="15"/>
  <c r="K137" i="15" s="1"/>
  <c r="J144" i="15"/>
  <c r="K144" i="15" s="1"/>
  <c r="T144" i="15"/>
  <c r="T146" i="15"/>
  <c r="J146" i="15"/>
  <c r="K146" i="15" s="1"/>
  <c r="T153" i="15"/>
  <c r="J153" i="15"/>
  <c r="K153" i="15" s="1"/>
  <c r="J174" i="15"/>
  <c r="K174" i="15" s="1"/>
  <c r="T174" i="15"/>
  <c r="J222" i="15"/>
  <c r="K222" i="15" s="1"/>
  <c r="T222" i="15"/>
  <c r="J227" i="15"/>
  <c r="K227" i="15" s="1"/>
  <c r="T227" i="15"/>
  <c r="T234" i="15"/>
  <c r="J234" i="15"/>
  <c r="K234" i="15" s="1"/>
  <c r="T270" i="15"/>
  <c r="J270" i="15"/>
  <c r="K270" i="15" s="1"/>
  <c r="T286" i="15"/>
  <c r="J286" i="15"/>
  <c r="K286" i="15" s="1"/>
  <c r="J292" i="15"/>
  <c r="K292" i="15" s="1"/>
  <c r="T292" i="15"/>
  <c r="T308" i="15"/>
  <c r="J308" i="15"/>
  <c r="K308" i="15" s="1"/>
  <c r="J316" i="15"/>
  <c r="K316" i="15" s="1"/>
  <c r="T316" i="15"/>
  <c r="T322" i="15"/>
  <c r="J322" i="15"/>
  <c r="K322" i="15" s="1"/>
  <c r="J326" i="15"/>
  <c r="K326" i="15" s="1"/>
  <c r="T326" i="15"/>
  <c r="T346" i="15"/>
  <c r="P344" i="9" s="1"/>
  <c r="Q344" i="9" s="1"/>
  <c r="J346" i="15"/>
  <c r="K346" i="15" s="1"/>
  <c r="T354" i="15"/>
  <c r="J354" i="15"/>
  <c r="K354" i="15" s="1"/>
  <c r="T369" i="15"/>
  <c r="J369" i="15"/>
  <c r="K369" i="15" s="1"/>
  <c r="T395" i="15"/>
  <c r="J395" i="15"/>
  <c r="K395" i="15" s="1"/>
  <c r="T401" i="15"/>
  <c r="J401" i="15"/>
  <c r="K401" i="15" s="1"/>
  <c r="T403" i="15"/>
  <c r="J403" i="15"/>
  <c r="K403" i="15" s="1"/>
  <c r="T411" i="15"/>
  <c r="J411" i="15"/>
  <c r="K411" i="15" s="1"/>
  <c r="T417" i="15"/>
  <c r="P415" i="9" s="1"/>
  <c r="Q415" i="9" s="1"/>
  <c r="J417" i="15"/>
  <c r="K417" i="15" s="1"/>
  <c r="T432" i="15"/>
  <c r="P430" i="9" s="1"/>
  <c r="Q430" i="9" s="1"/>
  <c r="J432" i="15"/>
  <c r="K432" i="15" s="1"/>
  <c r="T434" i="15"/>
  <c r="P432" i="9" s="1"/>
  <c r="Q432" i="9" s="1"/>
  <c r="J434" i="15"/>
  <c r="K434" i="15" s="1"/>
  <c r="T440" i="15"/>
  <c r="P438" i="9" s="1"/>
  <c r="Q438" i="9" s="1"/>
  <c r="J440" i="15"/>
  <c r="K440" i="15" s="1"/>
  <c r="T456" i="15"/>
  <c r="P454" i="9" s="1"/>
  <c r="Q454" i="9" s="1"/>
  <c r="J456" i="15"/>
  <c r="K456" i="15" s="1"/>
  <c r="T459" i="15"/>
  <c r="P457" i="9" s="1"/>
  <c r="Q457" i="9" s="1"/>
  <c r="J459" i="15"/>
  <c r="K459" i="15" s="1"/>
  <c r="T461" i="15"/>
  <c r="P459" i="9" s="1"/>
  <c r="Q459" i="9" s="1"/>
  <c r="J461" i="15"/>
  <c r="K461" i="15" s="1"/>
  <c r="T464" i="15"/>
  <c r="P462" i="9" s="1"/>
  <c r="Q462" i="9" s="1"/>
  <c r="J464" i="15"/>
  <c r="K464" i="15" s="1"/>
  <c r="T470" i="15"/>
  <c r="J470" i="15"/>
  <c r="K470" i="15" s="1"/>
  <c r="J7" i="15"/>
  <c r="K7" i="15" s="1"/>
  <c r="T7" i="15"/>
  <c r="J24" i="15"/>
  <c r="K24" i="15" s="1"/>
  <c r="T24" i="15"/>
  <c r="T97" i="15"/>
  <c r="J97" i="15"/>
  <c r="K97" i="15" s="1"/>
  <c r="J151" i="15"/>
  <c r="K151" i="15" s="1"/>
  <c r="T151" i="15"/>
  <c r="J159" i="15"/>
  <c r="K159" i="15" s="1"/>
  <c r="T159" i="15"/>
  <c r="J182" i="15"/>
  <c r="K182" i="15" s="1"/>
  <c r="T182" i="15"/>
  <c r="J193" i="15"/>
  <c r="K193" i="15" s="1"/>
  <c r="T193" i="15"/>
  <c r="T232" i="15"/>
  <c r="J232" i="15"/>
  <c r="K232" i="15" s="1"/>
  <c r="T240" i="15"/>
  <c r="J240" i="15"/>
  <c r="K240" i="15" s="1"/>
  <c r="T285" i="15"/>
  <c r="J285" i="15"/>
  <c r="K285" i="15" s="1"/>
  <c r="T289" i="15"/>
  <c r="J289" i="15"/>
  <c r="K289" i="15" s="1"/>
  <c r="J301" i="15"/>
  <c r="K301" i="15" s="1"/>
  <c r="T301" i="15"/>
  <c r="T404" i="15"/>
  <c r="J404" i="15"/>
  <c r="K404" i="15" s="1"/>
  <c r="T409" i="15"/>
  <c r="J409" i="15"/>
  <c r="K409" i="15" s="1"/>
  <c r="T410" i="15"/>
  <c r="J410" i="15"/>
  <c r="K410" i="15" s="1"/>
  <c r="T414" i="15"/>
  <c r="J414" i="15"/>
  <c r="K414" i="15" s="1"/>
  <c r="T420" i="15"/>
  <c r="P418" i="9" s="1"/>
  <c r="Q418" i="9" s="1"/>
  <c r="J420" i="15"/>
  <c r="K420" i="15" s="1"/>
  <c r="T424" i="15"/>
  <c r="P422" i="9" s="1"/>
  <c r="Q422" i="9" s="1"/>
  <c r="J424" i="15"/>
  <c r="K424" i="15" s="1"/>
  <c r="T9" i="15"/>
  <c r="J9" i="15"/>
  <c r="K9" i="15" s="1"/>
  <c r="T18" i="15"/>
  <c r="J18" i="15"/>
  <c r="K18" i="15" s="1"/>
  <c r="T63" i="15"/>
  <c r="J63" i="15"/>
  <c r="K63" i="15" s="1"/>
  <c r="J122" i="15"/>
  <c r="K122" i="15" s="1"/>
  <c r="T122" i="15"/>
  <c r="J125" i="15"/>
  <c r="K125" i="15" s="1"/>
  <c r="T125" i="15"/>
  <c r="J140" i="15"/>
  <c r="K140" i="15" s="1"/>
  <c r="T140" i="15"/>
  <c r="T143" i="15"/>
  <c r="J143" i="15"/>
  <c r="K143" i="15" s="1"/>
  <c r="J147" i="15"/>
  <c r="K147" i="15" s="1"/>
  <c r="T147" i="15"/>
  <c r="P145" i="9" s="1"/>
  <c r="Q145" i="9" s="1"/>
  <c r="T152" i="15"/>
  <c r="P150" i="9" s="1"/>
  <c r="Q150" i="9" s="1"/>
  <c r="J152" i="15"/>
  <c r="K152" i="15" s="1"/>
  <c r="J163" i="15"/>
  <c r="K163" i="15" s="1"/>
  <c r="T163" i="15"/>
  <c r="J183" i="15"/>
  <c r="K183" i="15" s="1"/>
  <c r="T183" i="15"/>
  <c r="J188" i="15"/>
  <c r="K188" i="15" s="1"/>
  <c r="T188" i="15"/>
  <c r="T191" i="15"/>
  <c r="J191" i="15"/>
  <c r="K191" i="15" s="1"/>
  <c r="J200" i="15"/>
  <c r="K200" i="15" s="1"/>
  <c r="T200" i="15"/>
  <c r="T204" i="15"/>
  <c r="J204" i="15"/>
  <c r="K204" i="15" s="1"/>
  <c r="J212" i="15"/>
  <c r="K212" i="15" s="1"/>
  <c r="T212" i="15"/>
  <c r="T215" i="15"/>
  <c r="J215" i="15"/>
  <c r="K215" i="15" s="1"/>
  <c r="J218" i="15"/>
  <c r="K218" i="15" s="1"/>
  <c r="T218" i="15"/>
  <c r="T229" i="15"/>
  <c r="J229" i="15"/>
  <c r="K229" i="15" s="1"/>
  <c r="T248" i="15"/>
  <c r="J248" i="15"/>
  <c r="K248" i="15" s="1"/>
  <c r="T252" i="15"/>
  <c r="J252" i="15"/>
  <c r="K252" i="15" s="1"/>
  <c r="J262" i="15"/>
  <c r="K262" i="15" s="1"/>
  <c r="T262" i="15"/>
  <c r="T266" i="15"/>
  <c r="J266" i="15"/>
  <c r="K266" i="15" s="1"/>
  <c r="T271" i="15"/>
  <c r="J271" i="15"/>
  <c r="K271" i="15" s="1"/>
  <c r="T280" i="15"/>
  <c r="J280" i="15"/>
  <c r="K280" i="15" s="1"/>
  <c r="T287" i="15"/>
  <c r="P285" i="9" s="1"/>
  <c r="Q285" i="9" s="1"/>
  <c r="J287" i="15"/>
  <c r="K287" i="15" s="1"/>
  <c r="T297" i="15"/>
  <c r="J297" i="15"/>
  <c r="K297" i="15" s="1"/>
  <c r="J315" i="15"/>
  <c r="K315" i="15" s="1"/>
  <c r="T315" i="15"/>
  <c r="T356" i="15"/>
  <c r="J356" i="15"/>
  <c r="K356" i="15" s="1"/>
  <c r="T363" i="15"/>
  <c r="J363" i="15"/>
  <c r="K363" i="15" s="1"/>
  <c r="T392" i="15"/>
  <c r="J392" i="15"/>
  <c r="K392" i="15" s="1"/>
  <c r="T405" i="15"/>
  <c r="J405" i="15"/>
  <c r="K405" i="15" s="1"/>
  <c r="T423" i="15"/>
  <c r="P421" i="9" s="1"/>
  <c r="Q421" i="9" s="1"/>
  <c r="J423" i="15"/>
  <c r="K423" i="15" s="1"/>
  <c r="T429" i="15"/>
  <c r="P427" i="9" s="1"/>
  <c r="Q427" i="9" s="1"/>
  <c r="J429" i="15"/>
  <c r="K429" i="15" s="1"/>
  <c r="T435" i="15"/>
  <c r="P433" i="9" s="1"/>
  <c r="Q433" i="9" s="1"/>
  <c r="J435" i="15"/>
  <c r="K435" i="15" s="1"/>
  <c r="T451" i="15"/>
  <c r="P449" i="9" s="1"/>
  <c r="Q449" i="9" s="1"/>
  <c r="J451" i="15"/>
  <c r="K451" i="15" s="1"/>
  <c r="T475" i="15"/>
  <c r="P473" i="9" s="1"/>
  <c r="Q473" i="9" s="1"/>
  <c r="J475" i="15"/>
  <c r="K475" i="15" s="1"/>
  <c r="T15" i="15"/>
  <c r="J15" i="15"/>
  <c r="K15" i="15" s="1"/>
  <c r="J33" i="15"/>
  <c r="K33" i="15" s="1"/>
  <c r="T33" i="15"/>
  <c r="T35" i="15"/>
  <c r="J35" i="15"/>
  <c r="K35" i="15" s="1"/>
  <c r="J38" i="15"/>
  <c r="K38" i="15" s="1"/>
  <c r="T38" i="15"/>
  <c r="T40" i="15"/>
  <c r="J40" i="15"/>
  <c r="K40" i="15" s="1"/>
  <c r="T46" i="15"/>
  <c r="J46" i="15"/>
  <c r="K46" i="15" s="1"/>
  <c r="T50" i="15"/>
  <c r="J50" i="15"/>
  <c r="K50" i="15" s="1"/>
  <c r="T75" i="15"/>
  <c r="J75" i="15"/>
  <c r="K75" i="15" s="1"/>
  <c r="J157" i="15"/>
  <c r="K157" i="15" s="1"/>
  <c r="T157" i="15"/>
  <c r="T161" i="15"/>
  <c r="J161" i="15"/>
  <c r="K161" i="15" s="1"/>
  <c r="J171" i="15"/>
  <c r="K171" i="15" s="1"/>
  <c r="T171" i="15"/>
  <c r="J216" i="15"/>
  <c r="K216" i="15" s="1"/>
  <c r="T216" i="15"/>
  <c r="J223" i="15"/>
  <c r="K223" i="15" s="1"/>
  <c r="T223" i="15"/>
  <c r="J246" i="15"/>
  <c r="K246" i="15" s="1"/>
  <c r="T246" i="15"/>
  <c r="T426" i="15"/>
  <c r="P424" i="9" s="1"/>
  <c r="Q424" i="9" s="1"/>
  <c r="J426" i="15"/>
  <c r="K426" i="15" s="1"/>
  <c r="T436" i="15"/>
  <c r="P434" i="9" s="1"/>
  <c r="Q434" i="9" s="1"/>
  <c r="J436" i="15"/>
  <c r="K436" i="15" s="1"/>
  <c r="T449" i="15"/>
  <c r="P447" i="9" s="1"/>
  <c r="Q447" i="9" s="1"/>
  <c r="J449" i="15"/>
  <c r="K449" i="15" s="1"/>
  <c r="J26" i="15"/>
  <c r="K26" i="15" s="1"/>
  <c r="T26" i="15"/>
  <c r="J47" i="15"/>
  <c r="K47" i="15" s="1"/>
  <c r="T47" i="15"/>
  <c r="T56" i="15"/>
  <c r="J56" i="15"/>
  <c r="K56" i="15" s="1"/>
  <c r="J58" i="15"/>
  <c r="K58" i="15" s="1"/>
  <c r="T58" i="15"/>
  <c r="T61" i="15"/>
  <c r="J61" i="15"/>
  <c r="K61" i="15" s="1"/>
  <c r="J67" i="15"/>
  <c r="K67" i="15" s="1"/>
  <c r="T67" i="15"/>
  <c r="T70" i="15"/>
  <c r="J70" i="15"/>
  <c r="K70" i="15" s="1"/>
  <c r="J72" i="15"/>
  <c r="K72" i="15" s="1"/>
  <c r="T72" i="15"/>
  <c r="J84" i="15"/>
  <c r="K84" i="15" s="1"/>
  <c r="T84" i="15"/>
  <c r="T100" i="15"/>
  <c r="J100" i="15"/>
  <c r="K100" i="15" s="1"/>
  <c r="J103" i="15"/>
  <c r="K103" i="15" s="1"/>
  <c r="T103" i="15"/>
  <c r="T114" i="15"/>
  <c r="J114" i="15"/>
  <c r="K114" i="15" s="1"/>
  <c r="J118" i="15"/>
  <c r="K118" i="15" s="1"/>
  <c r="T118" i="15"/>
  <c r="J126" i="15"/>
  <c r="K126" i="15" s="1"/>
  <c r="T126" i="15"/>
  <c r="J128" i="15"/>
  <c r="K128" i="15" s="1"/>
  <c r="T128" i="15"/>
  <c r="J130" i="15"/>
  <c r="K130" i="15" s="1"/>
  <c r="T130" i="15"/>
  <c r="J243" i="15"/>
  <c r="K243" i="15" s="1"/>
  <c r="T243" i="15"/>
  <c r="T251" i="15"/>
  <c r="J251" i="15"/>
  <c r="K251" i="15" s="1"/>
  <c r="T296" i="15"/>
  <c r="J296" i="15"/>
  <c r="K296" i="15" s="1"/>
  <c r="T332" i="15"/>
  <c r="J332" i="15"/>
  <c r="K332" i="15" s="1"/>
  <c r="J336" i="15"/>
  <c r="K336" i="15" s="1"/>
  <c r="T336" i="15"/>
  <c r="J338" i="15"/>
  <c r="K338" i="15" s="1"/>
  <c r="T338" i="15"/>
  <c r="T343" i="15"/>
  <c r="P341" i="9" s="1"/>
  <c r="Q341" i="9" s="1"/>
  <c r="J343" i="15"/>
  <c r="K343" i="15" s="1"/>
  <c r="T348" i="15"/>
  <c r="P346" i="9" s="1"/>
  <c r="Q346" i="9" s="1"/>
  <c r="J348" i="15"/>
  <c r="K348" i="15" s="1"/>
  <c r="T360" i="15"/>
  <c r="J360" i="15"/>
  <c r="K360" i="15" s="1"/>
  <c r="T364" i="15"/>
  <c r="J364" i="15"/>
  <c r="K364" i="15" s="1"/>
  <c r="T382" i="15"/>
  <c r="J382" i="15"/>
  <c r="K382" i="15" s="1"/>
  <c r="T399" i="15"/>
  <c r="J399" i="15"/>
  <c r="K399" i="15" s="1"/>
  <c r="T418" i="15"/>
  <c r="P416" i="9" s="1"/>
  <c r="Q416" i="9" s="1"/>
  <c r="J418" i="15"/>
  <c r="K418" i="15" s="1"/>
  <c r="T437" i="15"/>
  <c r="P435" i="9" s="1"/>
  <c r="Q435" i="9" s="1"/>
  <c r="J437" i="15"/>
  <c r="K437" i="15" s="1"/>
  <c r="T444" i="15"/>
  <c r="P442" i="9" s="1"/>
  <c r="Q442" i="9" s="1"/>
  <c r="J444" i="15"/>
  <c r="K444" i="15" s="1"/>
  <c r="T450" i="15"/>
  <c r="P448" i="9" s="1"/>
  <c r="Q448" i="9" s="1"/>
  <c r="J450" i="15"/>
  <c r="K450" i="15" s="1"/>
  <c r="T454" i="15"/>
  <c r="P452" i="9" s="1"/>
  <c r="Q452" i="9" s="1"/>
  <c r="J454" i="15"/>
  <c r="K454" i="15" s="1"/>
  <c r="T465" i="15"/>
  <c r="P463" i="9" s="1"/>
  <c r="Q463" i="9" s="1"/>
  <c r="J465" i="15"/>
  <c r="K465" i="15" s="1"/>
  <c r="T469" i="15"/>
  <c r="P467" i="9" s="1"/>
  <c r="Q467" i="9" s="1"/>
  <c r="J469" i="15"/>
  <c r="K469" i="15" s="1"/>
  <c r="T474" i="15"/>
  <c r="P472" i="9" s="1"/>
  <c r="Q472" i="9" s="1"/>
  <c r="J474" i="15"/>
  <c r="K474" i="15" s="1"/>
  <c r="J27" i="15"/>
  <c r="K27" i="15" s="1"/>
  <c r="T27" i="15"/>
  <c r="T45" i="15"/>
  <c r="J45" i="15"/>
  <c r="K45" i="15" s="1"/>
  <c r="J95" i="15"/>
  <c r="K95" i="15" s="1"/>
  <c r="T95" i="15"/>
  <c r="T107" i="15"/>
  <c r="J107" i="15"/>
  <c r="K107" i="15" s="1"/>
  <c r="J123" i="15"/>
  <c r="K123" i="15" s="1"/>
  <c r="T123" i="15"/>
  <c r="T160" i="15"/>
  <c r="J160" i="15"/>
  <c r="K160" i="15" s="1"/>
  <c r="J165" i="15"/>
  <c r="K165" i="15" s="1"/>
  <c r="T165" i="15"/>
  <c r="T167" i="15"/>
  <c r="J167" i="15"/>
  <c r="K167" i="15" s="1"/>
  <c r="T172" i="15"/>
  <c r="J172" i="15"/>
  <c r="K172" i="15" s="1"/>
  <c r="T310" i="15"/>
  <c r="J310" i="15"/>
  <c r="K310" i="15" s="1"/>
  <c r="T352" i="15"/>
  <c r="J352" i="15"/>
  <c r="K352" i="15" s="1"/>
  <c r="T362" i="15"/>
  <c r="J362" i="15"/>
  <c r="K362" i="15" s="1"/>
  <c r="T14" i="15"/>
  <c r="J14" i="15"/>
  <c r="K14" i="15" s="1"/>
  <c r="T28" i="15"/>
  <c r="J28" i="15"/>
  <c r="K28" i="15" s="1"/>
  <c r="T44" i="15"/>
  <c r="J44" i="15"/>
  <c r="K44" i="15" s="1"/>
  <c r="J66" i="15"/>
  <c r="K66" i="15" s="1"/>
  <c r="T66" i="15"/>
  <c r="J111" i="15"/>
  <c r="K111" i="15" s="1"/>
  <c r="T111" i="15"/>
  <c r="T156" i="15"/>
  <c r="J156" i="15"/>
  <c r="K156" i="15" s="1"/>
  <c r="T176" i="15"/>
  <c r="J176" i="15"/>
  <c r="K176" i="15" s="1"/>
  <c r="T185" i="15"/>
  <c r="J185" i="15"/>
  <c r="K185" i="15" s="1"/>
  <c r="J189" i="15"/>
  <c r="K189" i="15" s="1"/>
  <c r="T189" i="15"/>
  <c r="T205" i="15"/>
  <c r="J205" i="15"/>
  <c r="K205" i="15" s="1"/>
  <c r="J207" i="15"/>
  <c r="K207" i="15" s="1"/>
  <c r="T207" i="15"/>
  <c r="J242" i="15"/>
  <c r="K242" i="15" s="1"/>
  <c r="T242" i="15"/>
  <c r="J249" i="15"/>
  <c r="K249" i="15" s="1"/>
  <c r="T249" i="15"/>
  <c r="T268" i="15"/>
  <c r="J268" i="15"/>
  <c r="K268" i="15" s="1"/>
  <c r="T295" i="15"/>
  <c r="J295" i="15"/>
  <c r="K295" i="15" s="1"/>
  <c r="J300" i="15"/>
  <c r="K300" i="15" s="1"/>
  <c r="T300" i="15"/>
  <c r="T317" i="15"/>
  <c r="P315" i="9" s="1"/>
  <c r="Q315" i="9" s="1"/>
  <c r="J317" i="15"/>
  <c r="K317" i="15" s="1"/>
  <c r="T325" i="15"/>
  <c r="P323" i="9" s="1"/>
  <c r="Q323" i="9" s="1"/>
  <c r="J325" i="15"/>
  <c r="K325" i="15" s="1"/>
  <c r="T337" i="15"/>
  <c r="J337" i="15"/>
  <c r="K337" i="15" s="1"/>
  <c r="T374" i="15"/>
  <c r="J374" i="15"/>
  <c r="K374" i="15" s="1"/>
  <c r="T396" i="15"/>
  <c r="J396" i="15"/>
  <c r="K396" i="15" s="1"/>
  <c r="T407" i="15"/>
  <c r="J407" i="15"/>
  <c r="K407" i="15" s="1"/>
  <c r="T427" i="15"/>
  <c r="P425" i="9" s="1"/>
  <c r="Q425" i="9" s="1"/>
  <c r="J427" i="15"/>
  <c r="K427" i="15" s="1"/>
  <c r="T431" i="15"/>
  <c r="P429" i="9" s="1"/>
  <c r="Q429" i="9" s="1"/>
  <c r="J431" i="15"/>
  <c r="K431" i="15" s="1"/>
  <c r="T439" i="15"/>
  <c r="P437" i="9" s="1"/>
  <c r="Q437" i="9" s="1"/>
  <c r="J439" i="15"/>
  <c r="K439" i="15" s="1"/>
  <c r="T86" i="15"/>
  <c r="J86" i="15"/>
  <c r="K86" i="15" s="1"/>
  <c r="T142" i="15"/>
  <c r="J142" i="15"/>
  <c r="K142" i="15" s="1"/>
  <c r="J213" i="15"/>
  <c r="K213" i="15" s="1"/>
  <c r="T213" i="15"/>
  <c r="T225" i="15"/>
  <c r="J225" i="15"/>
  <c r="K225" i="15" s="1"/>
  <c r="T228" i="15"/>
  <c r="J228" i="15"/>
  <c r="K228" i="15" s="1"/>
  <c r="J290" i="15"/>
  <c r="K290" i="15" s="1"/>
  <c r="T290" i="15"/>
  <c r="T293" i="15"/>
  <c r="P291" i="9" s="1"/>
  <c r="Q291" i="9" s="1"/>
  <c r="J293" i="15"/>
  <c r="K293" i="15" s="1"/>
  <c r="T397" i="15"/>
  <c r="J397" i="15"/>
  <c r="K397" i="15" s="1"/>
  <c r="T425" i="15"/>
  <c r="P423" i="9" s="1"/>
  <c r="Q423" i="9" s="1"/>
  <c r="J425" i="15"/>
  <c r="K425" i="15" s="1"/>
  <c r="T433" i="15"/>
  <c r="P431" i="9" s="1"/>
  <c r="Q431" i="9" s="1"/>
  <c r="J433" i="15"/>
  <c r="K433" i="15" s="1"/>
  <c r="T22" i="15"/>
  <c r="J22" i="15"/>
  <c r="K22" i="15" s="1"/>
  <c r="J30" i="15"/>
  <c r="K30" i="15" s="1"/>
  <c r="T30" i="15"/>
  <c r="J31" i="15"/>
  <c r="K31" i="15" s="1"/>
  <c r="T31" i="15"/>
  <c r="T32" i="15"/>
  <c r="J32" i="15"/>
  <c r="K32" i="15" s="1"/>
  <c r="T34" i="15"/>
  <c r="J34" i="15"/>
  <c r="K34" i="15" s="1"/>
  <c r="J36" i="15"/>
  <c r="K36" i="15" s="1"/>
  <c r="T36" i="15"/>
  <c r="J39" i="15"/>
  <c r="K39" i="15" s="1"/>
  <c r="T39" i="15"/>
  <c r="J43" i="15"/>
  <c r="K43" i="15" s="1"/>
  <c r="T43" i="15"/>
  <c r="J77" i="15"/>
  <c r="K77" i="15" s="1"/>
  <c r="T77" i="15"/>
  <c r="J121" i="15"/>
  <c r="K121" i="15" s="1"/>
  <c r="T121" i="15"/>
  <c r="J150" i="15"/>
  <c r="K150" i="15" s="1"/>
  <c r="T150" i="15"/>
  <c r="P148" i="9" s="1"/>
  <c r="Q148" i="9" s="1"/>
  <c r="J170" i="15"/>
  <c r="K170" i="15" s="1"/>
  <c r="T170" i="15"/>
  <c r="J179" i="15"/>
  <c r="K179" i="15" s="1"/>
  <c r="T179" i="15"/>
  <c r="J190" i="15"/>
  <c r="K190" i="15" s="1"/>
  <c r="T190" i="15"/>
  <c r="J197" i="15"/>
  <c r="K197" i="15" s="1"/>
  <c r="T197" i="15"/>
  <c r="J220" i="15"/>
  <c r="K220" i="15" s="1"/>
  <c r="T220" i="15"/>
  <c r="J233" i="15"/>
  <c r="K233" i="15" s="1"/>
  <c r="T233" i="15"/>
  <c r="J236" i="15"/>
  <c r="K236" i="15" s="1"/>
  <c r="T236" i="15"/>
  <c r="J239" i="15"/>
  <c r="K239" i="15" s="1"/>
  <c r="T239" i="15"/>
  <c r="J257" i="15"/>
  <c r="K257" i="15" s="1"/>
  <c r="T257" i="15"/>
  <c r="T319" i="15"/>
  <c r="J319" i="15"/>
  <c r="K319" i="15" s="1"/>
  <c r="J327" i="15"/>
  <c r="K327" i="15" s="1"/>
  <c r="T327" i="15"/>
  <c r="T333" i="15"/>
  <c r="J333" i="15"/>
  <c r="K333" i="15" s="1"/>
  <c r="T345" i="15"/>
  <c r="P343" i="9" s="1"/>
  <c r="Q343" i="9" s="1"/>
  <c r="J345" i="15"/>
  <c r="K345" i="15" s="1"/>
  <c r="T372" i="15"/>
  <c r="J372" i="15"/>
  <c r="K372" i="15" s="1"/>
  <c r="T379" i="15"/>
  <c r="J379" i="15"/>
  <c r="K379" i="15" s="1"/>
  <c r="T387" i="15"/>
  <c r="J387" i="15"/>
  <c r="K387" i="15" s="1"/>
  <c r="T438" i="15"/>
  <c r="P436" i="9" s="1"/>
  <c r="Q436" i="9" s="1"/>
  <c r="J438" i="15"/>
  <c r="K438" i="15" s="1"/>
  <c r="T445" i="15"/>
  <c r="P443" i="9" s="1"/>
  <c r="Q443" i="9" s="1"/>
  <c r="J445" i="15"/>
  <c r="K445" i="15" s="1"/>
  <c r="T448" i="15"/>
  <c r="P446" i="9" s="1"/>
  <c r="Q446" i="9" s="1"/>
  <c r="J448" i="15"/>
  <c r="K448" i="15" s="1"/>
  <c r="T457" i="15"/>
  <c r="P455" i="9" s="1"/>
  <c r="Q455" i="9" s="1"/>
  <c r="J457" i="15"/>
  <c r="K457" i="15" s="1"/>
  <c r="T473" i="15"/>
  <c r="J473" i="15"/>
  <c r="K473" i="15" s="1"/>
  <c r="J10" i="15"/>
  <c r="K10" i="15" s="1"/>
  <c r="T10" i="15"/>
  <c r="J21" i="15"/>
  <c r="K21" i="15" s="1"/>
  <c r="T21" i="15"/>
  <c r="T65" i="15"/>
  <c r="J65" i="15"/>
  <c r="K65" i="15" s="1"/>
  <c r="J68" i="15"/>
  <c r="K68" i="15" s="1"/>
  <c r="T68" i="15"/>
  <c r="T73" i="15"/>
  <c r="J73" i="15"/>
  <c r="K73" i="15" s="1"/>
  <c r="J81" i="15"/>
  <c r="K81" i="15" s="1"/>
  <c r="T81" i="15"/>
  <c r="J92" i="15"/>
  <c r="K92" i="15" s="1"/>
  <c r="T92" i="15"/>
  <c r="T235" i="15"/>
  <c r="J235" i="15"/>
  <c r="K235" i="15" s="1"/>
  <c r="J238" i="15"/>
  <c r="K238" i="15" s="1"/>
  <c r="T238" i="15"/>
  <c r="J241" i="15"/>
  <c r="K241" i="15" s="1"/>
  <c r="T241" i="15"/>
  <c r="T255" i="15"/>
  <c r="J255" i="15"/>
  <c r="K255" i="15" s="1"/>
  <c r="T263" i="15"/>
  <c r="J263" i="15"/>
  <c r="K263" i="15" s="1"/>
  <c r="T265" i="15"/>
  <c r="J265" i="15"/>
  <c r="K265" i="15" s="1"/>
  <c r="J273" i="15"/>
  <c r="K273" i="15" s="1"/>
  <c r="T273" i="15"/>
  <c r="T279" i="15"/>
  <c r="J279" i="15"/>
  <c r="K279" i="15" s="1"/>
  <c r="T288" i="15"/>
  <c r="J288" i="15"/>
  <c r="K288" i="15" s="1"/>
  <c r="J298" i="15"/>
  <c r="K298" i="15" s="1"/>
  <c r="T298" i="15"/>
  <c r="J303" i="15"/>
  <c r="K303" i="15" s="1"/>
  <c r="T303" i="15"/>
  <c r="T305" i="15"/>
  <c r="J305" i="15"/>
  <c r="K305" i="15" s="1"/>
  <c r="T307" i="15"/>
  <c r="J307" i="15"/>
  <c r="K307" i="15" s="1"/>
  <c r="T312" i="15"/>
  <c r="J312" i="15"/>
  <c r="K312" i="15" s="1"/>
  <c r="T324" i="15"/>
  <c r="J324" i="15"/>
  <c r="K324" i="15" s="1"/>
  <c r="T330" i="15"/>
  <c r="J330" i="15"/>
  <c r="K330" i="15" s="1"/>
  <c r="T342" i="15"/>
  <c r="P340" i="9" s="1"/>
  <c r="Q340" i="9" s="1"/>
  <c r="J342" i="15"/>
  <c r="K342" i="15" s="1"/>
  <c r="T344" i="15"/>
  <c r="P342" i="9" s="1"/>
  <c r="Q342" i="9" s="1"/>
  <c r="J344" i="15"/>
  <c r="K344" i="15" s="1"/>
  <c r="T347" i="15"/>
  <c r="P345" i="9" s="1"/>
  <c r="Q345" i="9" s="1"/>
  <c r="J347" i="15"/>
  <c r="K347" i="15" s="1"/>
  <c r="T353" i="15"/>
  <c r="J353" i="15"/>
  <c r="K353" i="15" s="1"/>
  <c r="T361" i="15"/>
  <c r="J361" i="15"/>
  <c r="K361" i="15" s="1"/>
  <c r="T386" i="15"/>
  <c r="J386" i="15"/>
  <c r="K386" i="15" s="1"/>
  <c r="J349" i="12"/>
  <c r="K349" i="12" s="1"/>
  <c r="T349" i="12"/>
  <c r="J348" i="12"/>
  <c r="K348" i="12" s="1"/>
  <c r="T348" i="12"/>
  <c r="I24" i="12"/>
  <c r="I30" i="12"/>
  <c r="I40" i="12"/>
  <c r="I48" i="12"/>
  <c r="I56" i="12"/>
  <c r="I71" i="12"/>
  <c r="I77" i="12"/>
  <c r="I82" i="12"/>
  <c r="I85" i="12"/>
  <c r="I116" i="12"/>
  <c r="I122" i="12"/>
  <c r="I153" i="12"/>
  <c r="I187" i="12"/>
  <c r="I193" i="12"/>
  <c r="I203" i="12"/>
  <c r="I217" i="12"/>
  <c r="I220" i="12"/>
  <c r="I298" i="12"/>
  <c r="I304" i="12"/>
  <c r="I306" i="12"/>
  <c r="I311" i="12"/>
  <c r="I316" i="12"/>
  <c r="I324" i="12"/>
  <c r="I328" i="12"/>
  <c r="I332" i="12"/>
  <c r="I337" i="12"/>
  <c r="I70" i="12"/>
  <c r="I81" i="12"/>
  <c r="I111" i="12"/>
  <c r="I206" i="12"/>
  <c r="I212" i="12"/>
  <c r="I223" i="12"/>
  <c r="I230" i="12"/>
  <c r="I233" i="12"/>
  <c r="I236" i="12"/>
  <c r="I241" i="12"/>
  <c r="I246" i="12"/>
  <c r="I253" i="12"/>
  <c r="I272" i="12"/>
  <c r="I274" i="12"/>
  <c r="I283" i="12"/>
  <c r="I288" i="12"/>
  <c r="I295" i="12"/>
  <c r="I312" i="12"/>
  <c r="I315" i="12"/>
  <c r="I319" i="12"/>
  <c r="I334" i="12"/>
  <c r="I339" i="12"/>
  <c r="I352" i="12"/>
  <c r="I55" i="12"/>
  <c r="I65" i="12"/>
  <c r="I73" i="12"/>
  <c r="I97" i="12"/>
  <c r="I105" i="12"/>
  <c r="I108" i="12"/>
  <c r="I126" i="12"/>
  <c r="I134" i="12"/>
  <c r="I158" i="12"/>
  <c r="I165" i="12"/>
  <c r="I175" i="12"/>
  <c r="I181" i="12"/>
  <c r="I186" i="12"/>
  <c r="I192" i="12"/>
  <c r="I197" i="12"/>
  <c r="I202" i="12"/>
  <c r="I209" i="12"/>
  <c r="I216" i="12"/>
  <c r="I219" i="12"/>
  <c r="I232" i="12"/>
  <c r="I237" i="12"/>
  <c r="I243" i="12"/>
  <c r="I245" i="12"/>
  <c r="I267" i="12"/>
  <c r="I271" i="12"/>
  <c r="I280" i="12"/>
  <c r="I286" i="12"/>
  <c r="I300" i="12"/>
  <c r="I309" i="12"/>
  <c r="I310" i="12"/>
  <c r="I317" i="12"/>
  <c r="I347" i="12"/>
  <c r="I10" i="12"/>
  <c r="I12" i="12"/>
  <c r="I16" i="12"/>
  <c r="I19" i="12"/>
  <c r="I27" i="12"/>
  <c r="I29" i="12"/>
  <c r="I32" i="12"/>
  <c r="I35" i="12"/>
  <c r="I38" i="12"/>
  <c r="I46" i="12"/>
  <c r="I50" i="12"/>
  <c r="I57" i="12"/>
  <c r="I68" i="12"/>
  <c r="I72" i="12"/>
  <c r="I86" i="12"/>
  <c r="I91" i="12"/>
  <c r="I98" i="12"/>
  <c r="I102" i="12"/>
  <c r="I113" i="12"/>
  <c r="I121" i="12"/>
  <c r="I124" i="12"/>
  <c r="I130" i="12"/>
  <c r="I140" i="12"/>
  <c r="I141" i="12"/>
  <c r="I143" i="12"/>
  <c r="I144" i="12"/>
  <c r="I146" i="12"/>
  <c r="I149" i="12"/>
  <c r="I160" i="12"/>
  <c r="I293" i="12"/>
  <c r="I299" i="12"/>
  <c r="I357" i="12"/>
  <c r="I7" i="12"/>
  <c r="I11" i="12"/>
  <c r="I15" i="12"/>
  <c r="I18" i="12"/>
  <c r="I52" i="12"/>
  <c r="I63" i="12"/>
  <c r="I74" i="12"/>
  <c r="I89" i="12"/>
  <c r="I99" i="12"/>
  <c r="I132" i="12"/>
  <c r="I139" i="12"/>
  <c r="I142" i="12"/>
  <c r="I145" i="12"/>
  <c r="I148" i="12"/>
  <c r="I150" i="12"/>
  <c r="I157" i="12"/>
  <c r="I161" i="12"/>
  <c r="I171" i="12"/>
  <c r="I177" i="12"/>
  <c r="I178" i="12"/>
  <c r="I180" i="12"/>
  <c r="I194" i="12"/>
  <c r="I205" i="12"/>
  <c r="I208" i="12"/>
  <c r="I222" i="12"/>
  <c r="I239" i="12"/>
  <c r="I261" i="12"/>
  <c r="I263" i="12"/>
  <c r="I270" i="12"/>
  <c r="I276" i="12"/>
  <c r="I285" i="12"/>
  <c r="I292" i="12"/>
  <c r="I8" i="12"/>
  <c r="I14" i="12"/>
  <c r="I23" i="12"/>
  <c r="I26" i="12"/>
  <c r="I31" i="12"/>
  <c r="I34" i="12"/>
  <c r="I37" i="12"/>
  <c r="I45" i="12"/>
  <c r="I69" i="12"/>
  <c r="I75" i="12"/>
  <c r="I94" i="12"/>
  <c r="I100" i="12"/>
  <c r="I103" i="12"/>
  <c r="I151" i="12"/>
  <c r="I297" i="12"/>
  <c r="I343" i="12"/>
  <c r="I28" i="12"/>
  <c r="I125" i="12"/>
  <c r="I131" i="12"/>
  <c r="I152" i="12"/>
  <c r="I255" i="12"/>
  <c r="I21" i="12"/>
  <c r="I25" i="12"/>
  <c r="I33" i="12"/>
  <c r="I42" i="12"/>
  <c r="I49" i="12"/>
  <c r="I53" i="12"/>
  <c r="I83" i="12"/>
  <c r="I101" i="12"/>
  <c r="I109" i="12"/>
  <c r="I128" i="12"/>
  <c r="I136" i="12"/>
  <c r="I228" i="12"/>
  <c r="I244" i="12"/>
  <c r="I318" i="12"/>
  <c r="I326" i="12"/>
  <c r="I330" i="12"/>
  <c r="I340" i="12"/>
  <c r="I345" i="12"/>
  <c r="I356" i="12"/>
  <c r="I112" i="12"/>
  <c r="I147" i="12"/>
  <c r="I155" i="12"/>
  <c r="I163" i="12"/>
  <c r="I167" i="12"/>
  <c r="I226" i="12"/>
  <c r="I242" i="12"/>
  <c r="I354" i="12"/>
  <c r="I9" i="12"/>
  <c r="I13" i="12"/>
  <c r="I20" i="12"/>
  <c r="I36" i="12"/>
  <c r="I60" i="12"/>
  <c r="I67" i="12"/>
  <c r="I79" i="12"/>
  <c r="I84" i="12"/>
  <c r="I88" i="12"/>
  <c r="I133" i="12"/>
  <c r="I156" i="12"/>
  <c r="I260" i="12"/>
  <c r="I302" i="12"/>
  <c r="I307" i="12"/>
  <c r="I323" i="12"/>
  <c r="I327" i="12"/>
  <c r="I335" i="12"/>
  <c r="I351" i="12"/>
  <c r="I39" i="12"/>
  <c r="I43" i="12"/>
  <c r="I95" i="12"/>
  <c r="I118" i="12"/>
  <c r="I129" i="12"/>
  <c r="I135" i="12"/>
  <c r="I170" i="12"/>
  <c r="I176" i="12"/>
  <c r="I183" i="12"/>
  <c r="I190" i="12"/>
  <c r="I196" i="12"/>
  <c r="I198" i="12"/>
  <c r="I200" i="12"/>
  <c r="I204" i="12"/>
  <c r="I210" i="12"/>
  <c r="I225" i="12"/>
  <c r="I231" i="12"/>
  <c r="I234" i="12"/>
  <c r="I238" i="12"/>
  <c r="I247" i="12"/>
  <c r="I249" i="12"/>
  <c r="I251" i="12"/>
  <c r="I257" i="12"/>
  <c r="I262" i="12"/>
  <c r="I266" i="12"/>
  <c r="I268" i="12"/>
  <c r="I275" i="12"/>
  <c r="I279" i="12"/>
  <c r="I287" i="12"/>
  <c r="I291" i="12"/>
  <c r="I294" i="12"/>
  <c r="I303" i="12"/>
  <c r="I305" i="12"/>
  <c r="I314" i="12"/>
  <c r="I320" i="12"/>
  <c r="I322" i="12"/>
  <c r="I341" i="12"/>
  <c r="I106" i="12"/>
  <c r="I110" i="12"/>
  <c r="I172" i="12"/>
  <c r="I185" i="12"/>
  <c r="I189" i="12"/>
  <c r="I211" i="12"/>
  <c r="I215" i="12"/>
  <c r="I224" i="12"/>
  <c r="I229" i="12"/>
  <c r="I252" i="12"/>
  <c r="I256" i="12"/>
  <c r="I265" i="12"/>
  <c r="I269" i="12"/>
  <c r="I273" i="12"/>
  <c r="I277" i="12"/>
  <c r="I282" i="12"/>
  <c r="I308" i="12"/>
  <c r="I331" i="12"/>
  <c r="I336" i="12"/>
  <c r="I342" i="12"/>
  <c r="I346" i="12"/>
  <c r="I54" i="12"/>
  <c r="I61" i="12"/>
  <c r="I64" i="12"/>
  <c r="I90" i="12"/>
  <c r="I93" i="12"/>
  <c r="I104" i="12"/>
  <c r="I107" i="12"/>
  <c r="I115" i="12"/>
  <c r="I117" i="12"/>
  <c r="I119" i="12"/>
  <c r="I120" i="12"/>
  <c r="I123" i="12"/>
  <c r="I138" i="12"/>
  <c r="I154" i="12"/>
  <c r="I162" i="12"/>
  <c r="I173" i="12"/>
  <c r="I184" i="12"/>
  <c r="I259" i="12"/>
  <c r="I284" i="12"/>
  <c r="I289" i="12"/>
  <c r="I296" i="12"/>
  <c r="I301" i="12"/>
  <c r="I313" i="12"/>
  <c r="I321" i="12"/>
  <c r="I325" i="12"/>
  <c r="I329" i="12"/>
  <c r="I333" i="12"/>
  <c r="I338" i="12"/>
  <c r="I344" i="12"/>
  <c r="I350" i="12"/>
  <c r="I41" i="12"/>
  <c r="I47" i="12"/>
  <c r="I51" i="12"/>
  <c r="I58" i="12"/>
  <c r="I62" i="12"/>
  <c r="I66" i="12"/>
  <c r="I80" i="12"/>
  <c r="I87" i="12"/>
  <c r="I127" i="12"/>
  <c r="I137" i="12"/>
  <c r="I164" i="12"/>
  <c r="I166" i="12"/>
  <c r="I168" i="12"/>
  <c r="I174" i="12"/>
  <c r="I179" i="12"/>
  <c r="I182" i="12"/>
  <c r="I188" i="12"/>
  <c r="I199" i="12"/>
  <c r="I201" i="12"/>
  <c r="I207" i="12"/>
  <c r="I213" i="12"/>
  <c r="I227" i="12"/>
  <c r="I235" i="12"/>
  <c r="I240" i="12"/>
  <c r="I248" i="12"/>
  <c r="I250" i="12"/>
  <c r="I254" i="12"/>
  <c r="I258" i="12"/>
  <c r="I278" i="12"/>
  <c r="I290" i="12"/>
  <c r="I353" i="12"/>
  <c r="I355" i="12"/>
  <c r="I17" i="12"/>
  <c r="I22" i="12"/>
  <c r="I44" i="12"/>
  <c r="I59" i="12"/>
  <c r="I76" i="12"/>
  <c r="I78" i="12"/>
  <c r="I92" i="12"/>
  <c r="I96" i="12"/>
  <c r="I114" i="12"/>
  <c r="I159" i="12"/>
  <c r="I169" i="12"/>
  <c r="I191" i="12"/>
  <c r="I195" i="12"/>
  <c r="I214" i="12"/>
  <c r="I218" i="12"/>
  <c r="I221" i="12"/>
  <c r="I264" i="12"/>
  <c r="I281" i="12"/>
  <c r="T177" i="15" l="1"/>
  <c r="J177" i="15"/>
  <c r="K177" i="15" s="1"/>
  <c r="T388" i="15"/>
  <c r="J388" i="15"/>
  <c r="K388" i="15" s="1"/>
  <c r="T169" i="15"/>
  <c r="J169" i="15"/>
  <c r="K169" i="15" s="1"/>
  <c r="T264" i="15"/>
  <c r="J264" i="15"/>
  <c r="K264" i="15" s="1"/>
  <c r="J267" i="15"/>
  <c r="K267" i="15" s="1"/>
  <c r="T267" i="15"/>
  <c r="T365" i="15"/>
  <c r="J365" i="15"/>
  <c r="K365" i="15" s="1"/>
  <c r="T371" i="15"/>
  <c r="J371" i="15"/>
  <c r="K371" i="15" s="1"/>
  <c r="T383" i="15"/>
  <c r="J383" i="15"/>
  <c r="K383" i="15" s="1"/>
  <c r="T402" i="15"/>
  <c r="J402" i="15"/>
  <c r="K402" i="15" s="1"/>
  <c r="L330" i="15"/>
  <c r="N330" i="15"/>
  <c r="M330" i="15" s="1"/>
  <c r="P287" i="9"/>
  <c r="Q287" i="9" s="1"/>
  <c r="P308" i="9"/>
  <c r="Q308" i="9" s="1"/>
  <c r="T375" i="15"/>
  <c r="P295" i="9" s="1"/>
  <c r="Q295" i="9" s="1"/>
  <c r="J375" i="15"/>
  <c r="K375" i="15" s="1"/>
  <c r="J254" i="15"/>
  <c r="K254" i="15" s="1"/>
  <c r="T254" i="15"/>
  <c r="T203" i="15"/>
  <c r="J203" i="15"/>
  <c r="K203" i="15" s="1"/>
  <c r="J231" i="15"/>
  <c r="K231" i="15" s="1"/>
  <c r="T231" i="15"/>
  <c r="J278" i="15"/>
  <c r="K278" i="15" s="1"/>
  <c r="T278" i="15"/>
  <c r="T390" i="15"/>
  <c r="J390" i="15"/>
  <c r="K390" i="15" s="1"/>
  <c r="T357" i="15"/>
  <c r="J357" i="15"/>
  <c r="K357" i="15" s="1"/>
  <c r="T366" i="15"/>
  <c r="J366" i="15"/>
  <c r="K366" i="15" s="1"/>
  <c r="T202" i="15"/>
  <c r="J202" i="15"/>
  <c r="K202" i="15" s="1"/>
  <c r="T237" i="15"/>
  <c r="J237" i="15"/>
  <c r="K237" i="15" s="1"/>
  <c r="T253" i="15"/>
  <c r="J253" i="15"/>
  <c r="K253" i="15" s="1"/>
  <c r="T381" i="15"/>
  <c r="J381" i="15"/>
  <c r="K381" i="15" s="1"/>
  <c r="P306" i="9"/>
  <c r="Q306" i="9" s="1"/>
  <c r="P320" i="9"/>
  <c r="Q320" i="9" s="1"/>
  <c r="P299" i="9"/>
  <c r="Q299" i="9" s="1"/>
  <c r="P155" i="9"/>
  <c r="Q155" i="9" s="1"/>
  <c r="P336" i="9"/>
  <c r="Q336" i="9" s="1"/>
  <c r="P292" i="9"/>
  <c r="Q292" i="9" s="1"/>
  <c r="P339" i="9"/>
  <c r="Q339" i="9" s="1"/>
  <c r="P307" i="9"/>
  <c r="Q307" i="9" s="1"/>
  <c r="T214" i="15"/>
  <c r="J214" i="15"/>
  <c r="K214" i="15" s="1"/>
  <c r="T351" i="15"/>
  <c r="J351" i="15"/>
  <c r="K351" i="15" s="1"/>
  <c r="T209" i="15"/>
  <c r="P207" i="9" s="1"/>
  <c r="Q207" i="9" s="1"/>
  <c r="J209" i="15"/>
  <c r="K209" i="15" s="1"/>
  <c r="J219" i="15"/>
  <c r="K219" i="15" s="1"/>
  <c r="T219" i="15"/>
  <c r="P217" i="9" s="1"/>
  <c r="Q217" i="9" s="1"/>
  <c r="J261" i="15"/>
  <c r="K261" i="15" s="1"/>
  <c r="T261" i="15"/>
  <c r="P259" i="9" s="1"/>
  <c r="Q259" i="9" s="1"/>
  <c r="T373" i="15"/>
  <c r="J373" i="15"/>
  <c r="K373" i="15" s="1"/>
  <c r="P304" i="9"/>
  <c r="Q304" i="9" s="1"/>
  <c r="P309" i="9"/>
  <c r="Q309" i="9" s="1"/>
  <c r="P318" i="9"/>
  <c r="Q318" i="9" s="1"/>
  <c r="P338" i="9"/>
  <c r="Q338" i="9" s="1"/>
  <c r="P144" i="9"/>
  <c r="Q144" i="9" s="1"/>
  <c r="P290" i="9"/>
  <c r="Q290" i="9" s="1"/>
  <c r="P314" i="9"/>
  <c r="Q314" i="9" s="1"/>
  <c r="P330" i="9"/>
  <c r="Q330" i="9" s="1"/>
  <c r="P334" i="9"/>
  <c r="Q334" i="9" s="1"/>
  <c r="T168" i="15"/>
  <c r="J168" i="15"/>
  <c r="K168" i="15" s="1"/>
  <c r="J175" i="15"/>
  <c r="K175" i="15" s="1"/>
  <c r="T175" i="15"/>
  <c r="T393" i="15"/>
  <c r="J393" i="15"/>
  <c r="K393" i="15" s="1"/>
  <c r="T378" i="15"/>
  <c r="P298" i="9" s="1"/>
  <c r="Q298" i="9" s="1"/>
  <c r="J378" i="15"/>
  <c r="K378" i="15" s="1"/>
  <c r="T260" i="15"/>
  <c r="P246" i="9" s="1"/>
  <c r="Q246" i="9" s="1"/>
  <c r="J260" i="15"/>
  <c r="K260" i="15" s="1"/>
  <c r="T277" i="15"/>
  <c r="J277" i="15"/>
  <c r="K277" i="15" s="1"/>
  <c r="T368" i="15"/>
  <c r="P288" i="9" s="1"/>
  <c r="Q288" i="9" s="1"/>
  <c r="J368" i="15"/>
  <c r="K368" i="15" s="1"/>
  <c r="T415" i="15"/>
  <c r="P335" i="9" s="1"/>
  <c r="Q335" i="9" s="1"/>
  <c r="J415" i="15"/>
  <c r="K415" i="15" s="1"/>
  <c r="T217" i="15"/>
  <c r="P215" i="9" s="1"/>
  <c r="Q215" i="9" s="1"/>
  <c r="J217" i="15"/>
  <c r="K217" i="15" s="1"/>
  <c r="J408" i="15"/>
  <c r="K408" i="15" s="1"/>
  <c r="T408" i="15"/>
  <c r="P313" i="9"/>
  <c r="Q313" i="9" s="1"/>
  <c r="P305" i="9"/>
  <c r="Q305" i="9" s="1"/>
  <c r="T272" i="15"/>
  <c r="J272" i="15"/>
  <c r="K272" i="15" s="1"/>
  <c r="T358" i="15"/>
  <c r="J358" i="15"/>
  <c r="K358" i="15" s="1"/>
  <c r="T211" i="15"/>
  <c r="J211" i="15"/>
  <c r="K211" i="15" s="1"/>
  <c r="T194" i="15"/>
  <c r="J194" i="15"/>
  <c r="K194" i="15" s="1"/>
  <c r="J274" i="15"/>
  <c r="K274" i="15" s="1"/>
  <c r="T274" i="15"/>
  <c r="J275" i="15"/>
  <c r="K275" i="15" s="1"/>
  <c r="T275" i="15"/>
  <c r="P273" i="9" s="1"/>
  <c r="Q273" i="9" s="1"/>
  <c r="L13" i="15"/>
  <c r="N13" i="15"/>
  <c r="M13" i="15" s="1"/>
  <c r="L69" i="15"/>
  <c r="N69" i="15"/>
  <c r="M69" i="15" s="1"/>
  <c r="L76" i="15"/>
  <c r="N76" i="15"/>
  <c r="M76" i="15" s="1"/>
  <c r="L79" i="15"/>
  <c r="N79" i="15"/>
  <c r="M79" i="15" s="1"/>
  <c r="L328" i="15"/>
  <c r="N328" i="15"/>
  <c r="M328" i="15" s="1"/>
  <c r="P317" i="9"/>
  <c r="Q317" i="9" s="1"/>
  <c r="P325" i="9"/>
  <c r="Q325" i="9" s="1"/>
  <c r="P331" i="9"/>
  <c r="Q331" i="9" s="1"/>
  <c r="P286" i="9"/>
  <c r="Q286" i="9" s="1"/>
  <c r="P296" i="9"/>
  <c r="Q296" i="9" s="1"/>
  <c r="P301" i="9"/>
  <c r="Q301" i="9" s="1"/>
  <c r="P303" i="9"/>
  <c r="Q303" i="9" s="1"/>
  <c r="P310" i="9"/>
  <c r="Q310" i="9" s="1"/>
  <c r="P322" i="9"/>
  <c r="Q322" i="9" s="1"/>
  <c r="P328" i="9"/>
  <c r="Q328" i="9" s="1"/>
  <c r="P321" i="9"/>
  <c r="Q321" i="9" s="1"/>
  <c r="P282" i="9"/>
  <c r="Q282" i="9" s="1"/>
  <c r="P319" i="9"/>
  <c r="Q319" i="9" s="1"/>
  <c r="P324" i="9"/>
  <c r="Q324" i="9" s="1"/>
  <c r="P149" i="9"/>
  <c r="Q149" i="9" s="1"/>
  <c r="P294" i="9"/>
  <c r="Q294" i="9" s="1"/>
  <c r="P302" i="9"/>
  <c r="Q302" i="9" s="1"/>
  <c r="P284" i="9"/>
  <c r="Q284" i="9" s="1"/>
  <c r="P153" i="9"/>
  <c r="Q153" i="9" s="1"/>
  <c r="P311" i="9"/>
  <c r="Q311" i="9" s="1"/>
  <c r="P329" i="9"/>
  <c r="Q329" i="9" s="1"/>
  <c r="P147" i="9"/>
  <c r="Q147" i="9" s="1"/>
  <c r="P151" i="9"/>
  <c r="Q151" i="9" s="1"/>
  <c r="P283" i="9"/>
  <c r="Q283" i="9" s="1"/>
  <c r="P333" i="9"/>
  <c r="Q333" i="9" s="1"/>
  <c r="P289" i="9"/>
  <c r="Q289" i="9" s="1"/>
  <c r="P327" i="9"/>
  <c r="Q327" i="9" s="1"/>
  <c r="P146" i="9"/>
  <c r="Q146" i="9" s="1"/>
  <c r="P312" i="9"/>
  <c r="Q312" i="9" s="1"/>
  <c r="P300" i="9"/>
  <c r="Q300" i="9" s="1"/>
  <c r="P337" i="9"/>
  <c r="Q337" i="9" s="1"/>
  <c r="P316" i="9"/>
  <c r="Q316" i="9" s="1"/>
  <c r="J245" i="15"/>
  <c r="K245" i="15" s="1"/>
  <c r="T245" i="15"/>
  <c r="P231" i="9" s="1"/>
  <c r="Q231" i="9" s="1"/>
  <c r="L333" i="15"/>
  <c r="N333" i="15"/>
  <c r="M333" i="15" s="1"/>
  <c r="P11" i="9"/>
  <c r="Q11" i="9" s="1"/>
  <c r="P67" i="9"/>
  <c r="Q67" i="9" s="1"/>
  <c r="P74" i="9"/>
  <c r="Q74" i="9" s="1"/>
  <c r="P77" i="9"/>
  <c r="Q77" i="9" s="1"/>
  <c r="P83" i="9"/>
  <c r="Q83" i="9" s="1"/>
  <c r="N85" i="15"/>
  <c r="M85" i="15" s="1"/>
  <c r="L85" i="15"/>
  <c r="N87" i="15"/>
  <c r="M87" i="15" s="1"/>
  <c r="L87" i="15"/>
  <c r="P85" i="9"/>
  <c r="Q85" i="9" s="1"/>
  <c r="P87" i="9"/>
  <c r="Q87" i="9" s="1"/>
  <c r="L89" i="15"/>
  <c r="N89" i="15"/>
  <c r="M89" i="15" s="1"/>
  <c r="N91" i="15"/>
  <c r="M91" i="15" s="1"/>
  <c r="L91" i="15"/>
  <c r="P89" i="9"/>
  <c r="Q89" i="9" s="1"/>
  <c r="N94" i="15"/>
  <c r="M94" i="15" s="1"/>
  <c r="L94" i="15"/>
  <c r="P92" i="9"/>
  <c r="Q92" i="9" s="1"/>
  <c r="P96" i="9"/>
  <c r="Q96" i="9" s="1"/>
  <c r="P99" i="9"/>
  <c r="Q99" i="9" s="1"/>
  <c r="P103" i="9"/>
  <c r="Q103" i="9" s="1"/>
  <c r="P106" i="9"/>
  <c r="Q106" i="9" s="1"/>
  <c r="P108" i="9"/>
  <c r="Q108" i="9" s="1"/>
  <c r="P111" i="9"/>
  <c r="Q111" i="9" s="1"/>
  <c r="P115" i="9"/>
  <c r="Q115" i="9" s="1"/>
  <c r="P117" i="9"/>
  <c r="Q117" i="9" s="1"/>
  <c r="P122" i="9"/>
  <c r="Q122" i="9" s="1"/>
  <c r="P130" i="9"/>
  <c r="Q130" i="9" s="1"/>
  <c r="P133" i="9"/>
  <c r="Q133" i="9" s="1"/>
  <c r="P136" i="9"/>
  <c r="Q136" i="9" s="1"/>
  <c r="N173" i="15"/>
  <c r="M173" i="15" s="1"/>
  <c r="L173" i="15"/>
  <c r="P171" i="9"/>
  <c r="Q171" i="9" s="1"/>
  <c r="L177" i="15"/>
  <c r="N177" i="15"/>
  <c r="M177" i="15" s="1"/>
  <c r="P175" i="9"/>
  <c r="Q175" i="9" s="1"/>
  <c r="N186" i="15"/>
  <c r="M186" i="15" s="1"/>
  <c r="L186" i="15"/>
  <c r="P184" i="9"/>
  <c r="Q184" i="9" s="1"/>
  <c r="P199" i="9"/>
  <c r="Q199" i="9" s="1"/>
  <c r="N201" i="15"/>
  <c r="M201" i="15" s="1"/>
  <c r="L201" i="15"/>
  <c r="L224" i="15"/>
  <c r="N224" i="15"/>
  <c r="M224" i="15" s="1"/>
  <c r="P222" i="9"/>
  <c r="Q222" i="9" s="1"/>
  <c r="N244" i="15"/>
  <c r="M244" i="15" s="1"/>
  <c r="L244" i="15"/>
  <c r="P242" i="9"/>
  <c r="Q242" i="9" s="1"/>
  <c r="N283" i="15"/>
  <c r="M283" i="15" s="1"/>
  <c r="L283" i="15"/>
  <c r="P281" i="9"/>
  <c r="Q281" i="9" s="1"/>
  <c r="L314" i="15"/>
  <c r="N314" i="15"/>
  <c r="M314" i="15" s="1"/>
  <c r="L323" i="15"/>
  <c r="N323" i="15"/>
  <c r="M323" i="15" s="1"/>
  <c r="P375" i="9"/>
  <c r="Q375" i="9" s="1"/>
  <c r="P398" i="9"/>
  <c r="Q398" i="9" s="1"/>
  <c r="P404" i="9"/>
  <c r="Q404" i="9" s="1"/>
  <c r="P470" i="9"/>
  <c r="Q470" i="9" s="1"/>
  <c r="P18" i="9"/>
  <c r="Q18" i="9" s="1"/>
  <c r="L20" i="15"/>
  <c r="N20" i="15"/>
  <c r="M20" i="15" s="1"/>
  <c r="P47" i="9"/>
  <c r="Q47" i="9" s="1"/>
  <c r="L49" i="15"/>
  <c r="N49" i="15"/>
  <c r="M49" i="15" s="1"/>
  <c r="P114" i="9"/>
  <c r="Q114" i="9" s="1"/>
  <c r="P137" i="9"/>
  <c r="Q137" i="9" s="1"/>
  <c r="P160" i="9"/>
  <c r="Q160" i="9" s="1"/>
  <c r="P176" i="9"/>
  <c r="Q176" i="9" s="1"/>
  <c r="N178" i="15"/>
  <c r="M178" i="15" s="1"/>
  <c r="L178" i="15"/>
  <c r="P182" i="9"/>
  <c r="Q182" i="9" s="1"/>
  <c r="N184" i="15"/>
  <c r="M184" i="15" s="1"/>
  <c r="L184" i="15"/>
  <c r="P204" i="9"/>
  <c r="Q204" i="9" s="1"/>
  <c r="N206" i="15"/>
  <c r="M206" i="15" s="1"/>
  <c r="L206" i="15"/>
  <c r="N221" i="15"/>
  <c r="M221" i="15" s="1"/>
  <c r="L221" i="15"/>
  <c r="P219" i="9"/>
  <c r="Q219" i="9" s="1"/>
  <c r="P224" i="9"/>
  <c r="Q224" i="9" s="1"/>
  <c r="N226" i="15"/>
  <c r="M226" i="15" s="1"/>
  <c r="L226" i="15"/>
  <c r="P228" i="9"/>
  <c r="Q228" i="9" s="1"/>
  <c r="N230" i="15"/>
  <c r="M230" i="15" s="1"/>
  <c r="L230" i="15"/>
  <c r="P252" i="9"/>
  <c r="Q252" i="9" s="1"/>
  <c r="L254" i="15"/>
  <c r="N254" i="15"/>
  <c r="M254" i="15" s="1"/>
  <c r="N258" i="15"/>
  <c r="M258" i="15" s="1"/>
  <c r="L258" i="15"/>
  <c r="P256" i="9"/>
  <c r="Q256" i="9" s="1"/>
  <c r="P279" i="9"/>
  <c r="Q279" i="9" s="1"/>
  <c r="L281" i="15"/>
  <c r="N281" i="15"/>
  <c r="M281" i="15" s="1"/>
  <c r="L291" i="15"/>
  <c r="N291" i="15"/>
  <c r="M291" i="15" s="1"/>
  <c r="L299" i="15"/>
  <c r="N299" i="15"/>
  <c r="M299" i="15" s="1"/>
  <c r="L19" i="15"/>
  <c r="N19" i="15"/>
  <c r="M19" i="15" s="1"/>
  <c r="P17" i="9"/>
  <c r="Q17" i="9" s="1"/>
  <c r="N37" i="15"/>
  <c r="M37" i="15" s="1"/>
  <c r="L37" i="15"/>
  <c r="P35" i="9"/>
  <c r="Q35" i="9" s="1"/>
  <c r="P39" i="9"/>
  <c r="Q39" i="9" s="1"/>
  <c r="L41" i="15"/>
  <c r="N41" i="15"/>
  <c r="M41" i="15" s="1"/>
  <c r="P46" i="9"/>
  <c r="Q46" i="9" s="1"/>
  <c r="P50" i="9"/>
  <c r="Q50" i="9" s="1"/>
  <c r="P52" i="9"/>
  <c r="Q52" i="9" s="1"/>
  <c r="P58" i="9"/>
  <c r="Q58" i="9" s="1"/>
  <c r="P102" i="9"/>
  <c r="Q102" i="9" s="1"/>
  <c r="P270" i="9"/>
  <c r="Q270" i="9" s="1"/>
  <c r="N272" i="15"/>
  <c r="M272" i="15" s="1"/>
  <c r="L272" i="15"/>
  <c r="N284" i="15"/>
  <c r="M284" i="15" s="1"/>
  <c r="L284" i="15"/>
  <c r="P365" i="9"/>
  <c r="Q365" i="9" s="1"/>
  <c r="P368" i="9"/>
  <c r="Q368" i="9" s="1"/>
  <c r="P373" i="9"/>
  <c r="Q373" i="9" s="1"/>
  <c r="P378" i="9"/>
  <c r="Q378" i="9" s="1"/>
  <c r="P383" i="9"/>
  <c r="Q383" i="9" s="1"/>
  <c r="P410" i="9"/>
  <c r="Q410" i="9" s="1"/>
  <c r="P9" i="9"/>
  <c r="Q9" i="9" s="1"/>
  <c r="L11" i="15"/>
  <c r="N11" i="15"/>
  <c r="M11" i="15" s="1"/>
  <c r="L17" i="15"/>
  <c r="N17" i="15"/>
  <c r="M17" i="15" s="1"/>
  <c r="P15" i="9"/>
  <c r="Q15" i="9" s="1"/>
  <c r="P23" i="9"/>
  <c r="Q23" i="9" s="1"/>
  <c r="P53" i="9"/>
  <c r="Q53" i="9" s="1"/>
  <c r="P60" i="9"/>
  <c r="Q60" i="9" s="1"/>
  <c r="P69" i="9"/>
  <c r="Q69" i="9" s="1"/>
  <c r="P81" i="9"/>
  <c r="Q81" i="9" s="1"/>
  <c r="P86" i="9"/>
  <c r="Q86" i="9" s="1"/>
  <c r="P91" i="9"/>
  <c r="Q91" i="9" s="1"/>
  <c r="P131" i="9"/>
  <c r="Q131" i="9" s="1"/>
  <c r="P156" i="9"/>
  <c r="Q156" i="9" s="1"/>
  <c r="P162" i="9"/>
  <c r="Q162" i="9" s="1"/>
  <c r="P164" i="9"/>
  <c r="Q164" i="9" s="1"/>
  <c r="P179" i="9"/>
  <c r="Q179" i="9" s="1"/>
  <c r="N181" i="15"/>
  <c r="M181" i="15" s="1"/>
  <c r="L181" i="15"/>
  <c r="L192" i="15"/>
  <c r="N192" i="15"/>
  <c r="M192" i="15" s="1"/>
  <c r="P190" i="9"/>
  <c r="Q190" i="9" s="1"/>
  <c r="P193" i="9"/>
  <c r="Q193" i="9" s="1"/>
  <c r="N195" i="15"/>
  <c r="M195" i="15" s="1"/>
  <c r="L195" i="15"/>
  <c r="N196" i="15"/>
  <c r="M196" i="15" s="1"/>
  <c r="L196" i="15"/>
  <c r="P194" i="9"/>
  <c r="Q194" i="9" s="1"/>
  <c r="P197" i="9"/>
  <c r="Q197" i="9" s="1"/>
  <c r="L199" i="15"/>
  <c r="N199" i="15"/>
  <c r="M199" i="15" s="1"/>
  <c r="N208" i="15"/>
  <c r="M208" i="15" s="1"/>
  <c r="L208" i="15"/>
  <c r="P206" i="9"/>
  <c r="Q206" i="9" s="1"/>
  <c r="P208" i="9"/>
  <c r="Q208" i="9" s="1"/>
  <c r="N210" i="15"/>
  <c r="M210" i="15" s="1"/>
  <c r="L210" i="15"/>
  <c r="L211" i="15"/>
  <c r="N211" i="15"/>
  <c r="M211" i="15" s="1"/>
  <c r="P209" i="9"/>
  <c r="Q209" i="9" s="1"/>
  <c r="P212" i="9"/>
  <c r="Q212" i="9" s="1"/>
  <c r="N214" i="15"/>
  <c r="M214" i="15" s="1"/>
  <c r="L214" i="15"/>
  <c r="P245" i="9"/>
  <c r="Q245" i="9" s="1"/>
  <c r="L247" i="15"/>
  <c r="N247" i="15"/>
  <c r="M247" i="15" s="1"/>
  <c r="N250" i="15"/>
  <c r="M250" i="15" s="1"/>
  <c r="L250" i="15"/>
  <c r="P248" i="9"/>
  <c r="Q248" i="9" s="1"/>
  <c r="N256" i="15"/>
  <c r="M256" i="15" s="1"/>
  <c r="L256" i="15"/>
  <c r="P254" i="9"/>
  <c r="Q254" i="9" s="1"/>
  <c r="N259" i="15"/>
  <c r="M259" i="15" s="1"/>
  <c r="L259" i="15"/>
  <c r="P257" i="9"/>
  <c r="Q257" i="9" s="1"/>
  <c r="P267" i="9"/>
  <c r="Q267" i="9" s="1"/>
  <c r="P274" i="9"/>
  <c r="Q274" i="9" s="1"/>
  <c r="P280" i="9"/>
  <c r="Q280" i="9" s="1"/>
  <c r="P348" i="9"/>
  <c r="Q348" i="9" s="1"/>
  <c r="P353" i="9"/>
  <c r="Q353" i="9" s="1"/>
  <c r="P357" i="9"/>
  <c r="Q357" i="9" s="1"/>
  <c r="P374" i="9"/>
  <c r="Q374" i="9" s="1"/>
  <c r="P382" i="9"/>
  <c r="Q382" i="9" s="1"/>
  <c r="P387" i="9"/>
  <c r="Q387" i="9" s="1"/>
  <c r="P392" i="9"/>
  <c r="Q392" i="9" s="1"/>
  <c r="P396" i="9"/>
  <c r="Q396" i="9" s="1"/>
  <c r="P10" i="9"/>
  <c r="Q10" i="9" s="1"/>
  <c r="P27" i="9"/>
  <c r="Q27" i="9" s="1"/>
  <c r="P40" i="9"/>
  <c r="Q40" i="9" s="1"/>
  <c r="P49" i="9"/>
  <c r="Q49" i="9" s="1"/>
  <c r="P51" i="9"/>
  <c r="Q51" i="9" s="1"/>
  <c r="P57" i="9"/>
  <c r="Q57" i="9" s="1"/>
  <c r="P62" i="9"/>
  <c r="Q62" i="9" s="1"/>
  <c r="P72" i="9"/>
  <c r="Q72" i="9" s="1"/>
  <c r="P78" i="9"/>
  <c r="Q78" i="9" s="1"/>
  <c r="P100" i="9"/>
  <c r="Q100" i="9" s="1"/>
  <c r="P104" i="9"/>
  <c r="Q104" i="9" s="1"/>
  <c r="P107" i="9"/>
  <c r="Q107" i="9" s="1"/>
  <c r="P110" i="9"/>
  <c r="Q110" i="9" s="1"/>
  <c r="P113" i="9"/>
  <c r="Q113" i="9" s="1"/>
  <c r="P134" i="9"/>
  <c r="Q134" i="9" s="1"/>
  <c r="P139" i="9"/>
  <c r="Q139" i="9" s="1"/>
  <c r="P143" i="9"/>
  <c r="Q143" i="9" s="1"/>
  <c r="P166" i="9"/>
  <c r="Q166" i="9" s="1"/>
  <c r="N175" i="15"/>
  <c r="M175" i="15" s="1"/>
  <c r="L175" i="15"/>
  <c r="P173" i="9"/>
  <c r="Q173" i="9" s="1"/>
  <c r="N180" i="15"/>
  <c r="M180" i="15" s="1"/>
  <c r="L180" i="15"/>
  <c r="P178" i="9"/>
  <c r="Q178" i="9" s="1"/>
  <c r="P185" i="9"/>
  <c r="Q185" i="9" s="1"/>
  <c r="N187" i="15"/>
  <c r="M187" i="15" s="1"/>
  <c r="L187" i="15"/>
  <c r="P192" i="9"/>
  <c r="Q192" i="9" s="1"/>
  <c r="N194" i="15"/>
  <c r="M194" i="15" s="1"/>
  <c r="L194" i="15"/>
  <c r="P196" i="9"/>
  <c r="Q196" i="9" s="1"/>
  <c r="N198" i="15"/>
  <c r="M198" i="15" s="1"/>
  <c r="L198" i="15"/>
  <c r="P349" i="9"/>
  <c r="Q349" i="9" s="1"/>
  <c r="P389" i="9"/>
  <c r="Q389" i="9" s="1"/>
  <c r="P391" i="9"/>
  <c r="Q391" i="9" s="1"/>
  <c r="P411" i="9"/>
  <c r="Q411" i="9" s="1"/>
  <c r="P469" i="9"/>
  <c r="Q469" i="9" s="1"/>
  <c r="P6" i="9"/>
  <c r="Q6" i="9" s="1"/>
  <c r="P14" i="9"/>
  <c r="Q14" i="9" s="1"/>
  <c r="P21" i="9"/>
  <c r="Q21" i="9" s="1"/>
  <c r="P55" i="9"/>
  <c r="Q55" i="9" s="1"/>
  <c r="P76" i="9"/>
  <c r="Q76" i="9" s="1"/>
  <c r="P80" i="9"/>
  <c r="Q80" i="9" s="1"/>
  <c r="P88" i="9"/>
  <c r="Q88" i="9" s="1"/>
  <c r="P94" i="9"/>
  <c r="Q94" i="9" s="1"/>
  <c r="P97" i="9"/>
  <c r="Q97" i="9" s="1"/>
  <c r="P118" i="9"/>
  <c r="Q118" i="9" s="1"/>
  <c r="P125" i="9"/>
  <c r="Q125" i="9" s="1"/>
  <c r="P127" i="9"/>
  <c r="Q127" i="9" s="1"/>
  <c r="P129" i="9"/>
  <c r="Q129" i="9" s="1"/>
  <c r="P132" i="9"/>
  <c r="Q132" i="9" s="1"/>
  <c r="P135" i="9"/>
  <c r="Q135" i="9" s="1"/>
  <c r="P142" i="9"/>
  <c r="Q142" i="9" s="1"/>
  <c r="P167" i="9"/>
  <c r="Q167" i="9" s="1"/>
  <c r="L174" i="15"/>
  <c r="N174" i="15"/>
  <c r="M174" i="15" s="1"/>
  <c r="P172" i="9"/>
  <c r="Q172" i="9" s="1"/>
  <c r="P201" i="9"/>
  <c r="Q201" i="9" s="1"/>
  <c r="P220" i="9"/>
  <c r="Q220" i="9" s="1"/>
  <c r="P225" i="9"/>
  <c r="Q225" i="9" s="1"/>
  <c r="P229" i="9"/>
  <c r="Q229" i="9" s="1"/>
  <c r="P232" i="9"/>
  <c r="Q232" i="9" s="1"/>
  <c r="P262" i="9"/>
  <c r="Q262" i="9" s="1"/>
  <c r="P265" i="9"/>
  <c r="Q265" i="9" s="1"/>
  <c r="P268" i="9"/>
  <c r="Q268" i="9" s="1"/>
  <c r="P276" i="9"/>
  <c r="Q276" i="9" s="1"/>
  <c r="L292" i="15"/>
  <c r="N292" i="15"/>
  <c r="M292" i="15" s="1"/>
  <c r="P352" i="9"/>
  <c r="Q352" i="9" s="1"/>
  <c r="P363" i="9"/>
  <c r="Q363" i="9" s="1"/>
  <c r="P367" i="9"/>
  <c r="Q367" i="9" s="1"/>
  <c r="P369" i="9"/>
  <c r="Q369" i="9" s="1"/>
  <c r="P376" i="9"/>
  <c r="Q376" i="9" s="1"/>
  <c r="P386" i="9"/>
  <c r="Q386" i="9" s="1"/>
  <c r="P388" i="9"/>
  <c r="Q388" i="9" s="1"/>
  <c r="P393" i="9"/>
  <c r="Q393" i="9" s="1"/>
  <c r="P399" i="9"/>
  <c r="Q399" i="9" s="1"/>
  <c r="P401" i="9"/>
  <c r="Q401" i="9" s="1"/>
  <c r="P409" i="9"/>
  <c r="Q409" i="9" s="1"/>
  <c r="P468" i="9"/>
  <c r="Q468" i="9" s="1"/>
  <c r="P5" i="9"/>
  <c r="Q5" i="9" s="1"/>
  <c r="P22" i="9"/>
  <c r="Q22" i="9" s="1"/>
  <c r="P95" i="9"/>
  <c r="Q95" i="9" s="1"/>
  <c r="P157" i="9"/>
  <c r="Q157" i="9" s="1"/>
  <c r="L182" i="15"/>
  <c r="N182" i="15"/>
  <c r="M182" i="15" s="1"/>
  <c r="P180" i="9"/>
  <c r="Q180" i="9" s="1"/>
  <c r="L193" i="15"/>
  <c r="N193" i="15"/>
  <c r="M193" i="15" s="1"/>
  <c r="P191" i="9"/>
  <c r="Q191" i="9" s="1"/>
  <c r="P230" i="9"/>
  <c r="Q230" i="9" s="1"/>
  <c r="L232" i="15"/>
  <c r="N232" i="15"/>
  <c r="M232" i="15" s="1"/>
  <c r="P238" i="9"/>
  <c r="Q238" i="9" s="1"/>
  <c r="L240" i="15"/>
  <c r="N240" i="15"/>
  <c r="M240" i="15" s="1"/>
  <c r="P258" i="9"/>
  <c r="Q258" i="9" s="1"/>
  <c r="P272" i="9"/>
  <c r="Q272" i="9" s="1"/>
  <c r="P402" i="9"/>
  <c r="Q402" i="9" s="1"/>
  <c r="P407" i="9"/>
  <c r="Q407" i="9" s="1"/>
  <c r="P408" i="9"/>
  <c r="Q408" i="9" s="1"/>
  <c r="P412" i="9"/>
  <c r="Q412" i="9" s="1"/>
  <c r="P7" i="9"/>
  <c r="Q7" i="9" s="1"/>
  <c r="P16" i="9"/>
  <c r="Q16" i="9" s="1"/>
  <c r="P61" i="9"/>
  <c r="Q61" i="9" s="1"/>
  <c r="L63" i="15"/>
  <c r="N63" i="15"/>
  <c r="M63" i="15" s="1"/>
  <c r="P120" i="9"/>
  <c r="Q120" i="9" s="1"/>
  <c r="P123" i="9"/>
  <c r="Q123" i="9" s="1"/>
  <c r="P138" i="9"/>
  <c r="Q138" i="9" s="1"/>
  <c r="P141" i="9"/>
  <c r="Q141" i="9" s="1"/>
  <c r="P161" i="9"/>
  <c r="Q161" i="9" s="1"/>
  <c r="N183" i="15"/>
  <c r="M183" i="15" s="1"/>
  <c r="L183" i="15"/>
  <c r="P181" i="9"/>
  <c r="Q181" i="9" s="1"/>
  <c r="N188" i="15"/>
  <c r="M188" i="15" s="1"/>
  <c r="L188" i="15"/>
  <c r="P186" i="9"/>
  <c r="Q186" i="9" s="1"/>
  <c r="P189" i="9"/>
  <c r="Q189" i="9" s="1"/>
  <c r="N200" i="15"/>
  <c r="M200" i="15" s="1"/>
  <c r="L200" i="15"/>
  <c r="P198" i="9"/>
  <c r="Q198" i="9" s="1"/>
  <c r="P202" i="9"/>
  <c r="Q202" i="9" s="1"/>
  <c r="L204" i="15"/>
  <c r="N204" i="15"/>
  <c r="M204" i="15" s="1"/>
  <c r="N212" i="15"/>
  <c r="M212" i="15" s="1"/>
  <c r="L212" i="15"/>
  <c r="P210" i="9"/>
  <c r="Q210" i="9" s="1"/>
  <c r="P213" i="9"/>
  <c r="Q213" i="9" s="1"/>
  <c r="N215" i="15"/>
  <c r="M215" i="15" s="1"/>
  <c r="L215" i="15"/>
  <c r="N218" i="15"/>
  <c r="M218" i="15" s="1"/>
  <c r="L218" i="15"/>
  <c r="P216" i="9"/>
  <c r="Q216" i="9" s="1"/>
  <c r="P227" i="9"/>
  <c r="Q227" i="9" s="1"/>
  <c r="P250" i="9"/>
  <c r="Q250" i="9" s="1"/>
  <c r="P260" i="9"/>
  <c r="Q260" i="9" s="1"/>
  <c r="P264" i="9"/>
  <c r="Q264" i="9" s="1"/>
  <c r="P269" i="9"/>
  <c r="Q269" i="9" s="1"/>
  <c r="P275" i="9"/>
  <c r="Q275" i="9" s="1"/>
  <c r="P278" i="9"/>
  <c r="Q278" i="9" s="1"/>
  <c r="P354" i="9"/>
  <c r="Q354" i="9" s="1"/>
  <c r="P361" i="9"/>
  <c r="Q361" i="9" s="1"/>
  <c r="P366" i="9"/>
  <c r="Q366" i="9" s="1"/>
  <c r="P390" i="9"/>
  <c r="Q390" i="9" s="1"/>
  <c r="P403" i="9"/>
  <c r="Q403" i="9" s="1"/>
  <c r="P413" i="9"/>
  <c r="Q413" i="9" s="1"/>
  <c r="P13" i="9"/>
  <c r="Q13" i="9" s="1"/>
  <c r="P31" i="9"/>
  <c r="Q31" i="9" s="1"/>
  <c r="P33" i="9"/>
  <c r="Q33" i="9" s="1"/>
  <c r="P36" i="9"/>
  <c r="Q36" i="9" s="1"/>
  <c r="P38" i="9"/>
  <c r="Q38" i="9" s="1"/>
  <c r="P44" i="9"/>
  <c r="Q44" i="9" s="1"/>
  <c r="P48" i="9"/>
  <c r="Q48" i="9" s="1"/>
  <c r="P73" i="9"/>
  <c r="Q73" i="9" s="1"/>
  <c r="P159" i="9"/>
  <c r="Q159" i="9" s="1"/>
  <c r="P169" i="9"/>
  <c r="Q169" i="9" s="1"/>
  <c r="P214" i="9"/>
  <c r="Q214" i="9" s="1"/>
  <c r="P221" i="9"/>
  <c r="Q221" i="9" s="1"/>
  <c r="P244" i="9"/>
  <c r="Q244" i="9" s="1"/>
  <c r="P24" i="9"/>
  <c r="Q24" i="9" s="1"/>
  <c r="P45" i="9"/>
  <c r="Q45" i="9" s="1"/>
  <c r="P54" i="9"/>
  <c r="Q54" i="9" s="1"/>
  <c r="P56" i="9"/>
  <c r="Q56" i="9" s="1"/>
  <c r="P59" i="9"/>
  <c r="Q59" i="9" s="1"/>
  <c r="P65" i="9"/>
  <c r="Q65" i="9" s="1"/>
  <c r="P68" i="9"/>
  <c r="Q68" i="9" s="1"/>
  <c r="P70" i="9"/>
  <c r="Q70" i="9" s="1"/>
  <c r="P82" i="9"/>
  <c r="Q82" i="9" s="1"/>
  <c r="P98" i="9"/>
  <c r="Q98" i="9" s="1"/>
  <c r="P101" i="9"/>
  <c r="Q101" i="9" s="1"/>
  <c r="P112" i="9"/>
  <c r="Q112" i="9" s="1"/>
  <c r="P116" i="9"/>
  <c r="Q116" i="9" s="1"/>
  <c r="P124" i="9"/>
  <c r="Q124" i="9" s="1"/>
  <c r="P126" i="9"/>
  <c r="Q126" i="9" s="1"/>
  <c r="P128" i="9"/>
  <c r="Q128" i="9" s="1"/>
  <c r="P241" i="9"/>
  <c r="Q241" i="9" s="1"/>
  <c r="P249" i="9"/>
  <c r="Q249" i="9" s="1"/>
  <c r="P358" i="9"/>
  <c r="Q358" i="9" s="1"/>
  <c r="P362" i="9"/>
  <c r="Q362" i="9" s="1"/>
  <c r="P380" i="9"/>
  <c r="Q380" i="9" s="1"/>
  <c r="P397" i="9"/>
  <c r="Q397" i="9" s="1"/>
  <c r="P25" i="9"/>
  <c r="Q25" i="9" s="1"/>
  <c r="P43" i="9"/>
  <c r="Q43" i="9" s="1"/>
  <c r="P93" i="9"/>
  <c r="Q93" i="9" s="1"/>
  <c r="P105" i="9"/>
  <c r="Q105" i="9" s="1"/>
  <c r="P121" i="9"/>
  <c r="Q121" i="9" s="1"/>
  <c r="P158" i="9"/>
  <c r="Q158" i="9" s="1"/>
  <c r="P163" i="9"/>
  <c r="Q163" i="9" s="1"/>
  <c r="P165" i="9"/>
  <c r="Q165" i="9" s="1"/>
  <c r="P170" i="9"/>
  <c r="Q170" i="9" s="1"/>
  <c r="P350" i="9"/>
  <c r="Q350" i="9" s="1"/>
  <c r="P355" i="9"/>
  <c r="Q355" i="9" s="1"/>
  <c r="P360" i="9"/>
  <c r="Q360" i="9" s="1"/>
  <c r="P364" i="9"/>
  <c r="Q364" i="9" s="1"/>
  <c r="P12" i="9"/>
  <c r="Q12" i="9" s="1"/>
  <c r="P26" i="9"/>
  <c r="Q26" i="9" s="1"/>
  <c r="P42" i="9"/>
  <c r="Q42" i="9" s="1"/>
  <c r="P64" i="9"/>
  <c r="Q64" i="9" s="1"/>
  <c r="P109" i="9"/>
  <c r="Q109" i="9" s="1"/>
  <c r="P174" i="9"/>
  <c r="Q174" i="9" s="1"/>
  <c r="P183" i="9"/>
  <c r="Q183" i="9" s="1"/>
  <c r="P187" i="9"/>
  <c r="Q187" i="9" s="1"/>
  <c r="P200" i="9"/>
  <c r="Q200" i="9" s="1"/>
  <c r="P203" i="9"/>
  <c r="Q203" i="9" s="1"/>
  <c r="P205" i="9"/>
  <c r="Q205" i="9" s="1"/>
  <c r="P235" i="9"/>
  <c r="Q235" i="9" s="1"/>
  <c r="P240" i="9"/>
  <c r="Q240" i="9" s="1"/>
  <c r="P247" i="9"/>
  <c r="Q247" i="9" s="1"/>
  <c r="P251" i="9"/>
  <c r="Q251" i="9" s="1"/>
  <c r="P266" i="9"/>
  <c r="Q266" i="9" s="1"/>
  <c r="P372" i="9"/>
  <c r="Q372" i="9" s="1"/>
  <c r="P379" i="9"/>
  <c r="Q379" i="9" s="1"/>
  <c r="P394" i="9"/>
  <c r="Q394" i="9" s="1"/>
  <c r="P405" i="9"/>
  <c r="Q405" i="9" s="1"/>
  <c r="P84" i="9"/>
  <c r="Q84" i="9" s="1"/>
  <c r="P140" i="9"/>
  <c r="Q140" i="9" s="1"/>
  <c r="N213" i="15"/>
  <c r="M213" i="15" s="1"/>
  <c r="L213" i="15"/>
  <c r="P211" i="9"/>
  <c r="Q211" i="9" s="1"/>
  <c r="P223" i="9"/>
  <c r="Q223" i="9" s="1"/>
  <c r="L225" i="15"/>
  <c r="N225" i="15"/>
  <c r="M225" i="15" s="1"/>
  <c r="P226" i="9"/>
  <c r="Q226" i="9" s="1"/>
  <c r="N228" i="15"/>
  <c r="M228" i="15" s="1"/>
  <c r="L228" i="15"/>
  <c r="P381" i="9"/>
  <c r="Q381" i="9" s="1"/>
  <c r="P395" i="9"/>
  <c r="Q395" i="9" s="1"/>
  <c r="P400" i="9"/>
  <c r="Q400" i="9" s="1"/>
  <c r="P406" i="9"/>
  <c r="Q406" i="9" s="1"/>
  <c r="P20" i="9"/>
  <c r="Q20" i="9" s="1"/>
  <c r="N22" i="15"/>
  <c r="M22" i="15" s="1"/>
  <c r="L22" i="15"/>
  <c r="L30" i="15"/>
  <c r="N30" i="15"/>
  <c r="M30" i="15" s="1"/>
  <c r="P28" i="9"/>
  <c r="Q28" i="9" s="1"/>
  <c r="L31" i="15"/>
  <c r="N31" i="15"/>
  <c r="M31" i="15" s="1"/>
  <c r="P29" i="9"/>
  <c r="Q29" i="9" s="1"/>
  <c r="P30" i="9"/>
  <c r="Q30" i="9" s="1"/>
  <c r="N32" i="15"/>
  <c r="M32" i="15" s="1"/>
  <c r="L32" i="15"/>
  <c r="P32" i="9"/>
  <c r="Q32" i="9" s="1"/>
  <c r="N34" i="15"/>
  <c r="M34" i="15" s="1"/>
  <c r="L34" i="15"/>
  <c r="N36" i="15"/>
  <c r="M36" i="15" s="1"/>
  <c r="L36" i="15"/>
  <c r="P34" i="9"/>
  <c r="Q34" i="9" s="1"/>
  <c r="L39" i="15"/>
  <c r="N39" i="15"/>
  <c r="M39" i="15" s="1"/>
  <c r="P37" i="9"/>
  <c r="Q37" i="9" s="1"/>
  <c r="N43" i="15"/>
  <c r="M43" i="15" s="1"/>
  <c r="L43" i="15"/>
  <c r="P41" i="9"/>
  <c r="Q41" i="9" s="1"/>
  <c r="N77" i="15"/>
  <c r="M77" i="15" s="1"/>
  <c r="L77" i="15"/>
  <c r="P75" i="9"/>
  <c r="Q75" i="9" s="1"/>
  <c r="N121" i="15"/>
  <c r="M121" i="15" s="1"/>
  <c r="L121" i="15"/>
  <c r="P119" i="9"/>
  <c r="Q119" i="9" s="1"/>
  <c r="L150" i="15"/>
  <c r="N150" i="15"/>
  <c r="M150" i="15" s="1"/>
  <c r="P168" i="9"/>
  <c r="Q168" i="9" s="1"/>
  <c r="N179" i="15"/>
  <c r="M179" i="15" s="1"/>
  <c r="L179" i="15"/>
  <c r="P177" i="9"/>
  <c r="Q177" i="9" s="1"/>
  <c r="N190" i="15"/>
  <c r="M190" i="15" s="1"/>
  <c r="L190" i="15"/>
  <c r="P188" i="9"/>
  <c r="Q188" i="9" s="1"/>
  <c r="L197" i="15"/>
  <c r="N197" i="15"/>
  <c r="M197" i="15" s="1"/>
  <c r="P195" i="9"/>
  <c r="Q195" i="9" s="1"/>
  <c r="N220" i="15"/>
  <c r="M220" i="15" s="1"/>
  <c r="L220" i="15"/>
  <c r="P218" i="9"/>
  <c r="L233" i="15"/>
  <c r="N233" i="15"/>
  <c r="M233" i="15" s="1"/>
  <c r="N236" i="15"/>
  <c r="M236" i="15" s="1"/>
  <c r="L236" i="15"/>
  <c r="P234" i="9"/>
  <c r="Q234" i="9" s="1"/>
  <c r="L239" i="15"/>
  <c r="N239" i="15"/>
  <c r="M239" i="15" s="1"/>
  <c r="P237" i="9"/>
  <c r="Q237" i="9" s="1"/>
  <c r="N245" i="15"/>
  <c r="M245" i="15" s="1"/>
  <c r="L245" i="15"/>
  <c r="P243" i="9"/>
  <c r="Q243" i="9" s="1"/>
  <c r="N257" i="15"/>
  <c r="M257" i="15" s="1"/>
  <c r="L257" i="15"/>
  <c r="P255" i="9"/>
  <c r="Q255" i="9" s="1"/>
  <c r="L319" i="15"/>
  <c r="N319" i="15"/>
  <c r="M319" i="15" s="1"/>
  <c r="L327" i="15"/>
  <c r="N327" i="15"/>
  <c r="M327" i="15" s="1"/>
  <c r="P356" i="9"/>
  <c r="Q356" i="9" s="1"/>
  <c r="P370" i="9"/>
  <c r="Q370" i="9" s="1"/>
  <c r="P377" i="9"/>
  <c r="Q377" i="9" s="1"/>
  <c r="P385" i="9"/>
  <c r="Q385" i="9" s="1"/>
  <c r="P471" i="9"/>
  <c r="Q471" i="9" s="1"/>
  <c r="L10" i="15"/>
  <c r="N10" i="15"/>
  <c r="M10" i="15" s="1"/>
  <c r="P8" i="9"/>
  <c r="Q8" i="9" s="1"/>
  <c r="N21" i="15"/>
  <c r="M21" i="15" s="1"/>
  <c r="L21" i="15"/>
  <c r="P19" i="9"/>
  <c r="Q19" i="9" s="1"/>
  <c r="P63" i="9"/>
  <c r="Q63" i="9" s="1"/>
  <c r="L65" i="15"/>
  <c r="N65" i="15"/>
  <c r="M65" i="15" s="1"/>
  <c r="N68" i="15"/>
  <c r="M68" i="15" s="1"/>
  <c r="L68" i="15"/>
  <c r="P66" i="9"/>
  <c r="Q66" i="9" s="1"/>
  <c r="P71" i="9"/>
  <c r="Q71" i="9" s="1"/>
  <c r="N73" i="15"/>
  <c r="M73" i="15" s="1"/>
  <c r="L73" i="15"/>
  <c r="N81" i="15"/>
  <c r="M81" i="15" s="1"/>
  <c r="L81" i="15"/>
  <c r="P79" i="9"/>
  <c r="Q79" i="9" s="1"/>
  <c r="L92" i="15"/>
  <c r="N92" i="15"/>
  <c r="M92" i="15" s="1"/>
  <c r="P90" i="9"/>
  <c r="Q90" i="9" s="1"/>
  <c r="P233" i="9"/>
  <c r="Q233" i="9" s="1"/>
  <c r="L235" i="15"/>
  <c r="N235" i="15"/>
  <c r="M235" i="15" s="1"/>
  <c r="L238" i="15"/>
  <c r="N238" i="15"/>
  <c r="M238" i="15" s="1"/>
  <c r="P236" i="9"/>
  <c r="Q236" i="9" s="1"/>
  <c r="N241" i="15"/>
  <c r="M241" i="15" s="1"/>
  <c r="L241" i="15"/>
  <c r="P239" i="9"/>
  <c r="Q239" i="9" s="1"/>
  <c r="P253" i="9"/>
  <c r="Q253" i="9" s="1"/>
  <c r="N255" i="15"/>
  <c r="M255" i="15" s="1"/>
  <c r="L255" i="15"/>
  <c r="P261" i="9"/>
  <c r="Q261" i="9" s="1"/>
  <c r="L263" i="15"/>
  <c r="N263" i="15"/>
  <c r="M263" i="15" s="1"/>
  <c r="P263" i="9"/>
  <c r="Q263" i="9" s="1"/>
  <c r="N265" i="15"/>
  <c r="M265" i="15" s="1"/>
  <c r="L265" i="15"/>
  <c r="L273" i="15"/>
  <c r="N273" i="15"/>
  <c r="M273" i="15" s="1"/>
  <c r="P271" i="9"/>
  <c r="Q271" i="9" s="1"/>
  <c r="P277" i="9"/>
  <c r="Q277" i="9" s="1"/>
  <c r="L279" i="15"/>
  <c r="N279" i="15"/>
  <c r="M279" i="15" s="1"/>
  <c r="L288" i="15"/>
  <c r="N288" i="15"/>
  <c r="M288" i="15" s="1"/>
  <c r="N298" i="15"/>
  <c r="M298" i="15" s="1"/>
  <c r="L298" i="15"/>
  <c r="L303" i="15"/>
  <c r="N303" i="15"/>
  <c r="M303" i="15" s="1"/>
  <c r="N305" i="15"/>
  <c r="M305" i="15" s="1"/>
  <c r="L305" i="15"/>
  <c r="L307" i="15"/>
  <c r="N307" i="15"/>
  <c r="M307" i="15" s="1"/>
  <c r="L312" i="15"/>
  <c r="N312" i="15"/>
  <c r="M312" i="15" s="1"/>
  <c r="L324" i="15"/>
  <c r="N324" i="15"/>
  <c r="M324" i="15" s="1"/>
  <c r="P351" i="9"/>
  <c r="Q351" i="9" s="1"/>
  <c r="P359" i="9"/>
  <c r="Q359" i="9" s="1"/>
  <c r="P384" i="9"/>
  <c r="Q384" i="9" s="1"/>
  <c r="L308" i="15"/>
  <c r="N308" i="15"/>
  <c r="M308" i="15" s="1"/>
  <c r="L7" i="15"/>
  <c r="N7" i="15"/>
  <c r="M7" i="15" s="1"/>
  <c r="L24" i="15"/>
  <c r="N24" i="15"/>
  <c r="M24" i="15" s="1"/>
  <c r="L9" i="15"/>
  <c r="N9" i="15"/>
  <c r="M9" i="15" s="1"/>
  <c r="L18" i="15"/>
  <c r="N18" i="15"/>
  <c r="M18" i="15" s="1"/>
  <c r="L15" i="15"/>
  <c r="N15" i="15"/>
  <c r="M15" i="15" s="1"/>
  <c r="L316" i="15"/>
  <c r="N316" i="15"/>
  <c r="M316" i="15" s="1"/>
  <c r="L322" i="15"/>
  <c r="N322" i="15"/>
  <c r="M322" i="15" s="1"/>
  <c r="L326" i="15"/>
  <c r="N326" i="15"/>
  <c r="M326" i="15" s="1"/>
  <c r="N285" i="15"/>
  <c r="M285" i="15" s="1"/>
  <c r="L285" i="15"/>
  <c r="L289" i="15"/>
  <c r="N289" i="15"/>
  <c r="M289" i="15" s="1"/>
  <c r="L301" i="15"/>
  <c r="N301" i="15"/>
  <c r="M301" i="15" s="1"/>
  <c r="N229" i="15"/>
  <c r="M229" i="15" s="1"/>
  <c r="L229" i="15"/>
  <c r="N248" i="15"/>
  <c r="M248" i="15" s="1"/>
  <c r="L248" i="15"/>
  <c r="N252" i="15"/>
  <c r="M252" i="15" s="1"/>
  <c r="L252" i="15"/>
  <c r="L262" i="15"/>
  <c r="N262" i="15"/>
  <c r="M262" i="15" s="1"/>
  <c r="L266" i="15"/>
  <c r="N266" i="15"/>
  <c r="M266" i="15" s="1"/>
  <c r="N271" i="15"/>
  <c r="M271" i="15" s="1"/>
  <c r="L271" i="15"/>
  <c r="N280" i="15"/>
  <c r="M280" i="15" s="1"/>
  <c r="L280" i="15"/>
  <c r="L287" i="15"/>
  <c r="N287" i="15"/>
  <c r="M287" i="15" s="1"/>
  <c r="L297" i="15"/>
  <c r="N297" i="15"/>
  <c r="M297" i="15" s="1"/>
  <c r="N216" i="15"/>
  <c r="M216" i="15" s="1"/>
  <c r="L216" i="15"/>
  <c r="N223" i="15"/>
  <c r="M223" i="15" s="1"/>
  <c r="L223" i="15"/>
  <c r="L246" i="15"/>
  <c r="N246" i="15"/>
  <c r="M246" i="15" s="1"/>
  <c r="N243" i="15"/>
  <c r="M243" i="15" s="1"/>
  <c r="L243" i="15"/>
  <c r="N251" i="15"/>
  <c r="M251" i="15" s="1"/>
  <c r="L251" i="15"/>
  <c r="N172" i="15"/>
  <c r="M172" i="15" s="1"/>
  <c r="L172" i="15"/>
  <c r="L176" i="15"/>
  <c r="N176" i="15"/>
  <c r="M176" i="15" s="1"/>
  <c r="L185" i="15"/>
  <c r="N185" i="15"/>
  <c r="M185" i="15" s="1"/>
  <c r="N189" i="15"/>
  <c r="M189" i="15" s="1"/>
  <c r="L189" i="15"/>
  <c r="L205" i="15"/>
  <c r="N205" i="15"/>
  <c r="M205" i="15" s="1"/>
  <c r="L207" i="15"/>
  <c r="N207" i="15"/>
  <c r="M207" i="15" s="1"/>
  <c r="N98" i="15"/>
  <c r="M98" i="15" s="1"/>
  <c r="L98" i="15"/>
  <c r="L101" i="15"/>
  <c r="N101" i="15"/>
  <c r="M101" i="15" s="1"/>
  <c r="N105" i="15"/>
  <c r="M105" i="15" s="1"/>
  <c r="L105" i="15"/>
  <c r="L108" i="15"/>
  <c r="N108" i="15"/>
  <c r="M108" i="15" s="1"/>
  <c r="N110" i="15"/>
  <c r="M110" i="15" s="1"/>
  <c r="L110" i="15"/>
  <c r="N113" i="15"/>
  <c r="M113" i="15" s="1"/>
  <c r="L113" i="15"/>
  <c r="L117" i="15"/>
  <c r="N117" i="15"/>
  <c r="M117" i="15" s="1"/>
  <c r="L119" i="15"/>
  <c r="N119" i="15"/>
  <c r="M119" i="15" s="1"/>
  <c r="L124" i="15"/>
  <c r="N124" i="15"/>
  <c r="M124" i="15" s="1"/>
  <c r="N132" i="15"/>
  <c r="M132" i="15" s="1"/>
  <c r="L132" i="15"/>
  <c r="N135" i="15"/>
  <c r="M135" i="15" s="1"/>
  <c r="L135" i="15"/>
  <c r="N138" i="15"/>
  <c r="M138" i="15" s="1"/>
  <c r="L138" i="15"/>
  <c r="N155" i="15"/>
  <c r="M155" i="15" s="1"/>
  <c r="L155" i="15"/>
  <c r="L335" i="15"/>
  <c r="N335" i="15"/>
  <c r="M335" i="15" s="1"/>
  <c r="N339" i="15"/>
  <c r="M339" i="15" s="1"/>
  <c r="L339" i="15"/>
  <c r="L116" i="15"/>
  <c r="N116" i="15"/>
  <c r="M116" i="15" s="1"/>
  <c r="L139" i="15"/>
  <c r="N139" i="15"/>
  <c r="M139" i="15" s="1"/>
  <c r="L162" i="15"/>
  <c r="N162" i="15"/>
  <c r="M162" i="15" s="1"/>
  <c r="N48" i="15"/>
  <c r="M48" i="15" s="1"/>
  <c r="L48" i="15"/>
  <c r="N52" i="15"/>
  <c r="M52" i="15" s="1"/>
  <c r="L52" i="15"/>
  <c r="N54" i="15"/>
  <c r="M54" i="15" s="1"/>
  <c r="L54" i="15"/>
  <c r="N60" i="15"/>
  <c r="M60" i="15" s="1"/>
  <c r="L60" i="15"/>
  <c r="L104" i="15"/>
  <c r="N104" i="15"/>
  <c r="M104" i="15" s="1"/>
  <c r="N302" i="15"/>
  <c r="M302" i="15" s="1"/>
  <c r="L302" i="15"/>
  <c r="N313" i="15"/>
  <c r="M313" i="15" s="1"/>
  <c r="L313" i="15"/>
  <c r="N55" i="15"/>
  <c r="M55" i="15" s="1"/>
  <c r="L55" i="15"/>
  <c r="N62" i="15"/>
  <c r="M62" i="15" s="1"/>
  <c r="L62" i="15"/>
  <c r="L71" i="15"/>
  <c r="N71" i="15"/>
  <c r="M71" i="15" s="1"/>
  <c r="L83" i="15"/>
  <c r="N83" i="15"/>
  <c r="M83" i="15" s="1"/>
  <c r="L88" i="15"/>
  <c r="N88" i="15"/>
  <c r="M88" i="15" s="1"/>
  <c r="L93" i="15"/>
  <c r="N93" i="15"/>
  <c r="M93" i="15" s="1"/>
  <c r="L133" i="15"/>
  <c r="N133" i="15"/>
  <c r="M133" i="15" s="1"/>
  <c r="L154" i="15"/>
  <c r="N154" i="15"/>
  <c r="M154" i="15" s="1"/>
  <c r="N158" i="15"/>
  <c r="M158" i="15" s="1"/>
  <c r="L158" i="15"/>
  <c r="L164" i="15"/>
  <c r="N164" i="15"/>
  <c r="M164" i="15" s="1"/>
  <c r="L166" i="15"/>
  <c r="N166" i="15"/>
  <c r="M166" i="15" s="1"/>
  <c r="N269" i="15"/>
  <c r="M269" i="15" s="1"/>
  <c r="L269" i="15"/>
  <c r="L276" i="15"/>
  <c r="N276" i="15"/>
  <c r="M276" i="15" s="1"/>
  <c r="L282" i="15"/>
  <c r="N282" i="15"/>
  <c r="M282" i="15" s="1"/>
  <c r="L294" i="15"/>
  <c r="N294" i="15"/>
  <c r="M294" i="15" s="1"/>
  <c r="L12" i="15"/>
  <c r="N12" i="15"/>
  <c r="M12" i="15" s="1"/>
  <c r="L29" i="15"/>
  <c r="N29" i="15"/>
  <c r="M29" i="15" s="1"/>
  <c r="N42" i="15"/>
  <c r="M42" i="15" s="1"/>
  <c r="L42" i="15"/>
  <c r="N51" i="15"/>
  <c r="M51" i="15" s="1"/>
  <c r="L51" i="15"/>
  <c r="N53" i="15"/>
  <c r="M53" i="15" s="1"/>
  <c r="L53" i="15"/>
  <c r="N59" i="15"/>
  <c r="M59" i="15" s="1"/>
  <c r="L59" i="15"/>
  <c r="N64" i="15"/>
  <c r="M64" i="15" s="1"/>
  <c r="L64" i="15"/>
  <c r="L74" i="15"/>
  <c r="N74" i="15"/>
  <c r="M74" i="15" s="1"/>
  <c r="L80" i="15"/>
  <c r="N80" i="15"/>
  <c r="M80" i="15" s="1"/>
  <c r="N102" i="15"/>
  <c r="M102" i="15" s="1"/>
  <c r="L102" i="15"/>
  <c r="N106" i="15"/>
  <c r="M106" i="15" s="1"/>
  <c r="L106" i="15"/>
  <c r="N109" i="15"/>
  <c r="M109" i="15" s="1"/>
  <c r="L109" i="15"/>
  <c r="N112" i="15"/>
  <c r="M112" i="15" s="1"/>
  <c r="L112" i="15"/>
  <c r="N115" i="15"/>
  <c r="M115" i="15" s="1"/>
  <c r="L115" i="15"/>
  <c r="N136" i="15"/>
  <c r="M136" i="15" s="1"/>
  <c r="L136" i="15"/>
  <c r="N141" i="15"/>
  <c r="M141" i="15" s="1"/>
  <c r="L141" i="15"/>
  <c r="L145" i="15"/>
  <c r="N145" i="15"/>
  <c r="M145" i="15" s="1"/>
  <c r="N148" i="15"/>
  <c r="M148" i="15" s="1"/>
  <c r="L148" i="15"/>
  <c r="N149" i="15"/>
  <c r="M149" i="15" s="1"/>
  <c r="L149" i="15"/>
  <c r="N8" i="15"/>
  <c r="M8" i="15" s="1"/>
  <c r="L8" i="15"/>
  <c r="N16" i="15"/>
  <c r="M16" i="15" s="1"/>
  <c r="L16" i="15"/>
  <c r="N23" i="15"/>
  <c r="M23" i="15" s="1"/>
  <c r="L23" i="15"/>
  <c r="L57" i="15"/>
  <c r="N57" i="15"/>
  <c r="M57" i="15" s="1"/>
  <c r="N78" i="15"/>
  <c r="M78" i="15" s="1"/>
  <c r="L78" i="15"/>
  <c r="L82" i="15"/>
  <c r="N82" i="15"/>
  <c r="M82" i="15" s="1"/>
  <c r="L90" i="15"/>
  <c r="N90" i="15"/>
  <c r="M90" i="15" s="1"/>
  <c r="L96" i="15"/>
  <c r="N96" i="15"/>
  <c r="M96" i="15" s="1"/>
  <c r="L99" i="15"/>
  <c r="N99" i="15"/>
  <c r="M99" i="15" s="1"/>
  <c r="L120" i="15"/>
  <c r="N120" i="15"/>
  <c r="M120" i="15" s="1"/>
  <c r="L127" i="15"/>
  <c r="N127" i="15"/>
  <c r="M127" i="15" s="1"/>
  <c r="N129" i="15"/>
  <c r="M129" i="15" s="1"/>
  <c r="L129" i="15"/>
  <c r="L131" i="15"/>
  <c r="N131" i="15"/>
  <c r="M131" i="15" s="1"/>
  <c r="N134" i="15"/>
  <c r="M134" i="15" s="1"/>
  <c r="L134" i="15"/>
  <c r="N137" i="15"/>
  <c r="M137" i="15" s="1"/>
  <c r="L137" i="15"/>
  <c r="L144" i="15"/>
  <c r="N144" i="15"/>
  <c r="M144" i="15" s="1"/>
  <c r="N146" i="15"/>
  <c r="M146" i="15" s="1"/>
  <c r="L146" i="15"/>
  <c r="L153" i="15"/>
  <c r="N153" i="15"/>
  <c r="M153" i="15" s="1"/>
  <c r="L97" i="15"/>
  <c r="N97" i="15"/>
  <c r="M97" i="15" s="1"/>
  <c r="N151" i="15"/>
  <c r="M151" i="15" s="1"/>
  <c r="L151" i="15"/>
  <c r="L159" i="15"/>
  <c r="N159" i="15"/>
  <c r="M159" i="15" s="1"/>
  <c r="L122" i="15"/>
  <c r="N122" i="15"/>
  <c r="M122" i="15" s="1"/>
  <c r="N125" i="15"/>
  <c r="M125" i="15" s="1"/>
  <c r="L125" i="15"/>
  <c r="L140" i="15"/>
  <c r="N140" i="15"/>
  <c r="M140" i="15" s="1"/>
  <c r="N143" i="15"/>
  <c r="M143" i="15" s="1"/>
  <c r="L143" i="15"/>
  <c r="L147" i="15"/>
  <c r="N147" i="15"/>
  <c r="M147" i="15" s="1"/>
  <c r="L152" i="15"/>
  <c r="N152" i="15"/>
  <c r="M152" i="15" s="1"/>
  <c r="L163" i="15"/>
  <c r="N163" i="15"/>
  <c r="M163" i="15" s="1"/>
  <c r="L315" i="15"/>
  <c r="N315" i="15"/>
  <c r="M315" i="15" s="1"/>
  <c r="L33" i="15"/>
  <c r="N33" i="15"/>
  <c r="M33" i="15" s="1"/>
  <c r="L35" i="15"/>
  <c r="N35" i="15"/>
  <c r="M35" i="15" s="1"/>
  <c r="L38" i="15"/>
  <c r="N38" i="15"/>
  <c r="M38" i="15" s="1"/>
  <c r="L40" i="15"/>
  <c r="N40" i="15"/>
  <c r="M40" i="15" s="1"/>
  <c r="N46" i="15"/>
  <c r="M46" i="15" s="1"/>
  <c r="L46" i="15"/>
  <c r="L50" i="15"/>
  <c r="N50" i="15"/>
  <c r="M50" i="15" s="1"/>
  <c r="N75" i="15"/>
  <c r="M75" i="15" s="1"/>
  <c r="L75" i="15"/>
  <c r="N157" i="15"/>
  <c r="M157" i="15" s="1"/>
  <c r="L157" i="15"/>
  <c r="L161" i="15"/>
  <c r="N161" i="15"/>
  <c r="M161" i="15" s="1"/>
  <c r="N171" i="15"/>
  <c r="M171" i="15" s="1"/>
  <c r="L171" i="15"/>
  <c r="L26" i="15"/>
  <c r="N26" i="15"/>
  <c r="M26" i="15" s="1"/>
  <c r="N47" i="15"/>
  <c r="M47" i="15" s="1"/>
  <c r="L47" i="15"/>
  <c r="N56" i="15"/>
  <c r="M56" i="15" s="1"/>
  <c r="L56" i="15"/>
  <c r="L58" i="15"/>
  <c r="N58" i="15"/>
  <c r="M58" i="15" s="1"/>
  <c r="L61" i="15"/>
  <c r="N61" i="15"/>
  <c r="M61" i="15" s="1"/>
  <c r="N67" i="15"/>
  <c r="M67" i="15" s="1"/>
  <c r="L67" i="15"/>
  <c r="N70" i="15"/>
  <c r="M70" i="15" s="1"/>
  <c r="L70" i="15"/>
  <c r="N72" i="15"/>
  <c r="M72" i="15" s="1"/>
  <c r="L72" i="15"/>
  <c r="L84" i="15"/>
  <c r="N84" i="15"/>
  <c r="M84" i="15" s="1"/>
  <c r="N100" i="15"/>
  <c r="M100" i="15" s="1"/>
  <c r="L100" i="15"/>
  <c r="L103" i="15"/>
  <c r="N103" i="15"/>
  <c r="M103" i="15" s="1"/>
  <c r="N114" i="15"/>
  <c r="M114" i="15" s="1"/>
  <c r="L114" i="15"/>
  <c r="L118" i="15"/>
  <c r="N118" i="15"/>
  <c r="M118" i="15" s="1"/>
  <c r="N126" i="15"/>
  <c r="M126" i="15" s="1"/>
  <c r="L126" i="15"/>
  <c r="N128" i="15"/>
  <c r="M128" i="15" s="1"/>
  <c r="L128" i="15"/>
  <c r="N130" i="15"/>
  <c r="M130" i="15" s="1"/>
  <c r="L130" i="15"/>
  <c r="N296" i="15"/>
  <c r="M296" i="15" s="1"/>
  <c r="L296" i="15"/>
  <c r="N27" i="15"/>
  <c r="M27" i="15" s="1"/>
  <c r="L27" i="15"/>
  <c r="N45" i="15"/>
  <c r="M45" i="15" s="1"/>
  <c r="L45" i="15"/>
  <c r="N95" i="15"/>
  <c r="M95" i="15" s="1"/>
  <c r="L95" i="15"/>
  <c r="L107" i="15"/>
  <c r="N107" i="15"/>
  <c r="M107" i="15" s="1"/>
  <c r="N123" i="15"/>
  <c r="M123" i="15" s="1"/>
  <c r="L123" i="15"/>
  <c r="L160" i="15"/>
  <c r="N160" i="15"/>
  <c r="M160" i="15" s="1"/>
  <c r="L165" i="15"/>
  <c r="N165" i="15"/>
  <c r="M165" i="15" s="1"/>
  <c r="N167" i="15"/>
  <c r="M167" i="15" s="1"/>
  <c r="L167" i="15"/>
  <c r="N310" i="15"/>
  <c r="M310" i="15" s="1"/>
  <c r="L310" i="15"/>
  <c r="N14" i="15"/>
  <c r="M14" i="15" s="1"/>
  <c r="L14" i="15"/>
  <c r="L28" i="15"/>
  <c r="N28" i="15"/>
  <c r="M28" i="15" s="1"/>
  <c r="L44" i="15"/>
  <c r="N44" i="15"/>
  <c r="M44" i="15" s="1"/>
  <c r="L66" i="15"/>
  <c r="N66" i="15"/>
  <c r="M66" i="15" s="1"/>
  <c r="L111" i="15"/>
  <c r="N111" i="15"/>
  <c r="M111" i="15" s="1"/>
  <c r="N156" i="15"/>
  <c r="M156" i="15" s="1"/>
  <c r="L156" i="15"/>
  <c r="N242" i="15"/>
  <c r="M242" i="15" s="1"/>
  <c r="L242" i="15"/>
  <c r="N249" i="15"/>
  <c r="M249" i="15" s="1"/>
  <c r="L249" i="15"/>
  <c r="N268" i="15"/>
  <c r="M268" i="15" s="1"/>
  <c r="L268" i="15"/>
  <c r="N295" i="15"/>
  <c r="M295" i="15" s="1"/>
  <c r="L295" i="15"/>
  <c r="L86" i="15"/>
  <c r="N86" i="15"/>
  <c r="M86" i="15" s="1"/>
  <c r="L142" i="15"/>
  <c r="N142" i="15"/>
  <c r="M142" i="15" s="1"/>
  <c r="N290" i="15"/>
  <c r="M290" i="15" s="1"/>
  <c r="L290" i="15"/>
  <c r="N170" i="15"/>
  <c r="M170" i="15" s="1"/>
  <c r="L170" i="15"/>
  <c r="L377" i="15"/>
  <c r="N377" i="15"/>
  <c r="M377" i="15" s="1"/>
  <c r="L400" i="15"/>
  <c r="N400" i="15"/>
  <c r="M400" i="15" s="1"/>
  <c r="L406" i="15"/>
  <c r="N406" i="15"/>
  <c r="M406" i="15" s="1"/>
  <c r="L421" i="15"/>
  <c r="N421" i="15"/>
  <c r="M421" i="15" s="1"/>
  <c r="N442" i="15"/>
  <c r="M442" i="15" s="1"/>
  <c r="L442" i="15"/>
  <c r="N472" i="15"/>
  <c r="M472" i="15" s="1"/>
  <c r="L472" i="15"/>
  <c r="L349" i="15"/>
  <c r="N349" i="15"/>
  <c r="M349" i="15" s="1"/>
  <c r="L367" i="15"/>
  <c r="N367" i="15"/>
  <c r="M367" i="15" s="1"/>
  <c r="N370" i="15"/>
  <c r="M370" i="15" s="1"/>
  <c r="L370" i="15"/>
  <c r="L380" i="15"/>
  <c r="N380" i="15"/>
  <c r="M380" i="15" s="1"/>
  <c r="L385" i="15"/>
  <c r="N385" i="15"/>
  <c r="M385" i="15" s="1"/>
  <c r="L412" i="15"/>
  <c r="N412" i="15"/>
  <c r="M412" i="15" s="1"/>
  <c r="N416" i="15"/>
  <c r="M416" i="15" s="1"/>
  <c r="L416" i="15"/>
  <c r="L25" i="15"/>
  <c r="N25" i="15"/>
  <c r="M25" i="15" s="1"/>
  <c r="N341" i="15"/>
  <c r="M341" i="15" s="1"/>
  <c r="L341" i="15"/>
  <c r="L350" i="15"/>
  <c r="N350" i="15"/>
  <c r="M350" i="15" s="1"/>
  <c r="N355" i="15"/>
  <c r="M355" i="15" s="1"/>
  <c r="L355" i="15"/>
  <c r="L359" i="15"/>
  <c r="N359" i="15"/>
  <c r="M359" i="15" s="1"/>
  <c r="N376" i="15"/>
  <c r="M376" i="15" s="1"/>
  <c r="L376" i="15"/>
  <c r="N384" i="15"/>
  <c r="M384" i="15" s="1"/>
  <c r="L384" i="15"/>
  <c r="N389" i="15"/>
  <c r="M389" i="15" s="1"/>
  <c r="L389" i="15"/>
  <c r="L394" i="15"/>
  <c r="N394" i="15"/>
  <c r="M394" i="15" s="1"/>
  <c r="N398" i="15"/>
  <c r="M398" i="15" s="1"/>
  <c r="L398" i="15"/>
  <c r="L422" i="15"/>
  <c r="N422" i="15"/>
  <c r="M422" i="15" s="1"/>
  <c r="L428" i="15"/>
  <c r="N428" i="15"/>
  <c r="M428" i="15" s="1"/>
  <c r="L441" i="15"/>
  <c r="N441" i="15"/>
  <c r="M441" i="15" s="1"/>
  <c r="L447" i="15"/>
  <c r="N447" i="15"/>
  <c r="M447" i="15" s="1"/>
  <c r="N452" i="15"/>
  <c r="M452" i="15" s="1"/>
  <c r="L452" i="15"/>
  <c r="L455" i="15"/>
  <c r="N455" i="15"/>
  <c r="M455" i="15" s="1"/>
  <c r="L458" i="15"/>
  <c r="N458" i="15"/>
  <c r="M458" i="15" s="1"/>
  <c r="L460" i="15"/>
  <c r="N460" i="15"/>
  <c r="M460" i="15" s="1"/>
  <c r="N462" i="15"/>
  <c r="M462" i="15" s="1"/>
  <c r="L462" i="15"/>
  <c r="N466" i="15"/>
  <c r="M466" i="15" s="1"/>
  <c r="L466" i="15"/>
  <c r="N468" i="15"/>
  <c r="M468" i="15" s="1"/>
  <c r="L468" i="15"/>
  <c r="L340" i="15"/>
  <c r="N340" i="15"/>
  <c r="M340" i="15" s="1"/>
  <c r="N391" i="15"/>
  <c r="M391" i="15" s="1"/>
  <c r="L391" i="15"/>
  <c r="L413" i="15"/>
  <c r="N413" i="15"/>
  <c r="M413" i="15" s="1"/>
  <c r="N419" i="15"/>
  <c r="M419" i="15" s="1"/>
  <c r="L419" i="15"/>
  <c r="L430" i="15"/>
  <c r="N430" i="15"/>
  <c r="M430" i="15" s="1"/>
  <c r="L443" i="15"/>
  <c r="N443" i="15"/>
  <c r="M443" i="15" s="1"/>
  <c r="L446" i="15"/>
  <c r="N446" i="15"/>
  <c r="M446" i="15" s="1"/>
  <c r="L453" i="15"/>
  <c r="N453" i="15"/>
  <c r="M453" i="15" s="1"/>
  <c r="N463" i="15"/>
  <c r="M463" i="15" s="1"/>
  <c r="L463" i="15"/>
  <c r="L467" i="15"/>
  <c r="N467" i="15"/>
  <c r="M467" i="15" s="1"/>
  <c r="N471" i="15"/>
  <c r="M471" i="15" s="1"/>
  <c r="L471" i="15"/>
  <c r="N346" i="15"/>
  <c r="M346" i="15" s="1"/>
  <c r="L346" i="15"/>
  <c r="N354" i="15"/>
  <c r="M354" i="15" s="1"/>
  <c r="L354" i="15"/>
  <c r="N369" i="15"/>
  <c r="M369" i="15" s="1"/>
  <c r="L369" i="15"/>
  <c r="L395" i="15"/>
  <c r="N395" i="15"/>
  <c r="M395" i="15" s="1"/>
  <c r="N401" i="15"/>
  <c r="M401" i="15" s="1"/>
  <c r="L401" i="15"/>
  <c r="N403" i="15"/>
  <c r="M403" i="15" s="1"/>
  <c r="L403" i="15"/>
  <c r="N411" i="15"/>
  <c r="M411" i="15" s="1"/>
  <c r="L411" i="15"/>
  <c r="N417" i="15"/>
  <c r="M417" i="15" s="1"/>
  <c r="L417" i="15"/>
  <c r="N432" i="15"/>
  <c r="M432" i="15" s="1"/>
  <c r="L432" i="15"/>
  <c r="N434" i="15"/>
  <c r="M434" i="15" s="1"/>
  <c r="L434" i="15"/>
  <c r="L440" i="15"/>
  <c r="N440" i="15"/>
  <c r="M440" i="15" s="1"/>
  <c r="N456" i="15"/>
  <c r="M456" i="15" s="1"/>
  <c r="L456" i="15"/>
  <c r="L459" i="15"/>
  <c r="N459" i="15"/>
  <c r="M459" i="15" s="1"/>
  <c r="N461" i="15"/>
  <c r="M461" i="15" s="1"/>
  <c r="L461" i="15"/>
  <c r="L464" i="15"/>
  <c r="N464" i="15"/>
  <c r="M464" i="15" s="1"/>
  <c r="L470" i="15"/>
  <c r="N470" i="15"/>
  <c r="M470" i="15" s="1"/>
  <c r="N404" i="15"/>
  <c r="M404" i="15" s="1"/>
  <c r="L404" i="15"/>
  <c r="N409" i="15"/>
  <c r="M409" i="15" s="1"/>
  <c r="L409" i="15"/>
  <c r="N410" i="15"/>
  <c r="M410" i="15" s="1"/>
  <c r="L410" i="15"/>
  <c r="N414" i="15"/>
  <c r="M414" i="15" s="1"/>
  <c r="L414" i="15"/>
  <c r="L420" i="15"/>
  <c r="N420" i="15"/>
  <c r="M420" i="15" s="1"/>
  <c r="N424" i="15"/>
  <c r="M424" i="15" s="1"/>
  <c r="L424" i="15"/>
  <c r="N191" i="15"/>
  <c r="M191" i="15" s="1"/>
  <c r="L191" i="15"/>
  <c r="N356" i="15"/>
  <c r="M356" i="15" s="1"/>
  <c r="L356" i="15"/>
  <c r="N363" i="15"/>
  <c r="M363" i="15" s="1"/>
  <c r="L363" i="15"/>
  <c r="N392" i="15"/>
  <c r="M392" i="15" s="1"/>
  <c r="L392" i="15"/>
  <c r="N405" i="15"/>
  <c r="M405" i="15" s="1"/>
  <c r="L405" i="15"/>
  <c r="L423" i="15"/>
  <c r="N423" i="15"/>
  <c r="M423" i="15" s="1"/>
  <c r="L429" i="15"/>
  <c r="N429" i="15"/>
  <c r="M429" i="15" s="1"/>
  <c r="N435" i="15"/>
  <c r="M435" i="15" s="1"/>
  <c r="L435" i="15"/>
  <c r="L451" i="15"/>
  <c r="N451" i="15"/>
  <c r="M451" i="15" s="1"/>
  <c r="L475" i="15"/>
  <c r="N475" i="15"/>
  <c r="M475" i="15" s="1"/>
  <c r="N426" i="15"/>
  <c r="M426" i="15" s="1"/>
  <c r="L426" i="15"/>
  <c r="N436" i="15"/>
  <c r="M436" i="15" s="1"/>
  <c r="L436" i="15"/>
  <c r="N449" i="15"/>
  <c r="M449" i="15" s="1"/>
  <c r="L449" i="15"/>
  <c r="N343" i="15"/>
  <c r="M343" i="15" s="1"/>
  <c r="L343" i="15"/>
  <c r="N348" i="15"/>
  <c r="M348" i="15" s="1"/>
  <c r="L348" i="15"/>
  <c r="L360" i="15"/>
  <c r="N360" i="15"/>
  <c r="M360" i="15" s="1"/>
  <c r="N364" i="15"/>
  <c r="M364" i="15" s="1"/>
  <c r="L364" i="15"/>
  <c r="L382" i="15"/>
  <c r="N382" i="15"/>
  <c r="M382" i="15" s="1"/>
  <c r="L399" i="15"/>
  <c r="N399" i="15"/>
  <c r="M399" i="15" s="1"/>
  <c r="L418" i="15"/>
  <c r="N418" i="15"/>
  <c r="M418" i="15" s="1"/>
  <c r="L437" i="15"/>
  <c r="N437" i="15"/>
  <c r="M437" i="15" s="1"/>
  <c r="L444" i="15"/>
  <c r="N444" i="15"/>
  <c r="M444" i="15" s="1"/>
  <c r="N450" i="15"/>
  <c r="M450" i="15" s="1"/>
  <c r="L450" i="15"/>
  <c r="N454" i="15"/>
  <c r="M454" i="15" s="1"/>
  <c r="L454" i="15"/>
  <c r="N465" i="15"/>
  <c r="M465" i="15" s="1"/>
  <c r="L465" i="15"/>
  <c r="N469" i="15"/>
  <c r="M469" i="15" s="1"/>
  <c r="L469" i="15"/>
  <c r="N474" i="15"/>
  <c r="M474" i="15" s="1"/>
  <c r="L474" i="15"/>
  <c r="N352" i="15"/>
  <c r="M352" i="15" s="1"/>
  <c r="L352" i="15"/>
  <c r="L362" i="15"/>
  <c r="N362" i="15"/>
  <c r="M362" i="15" s="1"/>
  <c r="L374" i="15"/>
  <c r="N374" i="15"/>
  <c r="M374" i="15" s="1"/>
  <c r="L396" i="15"/>
  <c r="N396" i="15"/>
  <c r="M396" i="15" s="1"/>
  <c r="L407" i="15"/>
  <c r="N407" i="15"/>
  <c r="M407" i="15" s="1"/>
  <c r="L427" i="15"/>
  <c r="N427" i="15"/>
  <c r="M427" i="15" s="1"/>
  <c r="L431" i="15"/>
  <c r="N431" i="15"/>
  <c r="M431" i="15" s="1"/>
  <c r="N439" i="15"/>
  <c r="M439" i="15" s="1"/>
  <c r="L439" i="15"/>
  <c r="L397" i="15"/>
  <c r="N397" i="15"/>
  <c r="M397" i="15" s="1"/>
  <c r="N425" i="15"/>
  <c r="M425" i="15" s="1"/>
  <c r="L425" i="15"/>
  <c r="L433" i="15"/>
  <c r="N433" i="15"/>
  <c r="M433" i="15" s="1"/>
  <c r="L345" i="15"/>
  <c r="N345" i="15"/>
  <c r="M345" i="15" s="1"/>
  <c r="L372" i="15"/>
  <c r="N372" i="15"/>
  <c r="M372" i="15" s="1"/>
  <c r="L379" i="15"/>
  <c r="N379" i="15"/>
  <c r="M379" i="15" s="1"/>
  <c r="L387" i="15"/>
  <c r="N387" i="15"/>
  <c r="M387" i="15" s="1"/>
  <c r="N438" i="15"/>
  <c r="M438" i="15" s="1"/>
  <c r="L438" i="15"/>
  <c r="L445" i="15"/>
  <c r="N445" i="15"/>
  <c r="M445" i="15" s="1"/>
  <c r="L448" i="15"/>
  <c r="N448" i="15"/>
  <c r="M448" i="15" s="1"/>
  <c r="N457" i="15"/>
  <c r="M457" i="15" s="1"/>
  <c r="L457" i="15"/>
  <c r="L473" i="15"/>
  <c r="N473" i="15"/>
  <c r="M473" i="15" s="1"/>
  <c r="N342" i="15"/>
  <c r="M342" i="15" s="1"/>
  <c r="L342" i="15"/>
  <c r="N344" i="15"/>
  <c r="M344" i="15" s="1"/>
  <c r="L344" i="15"/>
  <c r="L347" i="15"/>
  <c r="N347" i="15"/>
  <c r="M347" i="15" s="1"/>
  <c r="L353" i="15"/>
  <c r="N353" i="15"/>
  <c r="M353" i="15" s="1"/>
  <c r="L361" i="15"/>
  <c r="N361" i="15"/>
  <c r="M361" i="15" s="1"/>
  <c r="N386" i="15"/>
  <c r="M386" i="15" s="1"/>
  <c r="L386" i="15"/>
  <c r="N329" i="15"/>
  <c r="M329" i="15" s="1"/>
  <c r="L329" i="15"/>
  <c r="L309" i="15"/>
  <c r="N309" i="15"/>
  <c r="M309" i="15" s="1"/>
  <c r="L331" i="15"/>
  <c r="N331" i="15"/>
  <c r="M331" i="15" s="1"/>
  <c r="L334" i="15"/>
  <c r="N334" i="15"/>
  <c r="M334" i="15" s="1"/>
  <c r="L304" i="15"/>
  <c r="N304" i="15"/>
  <c r="M304" i="15" s="1"/>
  <c r="N306" i="15"/>
  <c r="M306" i="15" s="1"/>
  <c r="L306" i="15"/>
  <c r="L311" i="15"/>
  <c r="N311" i="15"/>
  <c r="M311" i="15" s="1"/>
  <c r="N318" i="15"/>
  <c r="M318" i="15" s="1"/>
  <c r="L318" i="15"/>
  <c r="L320" i="15"/>
  <c r="N320" i="15"/>
  <c r="M320" i="15" s="1"/>
  <c r="L321" i="15"/>
  <c r="N321" i="15"/>
  <c r="M321" i="15" s="1"/>
  <c r="L222" i="15"/>
  <c r="N222" i="15"/>
  <c r="M222" i="15" s="1"/>
  <c r="N227" i="15"/>
  <c r="M227" i="15" s="1"/>
  <c r="L227" i="15"/>
  <c r="L234" i="15"/>
  <c r="N234" i="15"/>
  <c r="M234" i="15" s="1"/>
  <c r="L270" i="15"/>
  <c r="N270" i="15"/>
  <c r="M270" i="15" s="1"/>
  <c r="N286" i="15"/>
  <c r="M286" i="15" s="1"/>
  <c r="L286" i="15"/>
  <c r="N332" i="15"/>
  <c r="M332" i="15" s="1"/>
  <c r="L332" i="15"/>
  <c r="L336" i="15"/>
  <c r="N336" i="15"/>
  <c r="M336" i="15" s="1"/>
  <c r="L338" i="15"/>
  <c r="N338" i="15"/>
  <c r="M338" i="15" s="1"/>
  <c r="L300" i="15"/>
  <c r="N300" i="15"/>
  <c r="M300" i="15" s="1"/>
  <c r="N317" i="15"/>
  <c r="M317" i="15" s="1"/>
  <c r="L317" i="15"/>
  <c r="N325" i="15"/>
  <c r="M325" i="15" s="1"/>
  <c r="L325" i="15"/>
  <c r="L337" i="15"/>
  <c r="N337" i="15"/>
  <c r="M337" i="15" s="1"/>
  <c r="N293" i="15"/>
  <c r="M293" i="15" s="1"/>
  <c r="L293" i="15"/>
  <c r="N349" i="12"/>
  <c r="M349" i="12" s="1"/>
  <c r="L349" i="12"/>
  <c r="L348" i="12"/>
  <c r="N348" i="12"/>
  <c r="M348" i="12" s="1"/>
  <c r="J24" i="12"/>
  <c r="K24" i="12" s="1"/>
  <c r="T24" i="12"/>
  <c r="J30" i="12"/>
  <c r="K30" i="12" s="1"/>
  <c r="T30" i="12"/>
  <c r="J40" i="12"/>
  <c r="K40" i="12" s="1"/>
  <c r="T40" i="12"/>
  <c r="J48" i="12"/>
  <c r="K48" i="12" s="1"/>
  <c r="T48" i="12"/>
  <c r="J56" i="12"/>
  <c r="K56" i="12" s="1"/>
  <c r="T56" i="12"/>
  <c r="J71" i="12"/>
  <c r="K71" i="12" s="1"/>
  <c r="T71" i="12"/>
  <c r="J77" i="12"/>
  <c r="K77" i="12" s="1"/>
  <c r="T77" i="12"/>
  <c r="J82" i="12"/>
  <c r="K82" i="12" s="1"/>
  <c r="T82" i="12"/>
  <c r="J85" i="12"/>
  <c r="K85" i="12" s="1"/>
  <c r="T85" i="12"/>
  <c r="J116" i="12"/>
  <c r="K116" i="12" s="1"/>
  <c r="T116" i="12"/>
  <c r="J122" i="12"/>
  <c r="K122" i="12" s="1"/>
  <c r="T122" i="12"/>
  <c r="J153" i="12"/>
  <c r="K153" i="12" s="1"/>
  <c r="T153" i="12"/>
  <c r="J187" i="12"/>
  <c r="K187" i="12" s="1"/>
  <c r="T187" i="12"/>
  <c r="J193" i="12"/>
  <c r="K193" i="12" s="1"/>
  <c r="T193" i="12"/>
  <c r="J203" i="12"/>
  <c r="K203" i="12" s="1"/>
  <c r="T203" i="12"/>
  <c r="J217" i="12"/>
  <c r="K217" i="12" s="1"/>
  <c r="T217" i="12"/>
  <c r="J220" i="12"/>
  <c r="K220" i="12" s="1"/>
  <c r="T220" i="12"/>
  <c r="J298" i="12"/>
  <c r="K298" i="12" s="1"/>
  <c r="T298" i="12"/>
  <c r="J304" i="12"/>
  <c r="K304" i="12" s="1"/>
  <c r="T304" i="12"/>
  <c r="J306" i="12"/>
  <c r="K306" i="12" s="1"/>
  <c r="T306" i="12"/>
  <c r="J311" i="12"/>
  <c r="K311" i="12" s="1"/>
  <c r="T311" i="12"/>
  <c r="J316" i="12"/>
  <c r="K316" i="12" s="1"/>
  <c r="T316" i="12"/>
  <c r="J324" i="12"/>
  <c r="K324" i="12" s="1"/>
  <c r="T324" i="12"/>
  <c r="J328" i="12"/>
  <c r="K328" i="12" s="1"/>
  <c r="T328" i="12"/>
  <c r="J332" i="12"/>
  <c r="K332" i="12" s="1"/>
  <c r="T332" i="12"/>
  <c r="J337" i="12"/>
  <c r="K337" i="12" s="1"/>
  <c r="T337" i="12"/>
  <c r="J70" i="12"/>
  <c r="K70" i="12" s="1"/>
  <c r="T70" i="12"/>
  <c r="J81" i="12"/>
  <c r="K81" i="12" s="1"/>
  <c r="T81" i="12"/>
  <c r="J111" i="12"/>
  <c r="K111" i="12" s="1"/>
  <c r="T111" i="12"/>
  <c r="J206" i="12"/>
  <c r="K206" i="12" s="1"/>
  <c r="T206" i="12"/>
  <c r="J212" i="12"/>
  <c r="K212" i="12" s="1"/>
  <c r="T212" i="12"/>
  <c r="J223" i="12"/>
  <c r="K223" i="12" s="1"/>
  <c r="T223" i="12"/>
  <c r="J230" i="12"/>
  <c r="K230" i="12" s="1"/>
  <c r="T230" i="12"/>
  <c r="J233" i="12"/>
  <c r="K233" i="12" s="1"/>
  <c r="T233" i="12"/>
  <c r="J236" i="12"/>
  <c r="K236" i="12" s="1"/>
  <c r="T236" i="12"/>
  <c r="J241" i="12"/>
  <c r="K241" i="12" s="1"/>
  <c r="T241" i="12"/>
  <c r="J246" i="12"/>
  <c r="K246" i="12" s="1"/>
  <c r="T246" i="12"/>
  <c r="J253" i="12"/>
  <c r="K253" i="12" s="1"/>
  <c r="T253" i="12"/>
  <c r="J272" i="12"/>
  <c r="K272" i="12" s="1"/>
  <c r="T272" i="12"/>
  <c r="J274" i="12"/>
  <c r="K274" i="12" s="1"/>
  <c r="T274" i="12"/>
  <c r="J283" i="12"/>
  <c r="K283" i="12" s="1"/>
  <c r="T283" i="12"/>
  <c r="J288" i="12"/>
  <c r="K288" i="12" s="1"/>
  <c r="T288" i="12"/>
  <c r="J295" i="12"/>
  <c r="K295" i="12" s="1"/>
  <c r="T295" i="12"/>
  <c r="J312" i="12"/>
  <c r="K312" i="12" s="1"/>
  <c r="T312" i="12"/>
  <c r="J315" i="12"/>
  <c r="K315" i="12" s="1"/>
  <c r="T315" i="12"/>
  <c r="J319" i="12"/>
  <c r="K319" i="12" s="1"/>
  <c r="T319" i="12"/>
  <c r="J334" i="12"/>
  <c r="K334" i="12" s="1"/>
  <c r="T334" i="12"/>
  <c r="J339" i="12"/>
  <c r="K339" i="12" s="1"/>
  <c r="T339" i="12"/>
  <c r="J352" i="12"/>
  <c r="K352" i="12" s="1"/>
  <c r="T352" i="12"/>
  <c r="J55" i="12"/>
  <c r="K55" i="12" s="1"/>
  <c r="T55" i="12"/>
  <c r="J65" i="12"/>
  <c r="K65" i="12" s="1"/>
  <c r="T65" i="12"/>
  <c r="J73" i="12"/>
  <c r="K73" i="12" s="1"/>
  <c r="T73" i="12"/>
  <c r="J97" i="12"/>
  <c r="K97" i="12" s="1"/>
  <c r="T97" i="12"/>
  <c r="J105" i="12"/>
  <c r="K105" i="12" s="1"/>
  <c r="T105" i="12"/>
  <c r="J108" i="12"/>
  <c r="K108" i="12" s="1"/>
  <c r="T108" i="12"/>
  <c r="J126" i="12"/>
  <c r="K126" i="12" s="1"/>
  <c r="T126" i="12"/>
  <c r="J134" i="12"/>
  <c r="K134" i="12" s="1"/>
  <c r="T134" i="12"/>
  <c r="J158" i="12"/>
  <c r="K158" i="12" s="1"/>
  <c r="T158" i="12"/>
  <c r="J165" i="12"/>
  <c r="K165" i="12" s="1"/>
  <c r="T165" i="12"/>
  <c r="J175" i="12"/>
  <c r="K175" i="12" s="1"/>
  <c r="T175" i="12"/>
  <c r="J181" i="12"/>
  <c r="K181" i="12" s="1"/>
  <c r="T181" i="12"/>
  <c r="J186" i="12"/>
  <c r="K186" i="12" s="1"/>
  <c r="T186" i="12"/>
  <c r="J192" i="12"/>
  <c r="K192" i="12" s="1"/>
  <c r="T192" i="12"/>
  <c r="J197" i="12"/>
  <c r="K197" i="12" s="1"/>
  <c r="T197" i="12"/>
  <c r="J202" i="12"/>
  <c r="K202" i="12" s="1"/>
  <c r="T202" i="12"/>
  <c r="J209" i="12"/>
  <c r="K209" i="12" s="1"/>
  <c r="T209" i="12"/>
  <c r="J216" i="12"/>
  <c r="K216" i="12" s="1"/>
  <c r="T216" i="12"/>
  <c r="J219" i="12"/>
  <c r="K219" i="12" s="1"/>
  <c r="T219" i="12"/>
  <c r="J232" i="12"/>
  <c r="K232" i="12" s="1"/>
  <c r="T232" i="12"/>
  <c r="J237" i="12"/>
  <c r="K237" i="12" s="1"/>
  <c r="T237" i="12"/>
  <c r="J243" i="12"/>
  <c r="K243" i="12" s="1"/>
  <c r="T243" i="12"/>
  <c r="J245" i="12"/>
  <c r="K245" i="12" s="1"/>
  <c r="T245" i="12"/>
  <c r="J267" i="12"/>
  <c r="K267" i="12" s="1"/>
  <c r="T267" i="12"/>
  <c r="J271" i="12"/>
  <c r="K271" i="12" s="1"/>
  <c r="T271" i="12"/>
  <c r="J280" i="12"/>
  <c r="K280" i="12" s="1"/>
  <c r="T280" i="12"/>
  <c r="J286" i="12"/>
  <c r="K286" i="12" s="1"/>
  <c r="T286" i="12"/>
  <c r="J300" i="12"/>
  <c r="K300" i="12" s="1"/>
  <c r="T300" i="12"/>
  <c r="J309" i="12"/>
  <c r="K309" i="12" s="1"/>
  <c r="T309" i="12"/>
  <c r="J310" i="12"/>
  <c r="K310" i="12" s="1"/>
  <c r="T310" i="12"/>
  <c r="J317" i="12"/>
  <c r="K317" i="12" s="1"/>
  <c r="T317" i="12"/>
  <c r="J347" i="12"/>
  <c r="K347" i="12" s="1"/>
  <c r="T347" i="12"/>
  <c r="J10" i="12"/>
  <c r="K10" i="12" s="1"/>
  <c r="T10" i="12"/>
  <c r="J12" i="12"/>
  <c r="K12" i="12" s="1"/>
  <c r="T12" i="12"/>
  <c r="J16" i="12"/>
  <c r="K16" i="12" s="1"/>
  <c r="T16" i="12"/>
  <c r="J19" i="12"/>
  <c r="K19" i="12" s="1"/>
  <c r="T19" i="12"/>
  <c r="J27" i="12"/>
  <c r="K27" i="12" s="1"/>
  <c r="T27" i="12"/>
  <c r="J29" i="12"/>
  <c r="K29" i="12" s="1"/>
  <c r="T29" i="12"/>
  <c r="J32" i="12"/>
  <c r="K32" i="12" s="1"/>
  <c r="T32" i="12"/>
  <c r="J35" i="12"/>
  <c r="K35" i="12" s="1"/>
  <c r="T35" i="12"/>
  <c r="J38" i="12"/>
  <c r="K38" i="12" s="1"/>
  <c r="T38" i="12"/>
  <c r="J46" i="12"/>
  <c r="K46" i="12" s="1"/>
  <c r="T46" i="12"/>
  <c r="J50" i="12"/>
  <c r="K50" i="12" s="1"/>
  <c r="T50" i="12"/>
  <c r="J57" i="12"/>
  <c r="K57" i="12" s="1"/>
  <c r="T57" i="12"/>
  <c r="J68" i="12"/>
  <c r="K68" i="12" s="1"/>
  <c r="T68" i="12"/>
  <c r="J72" i="12"/>
  <c r="K72" i="12" s="1"/>
  <c r="T72" i="12"/>
  <c r="J86" i="12"/>
  <c r="K86" i="12" s="1"/>
  <c r="T86" i="12"/>
  <c r="J91" i="12"/>
  <c r="K91" i="12" s="1"/>
  <c r="T91" i="12"/>
  <c r="J98" i="12"/>
  <c r="K98" i="12" s="1"/>
  <c r="T98" i="12"/>
  <c r="J102" i="12"/>
  <c r="K102" i="12" s="1"/>
  <c r="T102" i="12"/>
  <c r="J113" i="12"/>
  <c r="K113" i="12" s="1"/>
  <c r="T113" i="12"/>
  <c r="J121" i="12"/>
  <c r="K121" i="12" s="1"/>
  <c r="T121" i="12"/>
  <c r="J124" i="12"/>
  <c r="K124" i="12" s="1"/>
  <c r="T124" i="12"/>
  <c r="J130" i="12"/>
  <c r="K130" i="12" s="1"/>
  <c r="T130" i="12"/>
  <c r="J140" i="12"/>
  <c r="K140" i="12" s="1"/>
  <c r="T140" i="12"/>
  <c r="J141" i="12"/>
  <c r="K141" i="12" s="1"/>
  <c r="T141" i="12"/>
  <c r="J143" i="12"/>
  <c r="K143" i="12" s="1"/>
  <c r="T143" i="12"/>
  <c r="J144" i="12"/>
  <c r="K144" i="12" s="1"/>
  <c r="T144" i="12"/>
  <c r="J146" i="12"/>
  <c r="K146" i="12" s="1"/>
  <c r="T146" i="12"/>
  <c r="J149" i="12"/>
  <c r="K149" i="12" s="1"/>
  <c r="T149" i="12"/>
  <c r="J160" i="12"/>
  <c r="K160" i="12" s="1"/>
  <c r="T160" i="12"/>
  <c r="J293" i="12"/>
  <c r="K293" i="12" s="1"/>
  <c r="T293" i="12"/>
  <c r="J299" i="12"/>
  <c r="K299" i="12" s="1"/>
  <c r="T299" i="12"/>
  <c r="J357" i="12"/>
  <c r="K357" i="12" s="1"/>
  <c r="T357" i="12"/>
  <c r="J7" i="12"/>
  <c r="K7" i="12" s="1"/>
  <c r="T7" i="12"/>
  <c r="J11" i="12"/>
  <c r="K11" i="12" s="1"/>
  <c r="T11" i="12"/>
  <c r="J15" i="12"/>
  <c r="K15" i="12" s="1"/>
  <c r="T15" i="12"/>
  <c r="J18" i="12"/>
  <c r="K18" i="12" s="1"/>
  <c r="T18" i="12"/>
  <c r="J52" i="12"/>
  <c r="K52" i="12" s="1"/>
  <c r="T52" i="12"/>
  <c r="J63" i="12"/>
  <c r="K63" i="12" s="1"/>
  <c r="T63" i="12"/>
  <c r="J74" i="12"/>
  <c r="K74" i="12" s="1"/>
  <c r="T74" i="12"/>
  <c r="J89" i="12"/>
  <c r="K89" i="12" s="1"/>
  <c r="T89" i="12"/>
  <c r="J99" i="12"/>
  <c r="K99" i="12" s="1"/>
  <c r="T99" i="12"/>
  <c r="J132" i="12"/>
  <c r="K132" i="12" s="1"/>
  <c r="T132" i="12"/>
  <c r="J139" i="12"/>
  <c r="K139" i="12" s="1"/>
  <c r="T139" i="12"/>
  <c r="J142" i="12"/>
  <c r="K142" i="12" s="1"/>
  <c r="T142" i="12"/>
  <c r="J145" i="12"/>
  <c r="K145" i="12" s="1"/>
  <c r="T145" i="12"/>
  <c r="J148" i="12"/>
  <c r="K148" i="12" s="1"/>
  <c r="T148" i="12"/>
  <c r="J150" i="12"/>
  <c r="K150" i="12" s="1"/>
  <c r="T150" i="12"/>
  <c r="J157" i="12"/>
  <c r="K157" i="12" s="1"/>
  <c r="T157" i="12"/>
  <c r="J161" i="12"/>
  <c r="K161" i="12" s="1"/>
  <c r="T161" i="12"/>
  <c r="J171" i="12"/>
  <c r="K171" i="12" s="1"/>
  <c r="T171" i="12"/>
  <c r="J177" i="12"/>
  <c r="K177" i="12" s="1"/>
  <c r="T177" i="12"/>
  <c r="J178" i="12"/>
  <c r="K178" i="12" s="1"/>
  <c r="T178" i="12"/>
  <c r="J180" i="12"/>
  <c r="K180" i="12" s="1"/>
  <c r="T180" i="12"/>
  <c r="J194" i="12"/>
  <c r="K194" i="12" s="1"/>
  <c r="T194" i="12"/>
  <c r="J205" i="12"/>
  <c r="K205" i="12" s="1"/>
  <c r="T205" i="12"/>
  <c r="J208" i="12"/>
  <c r="K208" i="12" s="1"/>
  <c r="T208" i="12"/>
  <c r="J222" i="12"/>
  <c r="K222" i="12" s="1"/>
  <c r="T222" i="12"/>
  <c r="J239" i="12"/>
  <c r="K239" i="12" s="1"/>
  <c r="T239" i="12"/>
  <c r="J261" i="12"/>
  <c r="K261" i="12" s="1"/>
  <c r="T261" i="12"/>
  <c r="J263" i="12"/>
  <c r="K263" i="12" s="1"/>
  <c r="T263" i="12"/>
  <c r="J270" i="12"/>
  <c r="K270" i="12" s="1"/>
  <c r="T270" i="12"/>
  <c r="J276" i="12"/>
  <c r="K276" i="12" s="1"/>
  <c r="T276" i="12"/>
  <c r="J285" i="12"/>
  <c r="K285" i="12" s="1"/>
  <c r="T285" i="12"/>
  <c r="J292" i="12"/>
  <c r="K292" i="12" s="1"/>
  <c r="T292" i="12"/>
  <c r="J8" i="12"/>
  <c r="K8" i="12" s="1"/>
  <c r="T8" i="12"/>
  <c r="J14" i="12"/>
  <c r="K14" i="12" s="1"/>
  <c r="T14" i="12"/>
  <c r="J23" i="12"/>
  <c r="K23" i="12" s="1"/>
  <c r="T23" i="12"/>
  <c r="J26" i="12"/>
  <c r="K26" i="12" s="1"/>
  <c r="T26" i="12"/>
  <c r="J31" i="12"/>
  <c r="K31" i="12" s="1"/>
  <c r="T31" i="12"/>
  <c r="J34" i="12"/>
  <c r="K34" i="12" s="1"/>
  <c r="T34" i="12"/>
  <c r="J37" i="12"/>
  <c r="K37" i="12" s="1"/>
  <c r="T37" i="12"/>
  <c r="J45" i="12"/>
  <c r="K45" i="12" s="1"/>
  <c r="T45" i="12"/>
  <c r="J69" i="12"/>
  <c r="K69" i="12" s="1"/>
  <c r="T69" i="12"/>
  <c r="J75" i="12"/>
  <c r="K75" i="12" s="1"/>
  <c r="T75" i="12"/>
  <c r="J94" i="12"/>
  <c r="K94" i="12" s="1"/>
  <c r="T94" i="12"/>
  <c r="J100" i="12"/>
  <c r="K100" i="12" s="1"/>
  <c r="T100" i="12"/>
  <c r="J103" i="12"/>
  <c r="K103" i="12" s="1"/>
  <c r="T103" i="12"/>
  <c r="J151" i="12"/>
  <c r="K151" i="12" s="1"/>
  <c r="T151" i="12"/>
  <c r="J297" i="12"/>
  <c r="K297" i="12" s="1"/>
  <c r="T297" i="12"/>
  <c r="J343" i="12"/>
  <c r="K343" i="12" s="1"/>
  <c r="T343" i="12"/>
  <c r="J28" i="12"/>
  <c r="K28" i="12" s="1"/>
  <c r="T28" i="12"/>
  <c r="J125" i="12"/>
  <c r="K125" i="12" s="1"/>
  <c r="T125" i="12"/>
  <c r="J131" i="12"/>
  <c r="K131" i="12" s="1"/>
  <c r="T131" i="12"/>
  <c r="J152" i="12"/>
  <c r="K152" i="12" s="1"/>
  <c r="T152" i="12"/>
  <c r="J255" i="12"/>
  <c r="K255" i="12" s="1"/>
  <c r="T255" i="12"/>
  <c r="J21" i="12"/>
  <c r="K21" i="12" s="1"/>
  <c r="T21" i="12"/>
  <c r="J25" i="12"/>
  <c r="K25" i="12" s="1"/>
  <c r="T25" i="12"/>
  <c r="J33" i="12"/>
  <c r="K33" i="12" s="1"/>
  <c r="T33" i="12"/>
  <c r="J42" i="12"/>
  <c r="K42" i="12" s="1"/>
  <c r="T42" i="12"/>
  <c r="J49" i="12"/>
  <c r="K49" i="12" s="1"/>
  <c r="T49" i="12"/>
  <c r="J53" i="12"/>
  <c r="K53" i="12" s="1"/>
  <c r="T53" i="12"/>
  <c r="J83" i="12"/>
  <c r="K83" i="12" s="1"/>
  <c r="T83" i="12"/>
  <c r="J101" i="12"/>
  <c r="K101" i="12" s="1"/>
  <c r="T101" i="12"/>
  <c r="J109" i="12"/>
  <c r="K109" i="12" s="1"/>
  <c r="T109" i="12"/>
  <c r="J128" i="12"/>
  <c r="K128" i="12" s="1"/>
  <c r="T128" i="12"/>
  <c r="J136" i="12"/>
  <c r="K136" i="12" s="1"/>
  <c r="T136" i="12"/>
  <c r="J228" i="12"/>
  <c r="K228" i="12" s="1"/>
  <c r="T228" i="12"/>
  <c r="J244" i="12"/>
  <c r="K244" i="12" s="1"/>
  <c r="T244" i="12"/>
  <c r="J318" i="12"/>
  <c r="K318" i="12" s="1"/>
  <c r="T318" i="12"/>
  <c r="J326" i="12"/>
  <c r="K326" i="12" s="1"/>
  <c r="T326" i="12"/>
  <c r="J330" i="12"/>
  <c r="K330" i="12" s="1"/>
  <c r="T330" i="12"/>
  <c r="J340" i="12"/>
  <c r="K340" i="12" s="1"/>
  <c r="T340" i="12"/>
  <c r="J345" i="12"/>
  <c r="K345" i="12" s="1"/>
  <c r="T345" i="12"/>
  <c r="J356" i="12"/>
  <c r="K356" i="12" s="1"/>
  <c r="T356" i="12"/>
  <c r="J112" i="12"/>
  <c r="K112" i="12" s="1"/>
  <c r="T112" i="12"/>
  <c r="J147" i="12"/>
  <c r="K147" i="12" s="1"/>
  <c r="T147" i="12"/>
  <c r="J155" i="12"/>
  <c r="K155" i="12" s="1"/>
  <c r="T155" i="12"/>
  <c r="J163" i="12"/>
  <c r="K163" i="12" s="1"/>
  <c r="T163" i="12"/>
  <c r="J167" i="12"/>
  <c r="K167" i="12" s="1"/>
  <c r="T167" i="12"/>
  <c r="J226" i="12"/>
  <c r="K226" i="12" s="1"/>
  <c r="T226" i="12"/>
  <c r="J242" i="12"/>
  <c r="K242" i="12" s="1"/>
  <c r="T242" i="12"/>
  <c r="J354" i="12"/>
  <c r="K354" i="12" s="1"/>
  <c r="T354" i="12"/>
  <c r="J9" i="12"/>
  <c r="K9" i="12" s="1"/>
  <c r="T9" i="12"/>
  <c r="J13" i="12"/>
  <c r="K13" i="12" s="1"/>
  <c r="T13" i="12"/>
  <c r="J20" i="12"/>
  <c r="K20" i="12" s="1"/>
  <c r="T20" i="12"/>
  <c r="J36" i="12"/>
  <c r="K36" i="12" s="1"/>
  <c r="T36" i="12"/>
  <c r="J60" i="12"/>
  <c r="K60" i="12" s="1"/>
  <c r="T60" i="12"/>
  <c r="J67" i="12"/>
  <c r="K67" i="12" s="1"/>
  <c r="T67" i="12"/>
  <c r="J79" i="12"/>
  <c r="K79" i="12" s="1"/>
  <c r="T79" i="12"/>
  <c r="J84" i="12"/>
  <c r="K84" i="12" s="1"/>
  <c r="T84" i="12"/>
  <c r="J88" i="12"/>
  <c r="K88" i="12" s="1"/>
  <c r="T88" i="12"/>
  <c r="J133" i="12"/>
  <c r="K133" i="12" s="1"/>
  <c r="T133" i="12"/>
  <c r="J156" i="12"/>
  <c r="K156" i="12" s="1"/>
  <c r="T156" i="12"/>
  <c r="J260" i="12"/>
  <c r="K260" i="12" s="1"/>
  <c r="T260" i="12"/>
  <c r="J302" i="12"/>
  <c r="K302" i="12" s="1"/>
  <c r="T302" i="12"/>
  <c r="J307" i="12"/>
  <c r="K307" i="12" s="1"/>
  <c r="T307" i="12"/>
  <c r="J323" i="12"/>
  <c r="K323" i="12" s="1"/>
  <c r="T323" i="12"/>
  <c r="J327" i="12"/>
  <c r="K327" i="12" s="1"/>
  <c r="T327" i="12"/>
  <c r="J335" i="12"/>
  <c r="K335" i="12" s="1"/>
  <c r="T335" i="12"/>
  <c r="J351" i="12"/>
  <c r="K351" i="12" s="1"/>
  <c r="T351" i="12"/>
  <c r="J39" i="12"/>
  <c r="K39" i="12" s="1"/>
  <c r="T39" i="12"/>
  <c r="J43" i="12"/>
  <c r="K43" i="12" s="1"/>
  <c r="T43" i="12"/>
  <c r="J95" i="12"/>
  <c r="K95" i="12" s="1"/>
  <c r="T95" i="12"/>
  <c r="J118" i="12"/>
  <c r="K118" i="12" s="1"/>
  <c r="T118" i="12"/>
  <c r="J129" i="12"/>
  <c r="K129" i="12" s="1"/>
  <c r="T129" i="12"/>
  <c r="J135" i="12"/>
  <c r="K135" i="12" s="1"/>
  <c r="T135" i="12"/>
  <c r="J170" i="12"/>
  <c r="K170" i="12" s="1"/>
  <c r="T170" i="12"/>
  <c r="J176" i="12"/>
  <c r="K176" i="12" s="1"/>
  <c r="T176" i="12"/>
  <c r="J183" i="12"/>
  <c r="K183" i="12" s="1"/>
  <c r="T183" i="12"/>
  <c r="J190" i="12"/>
  <c r="K190" i="12" s="1"/>
  <c r="T190" i="12"/>
  <c r="J196" i="12"/>
  <c r="K196" i="12" s="1"/>
  <c r="T196" i="12"/>
  <c r="J198" i="12"/>
  <c r="K198" i="12" s="1"/>
  <c r="T198" i="12"/>
  <c r="J200" i="12"/>
  <c r="K200" i="12" s="1"/>
  <c r="T200" i="12"/>
  <c r="J204" i="12"/>
  <c r="K204" i="12" s="1"/>
  <c r="T204" i="12"/>
  <c r="J210" i="12"/>
  <c r="K210" i="12" s="1"/>
  <c r="T210" i="12"/>
  <c r="J225" i="12"/>
  <c r="K225" i="12" s="1"/>
  <c r="T225" i="12"/>
  <c r="J231" i="12"/>
  <c r="K231" i="12" s="1"/>
  <c r="T231" i="12"/>
  <c r="J234" i="12"/>
  <c r="K234" i="12" s="1"/>
  <c r="T234" i="12"/>
  <c r="J238" i="12"/>
  <c r="K238" i="12" s="1"/>
  <c r="T238" i="12"/>
  <c r="J247" i="12"/>
  <c r="K247" i="12" s="1"/>
  <c r="T247" i="12"/>
  <c r="J249" i="12"/>
  <c r="K249" i="12" s="1"/>
  <c r="T249" i="12"/>
  <c r="J251" i="12"/>
  <c r="K251" i="12" s="1"/>
  <c r="T251" i="12"/>
  <c r="J257" i="12"/>
  <c r="K257" i="12" s="1"/>
  <c r="T257" i="12"/>
  <c r="J262" i="12"/>
  <c r="K262" i="12" s="1"/>
  <c r="T262" i="12"/>
  <c r="J266" i="12"/>
  <c r="K266" i="12" s="1"/>
  <c r="T266" i="12"/>
  <c r="J268" i="12"/>
  <c r="K268" i="12" s="1"/>
  <c r="T268" i="12"/>
  <c r="J275" i="12"/>
  <c r="K275" i="12" s="1"/>
  <c r="T275" i="12"/>
  <c r="J279" i="12"/>
  <c r="K279" i="12" s="1"/>
  <c r="T279" i="12"/>
  <c r="J287" i="12"/>
  <c r="K287" i="12" s="1"/>
  <c r="T287" i="12"/>
  <c r="J291" i="12"/>
  <c r="K291" i="12" s="1"/>
  <c r="T291" i="12"/>
  <c r="J294" i="12"/>
  <c r="K294" i="12" s="1"/>
  <c r="T294" i="12"/>
  <c r="J303" i="12"/>
  <c r="K303" i="12" s="1"/>
  <c r="T303" i="12"/>
  <c r="J305" i="12"/>
  <c r="K305" i="12" s="1"/>
  <c r="T305" i="12"/>
  <c r="J314" i="12"/>
  <c r="K314" i="12" s="1"/>
  <c r="T314" i="12"/>
  <c r="J320" i="12"/>
  <c r="K320" i="12" s="1"/>
  <c r="T320" i="12"/>
  <c r="J322" i="12"/>
  <c r="K322" i="12" s="1"/>
  <c r="T322" i="12"/>
  <c r="J341" i="12"/>
  <c r="K341" i="12" s="1"/>
  <c r="T341" i="12"/>
  <c r="J106" i="12"/>
  <c r="K106" i="12" s="1"/>
  <c r="T106" i="12"/>
  <c r="J110" i="12"/>
  <c r="K110" i="12" s="1"/>
  <c r="T110" i="12"/>
  <c r="J172" i="12"/>
  <c r="K172" i="12" s="1"/>
  <c r="T172" i="12"/>
  <c r="J185" i="12"/>
  <c r="K185" i="12" s="1"/>
  <c r="T185" i="12"/>
  <c r="J189" i="12"/>
  <c r="K189" i="12" s="1"/>
  <c r="T189" i="12"/>
  <c r="J211" i="12"/>
  <c r="K211" i="12" s="1"/>
  <c r="T211" i="12"/>
  <c r="J215" i="12"/>
  <c r="K215" i="12" s="1"/>
  <c r="T215" i="12"/>
  <c r="J224" i="12"/>
  <c r="K224" i="12" s="1"/>
  <c r="T224" i="12"/>
  <c r="J229" i="12"/>
  <c r="K229" i="12" s="1"/>
  <c r="T229" i="12"/>
  <c r="J252" i="12"/>
  <c r="K252" i="12" s="1"/>
  <c r="T252" i="12"/>
  <c r="J256" i="12"/>
  <c r="K256" i="12" s="1"/>
  <c r="T256" i="12"/>
  <c r="J265" i="12"/>
  <c r="K265" i="12" s="1"/>
  <c r="T265" i="12"/>
  <c r="J269" i="12"/>
  <c r="K269" i="12" s="1"/>
  <c r="T269" i="12"/>
  <c r="J273" i="12"/>
  <c r="K273" i="12" s="1"/>
  <c r="T273" i="12"/>
  <c r="J277" i="12"/>
  <c r="K277" i="12" s="1"/>
  <c r="T277" i="12"/>
  <c r="J282" i="12"/>
  <c r="K282" i="12" s="1"/>
  <c r="T282" i="12"/>
  <c r="J308" i="12"/>
  <c r="K308" i="12" s="1"/>
  <c r="T308" i="12"/>
  <c r="J331" i="12"/>
  <c r="K331" i="12" s="1"/>
  <c r="T331" i="12"/>
  <c r="J336" i="12"/>
  <c r="K336" i="12" s="1"/>
  <c r="T336" i="12"/>
  <c r="J342" i="12"/>
  <c r="K342" i="12" s="1"/>
  <c r="T342" i="12"/>
  <c r="J346" i="12"/>
  <c r="K346" i="12" s="1"/>
  <c r="T346" i="12"/>
  <c r="J54" i="12"/>
  <c r="K54" i="12" s="1"/>
  <c r="T54" i="12"/>
  <c r="J61" i="12"/>
  <c r="K61" i="12" s="1"/>
  <c r="T61" i="12"/>
  <c r="J64" i="12"/>
  <c r="K64" i="12" s="1"/>
  <c r="T64" i="12"/>
  <c r="J90" i="12"/>
  <c r="K90" i="12" s="1"/>
  <c r="T90" i="12"/>
  <c r="J93" i="12"/>
  <c r="K93" i="12" s="1"/>
  <c r="T93" i="12"/>
  <c r="J104" i="12"/>
  <c r="K104" i="12" s="1"/>
  <c r="T104" i="12"/>
  <c r="J107" i="12"/>
  <c r="K107" i="12" s="1"/>
  <c r="T107" i="12"/>
  <c r="J115" i="12"/>
  <c r="K115" i="12" s="1"/>
  <c r="T115" i="12"/>
  <c r="J117" i="12"/>
  <c r="K117" i="12" s="1"/>
  <c r="T117" i="12"/>
  <c r="J119" i="12"/>
  <c r="K119" i="12" s="1"/>
  <c r="T119" i="12"/>
  <c r="J120" i="12"/>
  <c r="K120" i="12" s="1"/>
  <c r="T120" i="12"/>
  <c r="J123" i="12"/>
  <c r="K123" i="12" s="1"/>
  <c r="T123" i="12"/>
  <c r="J138" i="12"/>
  <c r="K138" i="12" s="1"/>
  <c r="T138" i="12"/>
  <c r="J154" i="12"/>
  <c r="K154" i="12" s="1"/>
  <c r="T154" i="12"/>
  <c r="J162" i="12"/>
  <c r="K162" i="12" s="1"/>
  <c r="T162" i="12"/>
  <c r="J173" i="12"/>
  <c r="K173" i="12" s="1"/>
  <c r="T173" i="12"/>
  <c r="J184" i="12"/>
  <c r="K184" i="12" s="1"/>
  <c r="T184" i="12"/>
  <c r="J259" i="12"/>
  <c r="K259" i="12" s="1"/>
  <c r="T259" i="12"/>
  <c r="J284" i="12"/>
  <c r="K284" i="12" s="1"/>
  <c r="T284" i="12"/>
  <c r="J289" i="12"/>
  <c r="K289" i="12" s="1"/>
  <c r="T289" i="12"/>
  <c r="J296" i="12"/>
  <c r="K296" i="12" s="1"/>
  <c r="T296" i="12"/>
  <c r="J301" i="12"/>
  <c r="K301" i="12" s="1"/>
  <c r="T301" i="12"/>
  <c r="J313" i="12"/>
  <c r="K313" i="12" s="1"/>
  <c r="T313" i="12"/>
  <c r="J321" i="12"/>
  <c r="K321" i="12" s="1"/>
  <c r="T321" i="12"/>
  <c r="J325" i="12"/>
  <c r="K325" i="12" s="1"/>
  <c r="T325" i="12"/>
  <c r="J329" i="12"/>
  <c r="K329" i="12" s="1"/>
  <c r="T329" i="12"/>
  <c r="J333" i="12"/>
  <c r="K333" i="12" s="1"/>
  <c r="T333" i="12"/>
  <c r="J338" i="12"/>
  <c r="K338" i="12" s="1"/>
  <c r="T338" i="12"/>
  <c r="J344" i="12"/>
  <c r="K344" i="12" s="1"/>
  <c r="T344" i="12"/>
  <c r="J350" i="12"/>
  <c r="K350" i="12" s="1"/>
  <c r="T350" i="12"/>
  <c r="J41" i="12"/>
  <c r="K41" i="12" s="1"/>
  <c r="T41" i="12"/>
  <c r="J47" i="12"/>
  <c r="K47" i="12" s="1"/>
  <c r="T47" i="12"/>
  <c r="J51" i="12"/>
  <c r="K51" i="12" s="1"/>
  <c r="T51" i="12"/>
  <c r="J58" i="12"/>
  <c r="K58" i="12" s="1"/>
  <c r="T58" i="12"/>
  <c r="J62" i="12"/>
  <c r="K62" i="12" s="1"/>
  <c r="T62" i="12"/>
  <c r="J66" i="12"/>
  <c r="K66" i="12" s="1"/>
  <c r="T66" i="12"/>
  <c r="J80" i="12"/>
  <c r="K80" i="12" s="1"/>
  <c r="T80" i="12"/>
  <c r="J87" i="12"/>
  <c r="K87" i="12" s="1"/>
  <c r="T87" i="12"/>
  <c r="J127" i="12"/>
  <c r="K127" i="12" s="1"/>
  <c r="T127" i="12"/>
  <c r="J137" i="12"/>
  <c r="K137" i="12" s="1"/>
  <c r="T137" i="12"/>
  <c r="J164" i="12"/>
  <c r="K164" i="12" s="1"/>
  <c r="T164" i="12"/>
  <c r="J166" i="12"/>
  <c r="K166" i="12" s="1"/>
  <c r="T166" i="12"/>
  <c r="J168" i="12"/>
  <c r="K168" i="12" s="1"/>
  <c r="T168" i="12"/>
  <c r="J174" i="12"/>
  <c r="K174" i="12" s="1"/>
  <c r="T174" i="12"/>
  <c r="J179" i="12"/>
  <c r="K179" i="12" s="1"/>
  <c r="T179" i="12"/>
  <c r="J182" i="12"/>
  <c r="K182" i="12" s="1"/>
  <c r="T182" i="12"/>
  <c r="J188" i="12"/>
  <c r="K188" i="12" s="1"/>
  <c r="T188" i="12"/>
  <c r="J199" i="12"/>
  <c r="K199" i="12" s="1"/>
  <c r="T199" i="12"/>
  <c r="J201" i="12"/>
  <c r="K201" i="12" s="1"/>
  <c r="T201" i="12"/>
  <c r="J207" i="12"/>
  <c r="K207" i="12" s="1"/>
  <c r="T207" i="12"/>
  <c r="J213" i="12"/>
  <c r="K213" i="12" s="1"/>
  <c r="T213" i="12"/>
  <c r="J227" i="12"/>
  <c r="K227" i="12" s="1"/>
  <c r="T227" i="12"/>
  <c r="J235" i="12"/>
  <c r="K235" i="12" s="1"/>
  <c r="T235" i="12"/>
  <c r="J240" i="12"/>
  <c r="K240" i="12" s="1"/>
  <c r="T240" i="12"/>
  <c r="J248" i="12"/>
  <c r="K248" i="12" s="1"/>
  <c r="T248" i="12"/>
  <c r="J250" i="12"/>
  <c r="K250" i="12" s="1"/>
  <c r="T250" i="12"/>
  <c r="J254" i="12"/>
  <c r="K254" i="12" s="1"/>
  <c r="T254" i="12"/>
  <c r="J258" i="12"/>
  <c r="K258" i="12" s="1"/>
  <c r="T258" i="12"/>
  <c r="J278" i="12"/>
  <c r="K278" i="12" s="1"/>
  <c r="T278" i="12"/>
  <c r="J290" i="12"/>
  <c r="K290" i="12" s="1"/>
  <c r="T290" i="12"/>
  <c r="J353" i="12"/>
  <c r="K353" i="12" s="1"/>
  <c r="T353" i="12"/>
  <c r="J355" i="12"/>
  <c r="K355" i="12" s="1"/>
  <c r="T355" i="12"/>
  <c r="J17" i="12"/>
  <c r="K17" i="12" s="1"/>
  <c r="T17" i="12"/>
  <c r="J22" i="12"/>
  <c r="K22" i="12" s="1"/>
  <c r="T22" i="12"/>
  <c r="J44" i="12"/>
  <c r="K44" i="12" s="1"/>
  <c r="T44" i="12"/>
  <c r="J59" i="12"/>
  <c r="K59" i="12" s="1"/>
  <c r="T59" i="12"/>
  <c r="J76" i="12"/>
  <c r="K76" i="12" s="1"/>
  <c r="T76" i="12"/>
  <c r="J78" i="12"/>
  <c r="K78" i="12" s="1"/>
  <c r="T78" i="12"/>
  <c r="J92" i="12"/>
  <c r="K92" i="12" s="1"/>
  <c r="T92" i="12"/>
  <c r="J96" i="12"/>
  <c r="K96" i="12" s="1"/>
  <c r="T96" i="12"/>
  <c r="J114" i="12"/>
  <c r="K114" i="12" s="1"/>
  <c r="T114" i="12"/>
  <c r="J159" i="12"/>
  <c r="K159" i="12" s="1"/>
  <c r="T159" i="12"/>
  <c r="J169" i="12"/>
  <c r="K169" i="12" s="1"/>
  <c r="T169" i="12"/>
  <c r="J191" i="12"/>
  <c r="K191" i="12" s="1"/>
  <c r="T191" i="12"/>
  <c r="J195" i="12"/>
  <c r="K195" i="12" s="1"/>
  <c r="T195" i="12"/>
  <c r="J214" i="12"/>
  <c r="K214" i="12" s="1"/>
  <c r="T214" i="12"/>
  <c r="J218" i="12"/>
  <c r="K218" i="12" s="1"/>
  <c r="T218" i="12"/>
  <c r="J221" i="12"/>
  <c r="K221" i="12" s="1"/>
  <c r="T221" i="12"/>
  <c r="J264" i="12"/>
  <c r="K264" i="12" s="1"/>
  <c r="T264" i="12"/>
  <c r="J281" i="12"/>
  <c r="K281" i="12" s="1"/>
  <c r="T281" i="12"/>
  <c r="L388" i="15" l="1"/>
  <c r="N388" i="15"/>
  <c r="M388" i="15" s="1"/>
  <c r="N169" i="15"/>
  <c r="M169" i="15" s="1"/>
  <c r="L169" i="15"/>
  <c r="N264" i="15"/>
  <c r="M264" i="15" s="1"/>
  <c r="L264" i="15"/>
  <c r="N267" i="15"/>
  <c r="M267" i="15" s="1"/>
  <c r="L267" i="15"/>
  <c r="L365" i="15"/>
  <c r="N365" i="15"/>
  <c r="M365" i="15" s="1"/>
  <c r="L371" i="15"/>
  <c r="N371" i="15"/>
  <c r="M371" i="15" s="1"/>
  <c r="L383" i="15"/>
  <c r="N383" i="15"/>
  <c r="M383" i="15" s="1"/>
  <c r="L402" i="15"/>
  <c r="N402" i="15"/>
  <c r="M402" i="15" s="1"/>
  <c r="N375" i="15"/>
  <c r="M375" i="15" s="1"/>
  <c r="L375" i="15"/>
  <c r="L203" i="15"/>
  <c r="N203" i="15"/>
  <c r="M203" i="15" s="1"/>
  <c r="L231" i="15"/>
  <c r="N231" i="15"/>
  <c r="M231" i="15" s="1"/>
  <c r="L278" i="15"/>
  <c r="N278" i="15"/>
  <c r="M278" i="15" s="1"/>
  <c r="L390" i="15"/>
  <c r="N390" i="15"/>
  <c r="M390" i="15" s="1"/>
  <c r="L253" i="15"/>
  <c r="N253" i="15"/>
  <c r="M253" i="15" s="1"/>
  <c r="N351" i="15"/>
  <c r="M351" i="15" s="1"/>
  <c r="L351" i="15"/>
  <c r="P293" i="9"/>
  <c r="Q293" i="9" s="1"/>
  <c r="P371" i="9"/>
  <c r="Q371" i="9" s="1"/>
  <c r="P154" i="9"/>
  <c r="Q154" i="9" s="1"/>
  <c r="T476" i="15"/>
  <c r="N393" i="15"/>
  <c r="M393" i="15" s="1"/>
  <c r="L393" i="15"/>
  <c r="L378" i="15"/>
  <c r="N378" i="15"/>
  <c r="M378" i="15" s="1"/>
  <c r="N368" i="15"/>
  <c r="M368" i="15" s="1"/>
  <c r="L368" i="15"/>
  <c r="N415" i="15"/>
  <c r="M415" i="15" s="1"/>
  <c r="L415" i="15"/>
  <c r="L202" i="15"/>
  <c r="N202" i="15"/>
  <c r="M202" i="15" s="1"/>
  <c r="N237" i="15"/>
  <c r="M237" i="15" s="1"/>
  <c r="L237" i="15"/>
  <c r="L168" i="15"/>
  <c r="N168" i="15"/>
  <c r="M168" i="15" s="1"/>
  <c r="L357" i="15"/>
  <c r="N357" i="15"/>
  <c r="M357" i="15" s="1"/>
  <c r="N366" i="15"/>
  <c r="M366" i="15" s="1"/>
  <c r="L366" i="15"/>
  <c r="N381" i="15"/>
  <c r="M381" i="15" s="1"/>
  <c r="L381" i="15"/>
  <c r="N260" i="15"/>
  <c r="M260" i="15" s="1"/>
  <c r="L260" i="15"/>
  <c r="L274" i="15"/>
  <c r="N274" i="15"/>
  <c r="M274" i="15" s="1"/>
  <c r="N209" i="15"/>
  <c r="M209" i="15" s="1"/>
  <c r="L209" i="15"/>
  <c r="L219" i="15"/>
  <c r="N219" i="15"/>
  <c r="M219" i="15" s="1"/>
  <c r="L261" i="15"/>
  <c r="N261" i="15"/>
  <c r="M261" i="15" s="1"/>
  <c r="L373" i="15"/>
  <c r="N373" i="15"/>
  <c r="M373" i="15" s="1"/>
  <c r="L277" i="15"/>
  <c r="N277" i="15"/>
  <c r="M277" i="15" s="1"/>
  <c r="N275" i="15"/>
  <c r="M275" i="15" s="1"/>
  <c r="L275" i="15"/>
  <c r="N217" i="15"/>
  <c r="M217" i="15" s="1"/>
  <c r="L217" i="15"/>
  <c r="L408" i="15"/>
  <c r="N408" i="15"/>
  <c r="M408" i="15" s="1"/>
  <c r="L358" i="15"/>
  <c r="N358" i="15"/>
  <c r="M358" i="15" s="1"/>
  <c r="Q825" i="9"/>
  <c r="U4" i="9" s="1"/>
  <c r="U5" i="9" s="1" a="1"/>
  <c r="U5" i="9" s="1"/>
  <c r="Q218" i="9"/>
  <c r="P825" i="9"/>
  <c r="N38" i="12"/>
  <c r="M38" i="12" s="1"/>
  <c r="L38" i="12"/>
  <c r="L46" i="12"/>
  <c r="N46" i="12"/>
  <c r="M46" i="12" s="1"/>
  <c r="L50" i="12"/>
  <c r="N50" i="12"/>
  <c r="M50" i="12" s="1"/>
  <c r="N57" i="12"/>
  <c r="M57" i="12" s="1"/>
  <c r="L57" i="12"/>
  <c r="N68" i="12"/>
  <c r="M68" i="12" s="1"/>
  <c r="L68" i="12"/>
  <c r="N72" i="12"/>
  <c r="M72" i="12" s="1"/>
  <c r="L72" i="12"/>
  <c r="N86" i="12"/>
  <c r="M86" i="12" s="1"/>
  <c r="L86" i="12"/>
  <c r="N91" i="12"/>
  <c r="M91" i="12" s="1"/>
  <c r="L91" i="12"/>
  <c r="N98" i="12"/>
  <c r="M98" i="12" s="1"/>
  <c r="L98" i="12"/>
  <c r="N102" i="12"/>
  <c r="M102" i="12" s="1"/>
  <c r="L102" i="12"/>
  <c r="N113" i="12"/>
  <c r="M113" i="12" s="1"/>
  <c r="L113" i="12"/>
  <c r="N121" i="12"/>
  <c r="M121" i="12" s="1"/>
  <c r="L121" i="12"/>
  <c r="L124" i="12"/>
  <c r="N124" i="12"/>
  <c r="M124" i="12" s="1"/>
  <c r="N130" i="12"/>
  <c r="M130" i="12" s="1"/>
  <c r="L130" i="12"/>
  <c r="L140" i="12"/>
  <c r="N140" i="12"/>
  <c r="M140" i="12" s="1"/>
  <c r="L141" i="12"/>
  <c r="N141" i="12"/>
  <c r="M141" i="12" s="1"/>
  <c r="L143" i="12"/>
  <c r="N143" i="12"/>
  <c r="M143" i="12" s="1"/>
  <c r="N144" i="12"/>
  <c r="M144" i="12" s="1"/>
  <c r="L144" i="12"/>
  <c r="L146" i="12"/>
  <c r="N146" i="12"/>
  <c r="M146" i="12" s="1"/>
  <c r="N24" i="12"/>
  <c r="M24" i="12" s="1"/>
  <c r="L24" i="12"/>
  <c r="L30" i="12"/>
  <c r="N30" i="12"/>
  <c r="M30" i="12" s="1"/>
  <c r="L40" i="12"/>
  <c r="N40" i="12"/>
  <c r="M40" i="12" s="1"/>
  <c r="L48" i="12"/>
  <c r="N48" i="12"/>
  <c r="M48" i="12" s="1"/>
  <c r="N56" i="12"/>
  <c r="M56" i="12" s="1"/>
  <c r="L56" i="12"/>
  <c r="L71" i="12"/>
  <c r="N71" i="12"/>
  <c r="M71" i="12" s="1"/>
  <c r="L77" i="12"/>
  <c r="N77" i="12"/>
  <c r="M77" i="12" s="1"/>
  <c r="N82" i="12"/>
  <c r="M82" i="12" s="1"/>
  <c r="L82" i="12"/>
  <c r="L85" i="12"/>
  <c r="N85" i="12"/>
  <c r="M85" i="12" s="1"/>
  <c r="L116" i="12"/>
  <c r="N116" i="12"/>
  <c r="M116" i="12" s="1"/>
  <c r="L122" i="12"/>
  <c r="N122" i="12"/>
  <c r="M122" i="12" s="1"/>
  <c r="L153" i="12"/>
  <c r="N153" i="12"/>
  <c r="M153" i="12" s="1"/>
  <c r="N187" i="12"/>
  <c r="M187" i="12" s="1"/>
  <c r="L187" i="12"/>
  <c r="T358" i="12"/>
  <c r="N149" i="12"/>
  <c r="M149" i="12" s="1"/>
  <c r="L149" i="12"/>
  <c r="N160" i="12"/>
  <c r="M160" i="12" s="1"/>
  <c r="L160" i="12"/>
  <c r="L293" i="12"/>
  <c r="N293" i="12"/>
  <c r="M293" i="12" s="1"/>
  <c r="L299" i="12"/>
  <c r="N299" i="12"/>
  <c r="M299" i="12" s="1"/>
  <c r="N357" i="12"/>
  <c r="M357" i="12" s="1"/>
  <c r="L357" i="12"/>
  <c r="L7" i="12"/>
  <c r="N7" i="12"/>
  <c r="M7" i="12" s="1"/>
  <c r="N11" i="12"/>
  <c r="M11" i="12" s="1"/>
  <c r="L11" i="12"/>
  <c r="N15" i="12"/>
  <c r="M15" i="12" s="1"/>
  <c r="L15" i="12"/>
  <c r="N18" i="12"/>
  <c r="M18" i="12" s="1"/>
  <c r="L18" i="12"/>
  <c r="L52" i="12"/>
  <c r="N52" i="12"/>
  <c r="M52" i="12" s="1"/>
  <c r="N63" i="12"/>
  <c r="M63" i="12" s="1"/>
  <c r="L63" i="12"/>
  <c r="L74" i="12"/>
  <c r="N74" i="12"/>
  <c r="M74" i="12" s="1"/>
  <c r="N89" i="12"/>
  <c r="M89" i="12" s="1"/>
  <c r="L89" i="12"/>
  <c r="L99" i="12"/>
  <c r="N99" i="12"/>
  <c r="M99" i="12" s="1"/>
  <c r="N132" i="12"/>
  <c r="M132" i="12" s="1"/>
  <c r="L132" i="12"/>
  <c r="L139" i="12"/>
  <c r="N139" i="12"/>
  <c r="M139" i="12" s="1"/>
  <c r="N142" i="12"/>
  <c r="M142" i="12" s="1"/>
  <c r="L142" i="12"/>
  <c r="N145" i="12"/>
  <c r="M145" i="12" s="1"/>
  <c r="L145" i="12"/>
  <c r="L148" i="12"/>
  <c r="N148" i="12"/>
  <c r="M148" i="12" s="1"/>
  <c r="L150" i="12"/>
  <c r="N150" i="12"/>
  <c r="M150" i="12" s="1"/>
  <c r="L157" i="12"/>
  <c r="N157" i="12"/>
  <c r="M157" i="12" s="1"/>
  <c r="N161" i="12"/>
  <c r="M161" i="12" s="1"/>
  <c r="L161" i="12"/>
  <c r="N171" i="12"/>
  <c r="M171" i="12" s="1"/>
  <c r="L171" i="12"/>
  <c r="N177" i="12"/>
  <c r="M177" i="12" s="1"/>
  <c r="L177" i="12"/>
  <c r="N178" i="12"/>
  <c r="M178" i="12" s="1"/>
  <c r="L178" i="12"/>
  <c r="N180" i="12"/>
  <c r="M180" i="12" s="1"/>
  <c r="L180" i="12"/>
  <c r="L194" i="12"/>
  <c r="N194" i="12"/>
  <c r="M194" i="12" s="1"/>
  <c r="N205" i="12"/>
  <c r="M205" i="12" s="1"/>
  <c r="L205" i="12"/>
  <c r="L208" i="12"/>
  <c r="N208" i="12"/>
  <c r="M208" i="12" s="1"/>
  <c r="N222" i="12"/>
  <c r="M222" i="12" s="1"/>
  <c r="L222" i="12"/>
  <c r="N239" i="12"/>
  <c r="M239" i="12" s="1"/>
  <c r="L239" i="12"/>
  <c r="L261" i="12"/>
  <c r="N261" i="12"/>
  <c r="M261" i="12" s="1"/>
  <c r="L263" i="12"/>
  <c r="N263" i="12"/>
  <c r="M263" i="12" s="1"/>
  <c r="N270" i="12"/>
  <c r="M270" i="12" s="1"/>
  <c r="L270" i="12"/>
  <c r="L276" i="12"/>
  <c r="N276" i="12"/>
  <c r="M276" i="12" s="1"/>
  <c r="L285" i="12"/>
  <c r="N285" i="12"/>
  <c r="M285" i="12" s="1"/>
  <c r="L292" i="12"/>
  <c r="N292" i="12"/>
  <c r="M292" i="12" s="1"/>
  <c r="L8" i="12"/>
  <c r="N8" i="12"/>
  <c r="M8" i="12" s="1"/>
  <c r="L14" i="12"/>
  <c r="N14" i="12"/>
  <c r="M14" i="12" s="1"/>
  <c r="N23" i="12"/>
  <c r="M23" i="12" s="1"/>
  <c r="L23" i="12"/>
  <c r="L26" i="12"/>
  <c r="N26" i="12"/>
  <c r="M26" i="12" s="1"/>
  <c r="N31" i="12"/>
  <c r="M31" i="12" s="1"/>
  <c r="L31" i="12"/>
  <c r="L34" i="12"/>
  <c r="N34" i="12"/>
  <c r="M34" i="12" s="1"/>
  <c r="L37" i="12"/>
  <c r="N37" i="12"/>
  <c r="M37" i="12" s="1"/>
  <c r="L45" i="12"/>
  <c r="N45" i="12"/>
  <c r="M45" i="12" s="1"/>
  <c r="N69" i="12"/>
  <c r="M69" i="12" s="1"/>
  <c r="L69" i="12"/>
  <c r="L75" i="12"/>
  <c r="N75" i="12"/>
  <c r="M75" i="12" s="1"/>
  <c r="N94" i="12"/>
  <c r="M94" i="12" s="1"/>
  <c r="L94" i="12"/>
  <c r="N100" i="12"/>
  <c r="M100" i="12" s="1"/>
  <c r="L100" i="12"/>
  <c r="N103" i="12"/>
  <c r="M103" i="12" s="1"/>
  <c r="L103" i="12"/>
  <c r="L151" i="12"/>
  <c r="N151" i="12"/>
  <c r="M151" i="12" s="1"/>
  <c r="L297" i="12"/>
  <c r="N297" i="12"/>
  <c r="M297" i="12" s="1"/>
  <c r="L343" i="12"/>
  <c r="N343" i="12"/>
  <c r="M343" i="12" s="1"/>
  <c r="L28" i="12"/>
  <c r="N28" i="12"/>
  <c r="M28" i="12" s="1"/>
  <c r="N125" i="12"/>
  <c r="M125" i="12" s="1"/>
  <c r="L125" i="12"/>
  <c r="L131" i="12"/>
  <c r="N131" i="12"/>
  <c r="M131" i="12" s="1"/>
  <c r="L152" i="12"/>
  <c r="N152" i="12"/>
  <c r="M152" i="12" s="1"/>
  <c r="L255" i="12"/>
  <c r="N255" i="12"/>
  <c r="M255" i="12" s="1"/>
  <c r="L21" i="12"/>
  <c r="N21" i="12"/>
  <c r="M21" i="12" s="1"/>
  <c r="N25" i="12"/>
  <c r="M25" i="12" s="1"/>
  <c r="L25" i="12"/>
  <c r="L33" i="12"/>
  <c r="N33" i="12"/>
  <c r="M33" i="12" s="1"/>
  <c r="L42" i="12"/>
  <c r="N42" i="12"/>
  <c r="M42" i="12" s="1"/>
  <c r="N49" i="12"/>
  <c r="M49" i="12" s="1"/>
  <c r="L49" i="12"/>
  <c r="L53" i="12"/>
  <c r="N53" i="12"/>
  <c r="M53" i="12" s="1"/>
  <c r="N83" i="12"/>
  <c r="M83" i="12" s="1"/>
  <c r="L83" i="12"/>
  <c r="L101" i="12"/>
  <c r="N101" i="12"/>
  <c r="M101" i="12" s="1"/>
  <c r="L109" i="12"/>
  <c r="N109" i="12"/>
  <c r="M109" i="12" s="1"/>
  <c r="L128" i="12"/>
  <c r="N128" i="12"/>
  <c r="M128" i="12" s="1"/>
  <c r="N136" i="12"/>
  <c r="M136" i="12" s="1"/>
  <c r="L136" i="12"/>
  <c r="L228" i="12"/>
  <c r="N228" i="12"/>
  <c r="M228" i="12" s="1"/>
  <c r="L244" i="12"/>
  <c r="N244" i="12"/>
  <c r="M244" i="12" s="1"/>
  <c r="L318" i="12"/>
  <c r="N318" i="12"/>
  <c r="M318" i="12" s="1"/>
  <c r="L326" i="12"/>
  <c r="N326" i="12"/>
  <c r="M326" i="12" s="1"/>
  <c r="L330" i="12"/>
  <c r="N330" i="12"/>
  <c r="M330" i="12" s="1"/>
  <c r="N340" i="12"/>
  <c r="M340" i="12" s="1"/>
  <c r="L340" i="12"/>
  <c r="L345" i="12"/>
  <c r="N345" i="12"/>
  <c r="M345" i="12" s="1"/>
  <c r="L356" i="12"/>
  <c r="N356" i="12"/>
  <c r="M356" i="12" s="1"/>
  <c r="L112" i="12"/>
  <c r="N112" i="12"/>
  <c r="M112" i="12" s="1"/>
  <c r="N147" i="12"/>
  <c r="M147" i="12" s="1"/>
  <c r="L147" i="12"/>
  <c r="L155" i="12"/>
  <c r="N155" i="12"/>
  <c r="M155" i="12" s="1"/>
  <c r="N163" i="12"/>
  <c r="M163" i="12" s="1"/>
  <c r="L163" i="12"/>
  <c r="L167" i="12"/>
  <c r="N167" i="12"/>
  <c r="M167" i="12" s="1"/>
  <c r="L226" i="12"/>
  <c r="N226" i="12"/>
  <c r="M226" i="12" s="1"/>
  <c r="N242" i="12"/>
  <c r="M242" i="12" s="1"/>
  <c r="L242" i="12"/>
  <c r="N354" i="12"/>
  <c r="M354" i="12" s="1"/>
  <c r="L354" i="12"/>
  <c r="L9" i="12"/>
  <c r="N9" i="12"/>
  <c r="M9" i="12" s="1"/>
  <c r="L13" i="12"/>
  <c r="N13" i="12"/>
  <c r="M13" i="12" s="1"/>
  <c r="N193" i="12"/>
  <c r="M193" i="12" s="1"/>
  <c r="L193" i="12"/>
  <c r="L203" i="12"/>
  <c r="N203" i="12"/>
  <c r="M203" i="12" s="1"/>
  <c r="N217" i="12"/>
  <c r="M217" i="12" s="1"/>
  <c r="L217" i="12"/>
  <c r="L220" i="12"/>
  <c r="N220" i="12"/>
  <c r="M220" i="12" s="1"/>
  <c r="L298" i="12"/>
  <c r="N298" i="12"/>
  <c r="M298" i="12" s="1"/>
  <c r="L304" i="12"/>
  <c r="N304" i="12"/>
  <c r="M304" i="12" s="1"/>
  <c r="N306" i="12"/>
  <c r="M306" i="12" s="1"/>
  <c r="L306" i="12"/>
  <c r="L311" i="12"/>
  <c r="N311" i="12"/>
  <c r="M311" i="12" s="1"/>
  <c r="L316" i="12"/>
  <c r="N316" i="12"/>
  <c r="M316" i="12" s="1"/>
  <c r="N324" i="12"/>
  <c r="M324" i="12" s="1"/>
  <c r="L324" i="12"/>
  <c r="L328" i="12"/>
  <c r="N328" i="12"/>
  <c r="M328" i="12" s="1"/>
  <c r="N332" i="12"/>
  <c r="M332" i="12" s="1"/>
  <c r="L332" i="12"/>
  <c r="N337" i="12"/>
  <c r="M337" i="12" s="1"/>
  <c r="L337" i="12"/>
  <c r="L70" i="12"/>
  <c r="N70" i="12"/>
  <c r="M70" i="12" s="1"/>
  <c r="N81" i="12"/>
  <c r="M81" i="12" s="1"/>
  <c r="L81" i="12"/>
  <c r="L111" i="12"/>
  <c r="N111" i="12"/>
  <c r="M111" i="12" s="1"/>
  <c r="L206" i="12"/>
  <c r="N206" i="12"/>
  <c r="M206" i="12" s="1"/>
  <c r="N212" i="12"/>
  <c r="M212" i="12" s="1"/>
  <c r="L212" i="12"/>
  <c r="N223" i="12"/>
  <c r="M223" i="12" s="1"/>
  <c r="L223" i="12"/>
  <c r="L230" i="12"/>
  <c r="N230" i="12"/>
  <c r="M230" i="12" s="1"/>
  <c r="L233" i="12"/>
  <c r="N233" i="12"/>
  <c r="M233" i="12" s="1"/>
  <c r="L236" i="12"/>
  <c r="N236" i="12"/>
  <c r="M236" i="12" s="1"/>
  <c r="L241" i="12"/>
  <c r="N241" i="12"/>
  <c r="M241" i="12" s="1"/>
  <c r="N246" i="12"/>
  <c r="M246" i="12" s="1"/>
  <c r="L246" i="12"/>
  <c r="N253" i="12"/>
  <c r="M253" i="12" s="1"/>
  <c r="L253" i="12"/>
  <c r="L272" i="12"/>
  <c r="N272" i="12"/>
  <c r="M272" i="12" s="1"/>
  <c r="L274" i="12"/>
  <c r="N274" i="12"/>
  <c r="M274" i="12" s="1"/>
  <c r="L283" i="12"/>
  <c r="N283" i="12"/>
  <c r="M283" i="12" s="1"/>
  <c r="L288" i="12"/>
  <c r="N288" i="12"/>
  <c r="M288" i="12" s="1"/>
  <c r="L295" i="12"/>
  <c r="N295" i="12"/>
  <c r="M295" i="12" s="1"/>
  <c r="L312" i="12"/>
  <c r="N312" i="12"/>
  <c r="M312" i="12" s="1"/>
  <c r="L315" i="12"/>
  <c r="N315" i="12"/>
  <c r="M315" i="12" s="1"/>
  <c r="L319" i="12"/>
  <c r="N319" i="12"/>
  <c r="M319" i="12" s="1"/>
  <c r="L334" i="12"/>
  <c r="N334" i="12"/>
  <c r="M334" i="12" s="1"/>
  <c r="L339" i="12"/>
  <c r="N339" i="12"/>
  <c r="M339" i="12" s="1"/>
  <c r="L352" i="12"/>
  <c r="N352" i="12"/>
  <c r="M352" i="12" s="1"/>
  <c r="L55" i="12"/>
  <c r="N55" i="12"/>
  <c r="M55" i="12" s="1"/>
  <c r="L65" i="12"/>
  <c r="N65" i="12"/>
  <c r="M65" i="12" s="1"/>
  <c r="N73" i="12"/>
  <c r="M73" i="12" s="1"/>
  <c r="L73" i="12"/>
  <c r="N97" i="12"/>
  <c r="M97" i="12" s="1"/>
  <c r="L97" i="12"/>
  <c r="L105" i="12"/>
  <c r="N105" i="12"/>
  <c r="M105" i="12" s="1"/>
  <c r="N108" i="12"/>
  <c r="M108" i="12" s="1"/>
  <c r="L108" i="12"/>
  <c r="L126" i="12"/>
  <c r="N126" i="12"/>
  <c r="M126" i="12" s="1"/>
  <c r="L134" i="12"/>
  <c r="N134" i="12"/>
  <c r="M134" i="12" s="1"/>
  <c r="N158" i="12"/>
  <c r="M158" i="12" s="1"/>
  <c r="L158" i="12"/>
  <c r="L165" i="12"/>
  <c r="N165" i="12"/>
  <c r="M165" i="12" s="1"/>
  <c r="L175" i="12"/>
  <c r="N175" i="12"/>
  <c r="M175" i="12" s="1"/>
  <c r="L181" i="12"/>
  <c r="N181" i="12"/>
  <c r="M181" i="12" s="1"/>
  <c r="L186" i="12"/>
  <c r="N186" i="12"/>
  <c r="M186" i="12" s="1"/>
  <c r="L192" i="12"/>
  <c r="N192" i="12"/>
  <c r="M192" i="12" s="1"/>
  <c r="N197" i="12"/>
  <c r="M197" i="12" s="1"/>
  <c r="L197" i="12"/>
  <c r="N202" i="12"/>
  <c r="M202" i="12" s="1"/>
  <c r="L202" i="12"/>
  <c r="L209" i="12"/>
  <c r="N209" i="12"/>
  <c r="M209" i="12" s="1"/>
  <c r="N216" i="12"/>
  <c r="M216" i="12" s="1"/>
  <c r="L216" i="12"/>
  <c r="L219" i="12"/>
  <c r="N219" i="12"/>
  <c r="M219" i="12" s="1"/>
  <c r="N232" i="12"/>
  <c r="M232" i="12" s="1"/>
  <c r="L232" i="12"/>
  <c r="L237" i="12"/>
  <c r="N237" i="12"/>
  <c r="M237" i="12" s="1"/>
  <c r="L243" i="12"/>
  <c r="N243" i="12"/>
  <c r="M243" i="12" s="1"/>
  <c r="L245" i="12"/>
  <c r="N245" i="12"/>
  <c r="M245" i="12" s="1"/>
  <c r="N267" i="12"/>
  <c r="M267" i="12" s="1"/>
  <c r="L267" i="12"/>
  <c r="L271" i="12"/>
  <c r="N271" i="12"/>
  <c r="M271" i="12" s="1"/>
  <c r="L280" i="12"/>
  <c r="N280" i="12"/>
  <c r="M280" i="12" s="1"/>
  <c r="L286" i="12"/>
  <c r="N286" i="12"/>
  <c r="M286" i="12" s="1"/>
  <c r="L300" i="12"/>
  <c r="N300" i="12"/>
  <c r="M300" i="12" s="1"/>
  <c r="L309" i="12"/>
  <c r="N309" i="12"/>
  <c r="M309" i="12" s="1"/>
  <c r="N310" i="12"/>
  <c r="M310" i="12" s="1"/>
  <c r="L310" i="12"/>
  <c r="L317" i="12"/>
  <c r="N317" i="12"/>
  <c r="M317" i="12" s="1"/>
  <c r="L347" i="12"/>
  <c r="N347" i="12"/>
  <c r="M347" i="12" s="1"/>
  <c r="L10" i="12"/>
  <c r="N10" i="12"/>
  <c r="M10" i="12" s="1"/>
  <c r="L12" i="12"/>
  <c r="N12" i="12"/>
  <c r="M12" i="12" s="1"/>
  <c r="L16" i="12"/>
  <c r="N16" i="12"/>
  <c r="M16" i="12" s="1"/>
  <c r="N19" i="12"/>
  <c r="M19" i="12" s="1"/>
  <c r="L19" i="12"/>
  <c r="L27" i="12"/>
  <c r="N27" i="12"/>
  <c r="M27" i="12" s="1"/>
  <c r="N29" i="12"/>
  <c r="M29" i="12" s="1"/>
  <c r="L29" i="12"/>
  <c r="N32" i="12"/>
  <c r="M32" i="12" s="1"/>
  <c r="L32" i="12"/>
  <c r="N35" i="12"/>
  <c r="M35" i="12" s="1"/>
  <c r="L35" i="12"/>
  <c r="L20" i="12"/>
  <c r="N20" i="12"/>
  <c r="M20" i="12" s="1"/>
  <c r="L36" i="12"/>
  <c r="N36" i="12"/>
  <c r="M36" i="12" s="1"/>
  <c r="L60" i="12"/>
  <c r="N60" i="12"/>
  <c r="M60" i="12" s="1"/>
  <c r="L67" i="12"/>
  <c r="N67" i="12"/>
  <c r="M67" i="12" s="1"/>
  <c r="L79" i="12"/>
  <c r="N79" i="12"/>
  <c r="M79" i="12" s="1"/>
  <c r="L84" i="12"/>
  <c r="N84" i="12"/>
  <c r="M84" i="12" s="1"/>
  <c r="N88" i="12"/>
  <c r="M88" i="12" s="1"/>
  <c r="L88" i="12"/>
  <c r="L133" i="12"/>
  <c r="N133" i="12"/>
  <c r="M133" i="12" s="1"/>
  <c r="N156" i="12"/>
  <c r="M156" i="12" s="1"/>
  <c r="L156" i="12"/>
  <c r="L260" i="12"/>
  <c r="N260" i="12"/>
  <c r="M260" i="12" s="1"/>
  <c r="N302" i="12"/>
  <c r="M302" i="12" s="1"/>
  <c r="L302" i="12"/>
  <c r="N307" i="12"/>
  <c r="M307" i="12" s="1"/>
  <c r="L307" i="12"/>
  <c r="L323" i="12"/>
  <c r="N323" i="12"/>
  <c r="M323" i="12" s="1"/>
  <c r="L327" i="12"/>
  <c r="N327" i="12"/>
  <c r="M327" i="12" s="1"/>
  <c r="L335" i="12"/>
  <c r="N335" i="12"/>
  <c r="M335" i="12" s="1"/>
  <c r="L351" i="12"/>
  <c r="N351" i="12"/>
  <c r="M351" i="12" s="1"/>
  <c r="L39" i="12"/>
  <c r="N39" i="12"/>
  <c r="M39" i="12" s="1"/>
  <c r="L43" i="12"/>
  <c r="N43" i="12"/>
  <c r="M43" i="12" s="1"/>
  <c r="N95" i="12"/>
  <c r="M95" i="12" s="1"/>
  <c r="L95" i="12"/>
  <c r="L118" i="12"/>
  <c r="N118" i="12"/>
  <c r="M118" i="12" s="1"/>
  <c r="N129" i="12"/>
  <c r="M129" i="12" s="1"/>
  <c r="L129" i="12"/>
  <c r="N135" i="12"/>
  <c r="M135" i="12" s="1"/>
  <c r="L135" i="12"/>
  <c r="L170" i="12"/>
  <c r="N170" i="12"/>
  <c r="M170" i="12" s="1"/>
  <c r="N176" i="12"/>
  <c r="M176" i="12" s="1"/>
  <c r="L176" i="12"/>
  <c r="L183" i="12"/>
  <c r="N183" i="12"/>
  <c r="M183" i="12" s="1"/>
  <c r="L190" i="12"/>
  <c r="N190" i="12"/>
  <c r="M190" i="12" s="1"/>
  <c r="N196" i="12"/>
  <c r="M196" i="12" s="1"/>
  <c r="L196" i="12"/>
  <c r="L198" i="12"/>
  <c r="N198" i="12"/>
  <c r="M198" i="12" s="1"/>
  <c r="N200" i="12"/>
  <c r="M200" i="12" s="1"/>
  <c r="L200" i="12"/>
  <c r="N204" i="12"/>
  <c r="M204" i="12" s="1"/>
  <c r="L204" i="12"/>
  <c r="L210" i="12"/>
  <c r="N210" i="12"/>
  <c r="M210" i="12" s="1"/>
  <c r="N225" i="12"/>
  <c r="M225" i="12" s="1"/>
  <c r="L225" i="12"/>
  <c r="L231" i="12"/>
  <c r="N231" i="12"/>
  <c r="M231" i="12" s="1"/>
  <c r="N234" i="12"/>
  <c r="M234" i="12" s="1"/>
  <c r="L234" i="12"/>
  <c r="L238" i="12"/>
  <c r="N238" i="12"/>
  <c r="M238" i="12" s="1"/>
  <c r="L247" i="12"/>
  <c r="N247" i="12"/>
  <c r="M247" i="12" s="1"/>
  <c r="L249" i="12"/>
  <c r="N249" i="12"/>
  <c r="M249" i="12" s="1"/>
  <c r="L251" i="12"/>
  <c r="N251" i="12"/>
  <c r="M251" i="12" s="1"/>
  <c r="N257" i="12"/>
  <c r="M257" i="12" s="1"/>
  <c r="L257" i="12"/>
  <c r="L262" i="12"/>
  <c r="N262" i="12"/>
  <c r="M262" i="12" s="1"/>
  <c r="L266" i="12"/>
  <c r="N266" i="12"/>
  <c r="M266" i="12" s="1"/>
  <c r="L268" i="12"/>
  <c r="N268" i="12"/>
  <c r="M268" i="12" s="1"/>
  <c r="L275" i="12"/>
  <c r="N275" i="12"/>
  <c r="M275" i="12" s="1"/>
  <c r="L279" i="12"/>
  <c r="N279" i="12"/>
  <c r="M279" i="12" s="1"/>
  <c r="L287" i="12"/>
  <c r="N287" i="12"/>
  <c r="M287" i="12" s="1"/>
  <c r="L291" i="12"/>
  <c r="N291" i="12"/>
  <c r="M291" i="12" s="1"/>
  <c r="L294" i="12"/>
  <c r="N294" i="12"/>
  <c r="M294" i="12" s="1"/>
  <c r="N303" i="12"/>
  <c r="M303" i="12" s="1"/>
  <c r="L303" i="12"/>
  <c r="L305" i="12"/>
  <c r="N305" i="12"/>
  <c r="M305" i="12" s="1"/>
  <c r="N314" i="12"/>
  <c r="M314" i="12" s="1"/>
  <c r="L314" i="12"/>
  <c r="L320" i="12"/>
  <c r="N320" i="12"/>
  <c r="M320" i="12" s="1"/>
  <c r="N322" i="12"/>
  <c r="M322" i="12" s="1"/>
  <c r="L322" i="12"/>
  <c r="L341" i="12"/>
  <c r="N341" i="12"/>
  <c r="M341" i="12" s="1"/>
  <c r="L106" i="12"/>
  <c r="N106" i="12"/>
  <c r="M106" i="12" s="1"/>
  <c r="N110" i="12"/>
  <c r="M110" i="12" s="1"/>
  <c r="L110" i="12"/>
  <c r="N172" i="12"/>
  <c r="M172" i="12" s="1"/>
  <c r="L172" i="12"/>
  <c r="N185" i="12"/>
  <c r="M185" i="12" s="1"/>
  <c r="L185" i="12"/>
  <c r="L189" i="12"/>
  <c r="N189" i="12"/>
  <c r="M189" i="12" s="1"/>
  <c r="N211" i="12"/>
  <c r="M211" i="12" s="1"/>
  <c r="L211" i="12"/>
  <c r="L215" i="12"/>
  <c r="N215" i="12"/>
  <c r="M215" i="12" s="1"/>
  <c r="L224" i="12"/>
  <c r="N224" i="12"/>
  <c r="M224" i="12" s="1"/>
  <c r="N229" i="12"/>
  <c r="M229" i="12" s="1"/>
  <c r="L229" i="12"/>
  <c r="L252" i="12"/>
  <c r="N252" i="12"/>
  <c r="M252" i="12" s="1"/>
  <c r="N256" i="12"/>
  <c r="M256" i="12" s="1"/>
  <c r="L256" i="12"/>
  <c r="N265" i="12"/>
  <c r="M265" i="12" s="1"/>
  <c r="L265" i="12"/>
  <c r="L269" i="12"/>
  <c r="N269" i="12"/>
  <c r="M269" i="12" s="1"/>
  <c r="L273" i="12"/>
  <c r="N273" i="12"/>
  <c r="M273" i="12" s="1"/>
  <c r="L277" i="12"/>
  <c r="N277" i="12"/>
  <c r="M277" i="12" s="1"/>
  <c r="L282" i="12"/>
  <c r="N282" i="12"/>
  <c r="M282" i="12" s="1"/>
  <c r="N308" i="12"/>
  <c r="M308" i="12" s="1"/>
  <c r="L308" i="12"/>
  <c r="N331" i="12"/>
  <c r="M331" i="12" s="1"/>
  <c r="L331" i="12"/>
  <c r="L336" i="12"/>
  <c r="N336" i="12"/>
  <c r="M336" i="12" s="1"/>
  <c r="L342" i="12"/>
  <c r="N342" i="12"/>
  <c r="M342" i="12" s="1"/>
  <c r="L346" i="12"/>
  <c r="N346" i="12"/>
  <c r="M346" i="12" s="1"/>
  <c r="L54" i="12"/>
  <c r="N54" i="12"/>
  <c r="M54" i="12" s="1"/>
  <c r="L61" i="12"/>
  <c r="N61" i="12"/>
  <c r="M61" i="12" s="1"/>
  <c r="L64" i="12"/>
  <c r="N64" i="12"/>
  <c r="M64" i="12" s="1"/>
  <c r="N90" i="12"/>
  <c r="M90" i="12" s="1"/>
  <c r="L90" i="12"/>
  <c r="L93" i="12"/>
  <c r="N93" i="12"/>
  <c r="M93" i="12" s="1"/>
  <c r="L104" i="12"/>
  <c r="N104" i="12"/>
  <c r="M104" i="12" s="1"/>
  <c r="N107" i="12"/>
  <c r="M107" i="12" s="1"/>
  <c r="L107" i="12"/>
  <c r="N115" i="12"/>
  <c r="M115" i="12" s="1"/>
  <c r="L115" i="12"/>
  <c r="N117" i="12"/>
  <c r="M117" i="12" s="1"/>
  <c r="L117" i="12"/>
  <c r="L119" i="12"/>
  <c r="N119" i="12"/>
  <c r="M119" i="12" s="1"/>
  <c r="N120" i="12"/>
  <c r="M120" i="12" s="1"/>
  <c r="L120" i="12"/>
  <c r="N123" i="12"/>
  <c r="M123" i="12" s="1"/>
  <c r="L123" i="12"/>
  <c r="L138" i="12"/>
  <c r="N138" i="12"/>
  <c r="M138" i="12" s="1"/>
  <c r="L154" i="12"/>
  <c r="N154" i="12"/>
  <c r="M154" i="12" s="1"/>
  <c r="N162" i="12"/>
  <c r="M162" i="12" s="1"/>
  <c r="L162" i="12"/>
  <c r="L173" i="12"/>
  <c r="N173" i="12"/>
  <c r="M173" i="12" s="1"/>
  <c r="L184" i="12"/>
  <c r="N184" i="12"/>
  <c r="M184" i="12" s="1"/>
  <c r="L259" i="12"/>
  <c r="N259" i="12"/>
  <c r="M259" i="12" s="1"/>
  <c r="L284" i="12"/>
  <c r="N284" i="12"/>
  <c r="M284" i="12" s="1"/>
  <c r="L289" i="12"/>
  <c r="N289" i="12"/>
  <c r="M289" i="12" s="1"/>
  <c r="N296" i="12"/>
  <c r="M296" i="12" s="1"/>
  <c r="L296" i="12"/>
  <c r="L301" i="12"/>
  <c r="N301" i="12"/>
  <c r="M301" i="12" s="1"/>
  <c r="L313" i="12"/>
  <c r="N313" i="12"/>
  <c r="M313" i="12" s="1"/>
  <c r="N321" i="12"/>
  <c r="M321" i="12" s="1"/>
  <c r="L321" i="12"/>
  <c r="N325" i="12"/>
  <c r="M325" i="12" s="1"/>
  <c r="L325" i="12"/>
  <c r="L329" i="12"/>
  <c r="N329" i="12"/>
  <c r="M329" i="12" s="1"/>
  <c r="N333" i="12"/>
  <c r="M333" i="12" s="1"/>
  <c r="L333" i="12"/>
  <c r="N338" i="12"/>
  <c r="M338" i="12" s="1"/>
  <c r="L338" i="12"/>
  <c r="N344" i="12"/>
  <c r="M344" i="12" s="1"/>
  <c r="L344" i="12"/>
  <c r="L350" i="12"/>
  <c r="N350" i="12"/>
  <c r="M350" i="12" s="1"/>
  <c r="L41" i="12"/>
  <c r="N41" i="12"/>
  <c r="M41" i="12" s="1"/>
  <c r="L47" i="12"/>
  <c r="N47" i="12"/>
  <c r="M47" i="12" s="1"/>
  <c r="L51" i="12"/>
  <c r="N51" i="12"/>
  <c r="M51" i="12" s="1"/>
  <c r="N58" i="12"/>
  <c r="M58" i="12" s="1"/>
  <c r="L58" i="12"/>
  <c r="N62" i="12"/>
  <c r="M62" i="12" s="1"/>
  <c r="L62" i="12"/>
  <c r="L66" i="12"/>
  <c r="N66" i="12"/>
  <c r="M66" i="12" s="1"/>
  <c r="N80" i="12"/>
  <c r="M80" i="12" s="1"/>
  <c r="L80" i="12"/>
  <c r="N87" i="12"/>
  <c r="M87" i="12" s="1"/>
  <c r="L87" i="12"/>
  <c r="L127" i="12"/>
  <c r="N127" i="12"/>
  <c r="M127" i="12" s="1"/>
  <c r="L137" i="12"/>
  <c r="N137" i="12"/>
  <c r="M137" i="12" s="1"/>
  <c r="L164" i="12"/>
  <c r="N164" i="12"/>
  <c r="M164" i="12" s="1"/>
  <c r="L166" i="12"/>
  <c r="N166" i="12"/>
  <c r="M166" i="12" s="1"/>
  <c r="L168" i="12"/>
  <c r="N168" i="12"/>
  <c r="M168" i="12" s="1"/>
  <c r="L174" i="12"/>
  <c r="N174" i="12"/>
  <c r="M174" i="12" s="1"/>
  <c r="L179" i="12"/>
  <c r="N179" i="12"/>
  <c r="M179" i="12" s="1"/>
  <c r="L182" i="12"/>
  <c r="N182" i="12"/>
  <c r="M182" i="12" s="1"/>
  <c r="L188" i="12"/>
  <c r="N188" i="12"/>
  <c r="M188" i="12" s="1"/>
  <c r="N199" i="12"/>
  <c r="M199" i="12" s="1"/>
  <c r="L199" i="12"/>
  <c r="N201" i="12"/>
  <c r="M201" i="12" s="1"/>
  <c r="L201" i="12"/>
  <c r="L207" i="12"/>
  <c r="N207" i="12"/>
  <c r="M207" i="12" s="1"/>
  <c r="N213" i="12"/>
  <c r="M213" i="12" s="1"/>
  <c r="L213" i="12"/>
  <c r="L227" i="12"/>
  <c r="N227" i="12"/>
  <c r="M227" i="12" s="1"/>
  <c r="L235" i="12"/>
  <c r="N235" i="12"/>
  <c r="M235" i="12" s="1"/>
  <c r="L240" i="12"/>
  <c r="N240" i="12"/>
  <c r="M240" i="12" s="1"/>
  <c r="L248" i="12"/>
  <c r="N248" i="12"/>
  <c r="M248" i="12" s="1"/>
  <c r="N250" i="12"/>
  <c r="M250" i="12" s="1"/>
  <c r="L250" i="12"/>
  <c r="L254" i="12"/>
  <c r="N254" i="12"/>
  <c r="M254" i="12" s="1"/>
  <c r="L258" i="12"/>
  <c r="N258" i="12"/>
  <c r="M258" i="12" s="1"/>
  <c r="N278" i="12"/>
  <c r="M278" i="12" s="1"/>
  <c r="L278" i="12"/>
  <c r="L290" i="12"/>
  <c r="N290" i="12"/>
  <c r="M290" i="12" s="1"/>
  <c r="N353" i="12"/>
  <c r="M353" i="12" s="1"/>
  <c r="L353" i="12"/>
  <c r="L355" i="12"/>
  <c r="N355" i="12"/>
  <c r="M355" i="12" s="1"/>
  <c r="N17" i="12"/>
  <c r="M17" i="12" s="1"/>
  <c r="L17" i="12"/>
  <c r="N22" i="12"/>
  <c r="M22" i="12" s="1"/>
  <c r="L22" i="12"/>
  <c r="L44" i="12"/>
  <c r="N44" i="12"/>
  <c r="M44" i="12" s="1"/>
  <c r="L59" i="12"/>
  <c r="N59" i="12"/>
  <c r="M59" i="12" s="1"/>
  <c r="L76" i="12"/>
  <c r="N76" i="12"/>
  <c r="M76" i="12" s="1"/>
  <c r="N78" i="12"/>
  <c r="M78" i="12" s="1"/>
  <c r="L78" i="12"/>
  <c r="L92" i="12"/>
  <c r="N92" i="12"/>
  <c r="M92" i="12" s="1"/>
  <c r="L96" i="12"/>
  <c r="N96" i="12"/>
  <c r="M96" i="12" s="1"/>
  <c r="N114" i="12"/>
  <c r="M114" i="12" s="1"/>
  <c r="L114" i="12"/>
  <c r="L159" i="12"/>
  <c r="N159" i="12"/>
  <c r="M159" i="12" s="1"/>
  <c r="N169" i="12"/>
  <c r="M169" i="12" s="1"/>
  <c r="L169" i="12"/>
  <c r="N191" i="12"/>
  <c r="M191" i="12" s="1"/>
  <c r="L191" i="12"/>
  <c r="N195" i="12"/>
  <c r="M195" i="12" s="1"/>
  <c r="L195" i="12"/>
  <c r="L214" i="12"/>
  <c r="N214" i="12"/>
  <c r="M214" i="12" s="1"/>
  <c r="L218" i="12"/>
  <c r="N218" i="12"/>
  <c r="M218" i="12" s="1"/>
  <c r="L221" i="12"/>
  <c r="N221" i="12"/>
  <c r="M221" i="12" s="1"/>
  <c r="N264" i="12"/>
  <c r="M264" i="12" s="1"/>
  <c r="L264" i="12"/>
  <c r="N281" i="12"/>
  <c r="M281" i="12" s="1"/>
  <c r="L281" i="12"/>
  <c r="B32" i="8" l="1"/>
  <c r="B34" i="8"/>
  <c r="B35" i="8" l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<sst xmlns="http://schemas.openxmlformats.org/spreadsheetml/2006/main" count="7462" uniqueCount="1768">
  <si>
    <t>UPC</t>
  </si>
  <si>
    <t>ME Sku</t>
  </si>
  <si>
    <t>ME Style Description</t>
  </si>
  <si>
    <t>Color Name</t>
  </si>
  <si>
    <t>Size</t>
  </si>
  <si>
    <t>Sub Cat</t>
  </si>
  <si>
    <t>Super Sub Cat</t>
  </si>
  <si>
    <t>SM</t>
  </si>
  <si>
    <t>MD</t>
  </si>
  <si>
    <t>LG</t>
  </si>
  <si>
    <t>XL</t>
  </si>
  <si>
    <t>First Available</t>
  </si>
  <si>
    <t>Brand</t>
  </si>
  <si>
    <t>First Lite</t>
  </si>
  <si>
    <t>3X</t>
  </si>
  <si>
    <t>OS</t>
  </si>
  <si>
    <t>Hats</t>
  </si>
  <si>
    <t>Black</t>
  </si>
  <si>
    <t>USD--&gt;CAD Exchange  Rate</t>
  </si>
  <si>
    <t>CA Duty/Tariff Buffer</t>
  </si>
  <si>
    <t>(Does Not Include Duties/Taxes)</t>
  </si>
  <si>
    <t>Sand</t>
  </si>
  <si>
    <t>Heather Grey</t>
  </si>
  <si>
    <t>CUSTOMER</t>
  </si>
  <si>
    <t>PO NUMBER</t>
  </si>
  <si>
    <t>BILL-TO 
NAME &amp; ADDRESS</t>
  </si>
  <si>
    <t>PAYMENT TERMS</t>
  </si>
  <si>
    <t>SHIP-TO 
NAME &amp; ADDRESS</t>
  </si>
  <si>
    <t>SHIP DATE</t>
  </si>
  <si>
    <t>CONTACT PHONE #</t>
  </si>
  <si>
    <t>FREIGHT</t>
  </si>
  <si>
    <t>FOB</t>
  </si>
  <si>
    <t>CANCEL DATE</t>
  </si>
  <si>
    <t>NOTES</t>
  </si>
  <si>
    <t>TOTAL</t>
  </si>
  <si>
    <t>QTY</t>
  </si>
  <si>
    <t>Order Volume</t>
  </si>
  <si>
    <t>&lt;-- CAD PRICING</t>
  </si>
  <si>
    <t>Scheels Style #</t>
  </si>
  <si>
    <t>Scheels Sku</t>
  </si>
  <si>
    <t>Seasonality</t>
  </si>
  <si>
    <t>Wholesale Price</t>
  </si>
  <si>
    <t>Tabs highlighted in yellow are for order entry. The "Core Assortment" &amp; "Style Ranking" tabs are to inform and are not intended for order entry.</t>
  </si>
  <si>
    <t>SHIPPING</t>
  </si>
  <si>
    <t>Shipping Charge</t>
  </si>
  <si>
    <t>Order Total</t>
  </si>
  <si>
    <t>Olive</t>
  </si>
  <si>
    <t>2027 Wholesale Price (US)</t>
  </si>
  <si>
    <t>2027 MAP (US)</t>
  </si>
  <si>
    <t>2027 MSRP (US)</t>
  </si>
  <si>
    <t>2027 Wholesale Price (CA)</t>
  </si>
  <si>
    <t>2027 MAP (CA)</t>
  </si>
  <si>
    <t>2027 MSRP (CA)</t>
  </si>
  <si>
    <t>Status</t>
  </si>
  <si>
    <t>MEELACHOS</t>
  </si>
  <si>
    <t>MEELALOOS</t>
  </si>
  <si>
    <t>MEELABOOS</t>
  </si>
  <si>
    <t>MEBMTBDOS</t>
  </si>
  <si>
    <t>MEBMTHDOS</t>
  </si>
  <si>
    <t>MEBMTSDOS</t>
  </si>
  <si>
    <t>MECAMBOOS</t>
  </si>
  <si>
    <t>MECAMBLOS</t>
  </si>
  <si>
    <t>MERUBLDOS</t>
  </si>
  <si>
    <t>MERUBBKOS</t>
  </si>
  <si>
    <t>MERUBCHOS</t>
  </si>
  <si>
    <t>MERUBCAOS</t>
  </si>
  <si>
    <t>MEBBTLDOS</t>
  </si>
  <si>
    <t>MEBBTCHOS</t>
  </si>
  <si>
    <t>METCLBOOS</t>
  </si>
  <si>
    <t>METCLBROS</t>
  </si>
  <si>
    <t>MEBGCBOOS</t>
  </si>
  <si>
    <t>MEBGCSBOS</t>
  </si>
  <si>
    <t>MEVBHNYOS</t>
  </si>
  <si>
    <t>MEVEHOROS</t>
  </si>
  <si>
    <t>MEVMHLDOS</t>
  </si>
  <si>
    <t>MEVTHLDOS</t>
  </si>
  <si>
    <t>MEVTHBOOS</t>
  </si>
  <si>
    <t>MEVWTBKOS</t>
  </si>
  <si>
    <t>MEW2HHTOS</t>
  </si>
  <si>
    <t>MECLLDGSM</t>
  </si>
  <si>
    <t>MECLLDGMD</t>
  </si>
  <si>
    <t>MECLLDGLG</t>
  </si>
  <si>
    <t>MECLLDGXL</t>
  </si>
  <si>
    <t>MECLLDG2X</t>
  </si>
  <si>
    <t>MECLLDG3X</t>
  </si>
  <si>
    <t>MECLLMGSM</t>
  </si>
  <si>
    <t>MECLLMGMD</t>
  </si>
  <si>
    <t>MECLLMGLG</t>
  </si>
  <si>
    <t>MECLLMGXL</t>
  </si>
  <si>
    <t>MECLLMG2X</t>
  </si>
  <si>
    <t>MECLLMG3X</t>
  </si>
  <si>
    <t>MECLLHSSM</t>
  </si>
  <si>
    <t>MECLLHSMD</t>
  </si>
  <si>
    <t>MECLLHSLG</t>
  </si>
  <si>
    <t>MECLLHSXL</t>
  </si>
  <si>
    <t>MECLLHS2X</t>
  </si>
  <si>
    <t>MECLLHS3X</t>
  </si>
  <si>
    <t>MECLLBKSM</t>
  </si>
  <si>
    <t>MECLLBKMD</t>
  </si>
  <si>
    <t>MECLLBKLG</t>
  </si>
  <si>
    <t>MECLLBKXL</t>
  </si>
  <si>
    <t>MECLLBK2X</t>
  </si>
  <si>
    <t>MECLLBK3X</t>
  </si>
  <si>
    <t>MECLLNASM</t>
  </si>
  <si>
    <t>MECLLNAMD</t>
  </si>
  <si>
    <t>MECLLNALG</t>
  </si>
  <si>
    <t>MECLLNAXL</t>
  </si>
  <si>
    <t>MECLLNA2X</t>
  </si>
  <si>
    <t>MECLLNA3X</t>
  </si>
  <si>
    <t>MEICLNVSM</t>
  </si>
  <si>
    <t>MEICLNVMD</t>
  </si>
  <si>
    <t>MEICLNVLG</t>
  </si>
  <si>
    <t>MEICLNVXL</t>
  </si>
  <si>
    <t>MEICLNV2X</t>
  </si>
  <si>
    <t>MEICLNV3X</t>
  </si>
  <si>
    <t>MEICLMGSM</t>
  </si>
  <si>
    <t>MEICLMGMD</t>
  </si>
  <si>
    <t>MEICLMGLG</t>
  </si>
  <si>
    <t>MEICLMGXL</t>
  </si>
  <si>
    <t>MEICLMG2X</t>
  </si>
  <si>
    <t>MEICLMG3X</t>
  </si>
  <si>
    <t>MEICLMNSM</t>
  </si>
  <si>
    <t>MEICLMNMD</t>
  </si>
  <si>
    <t>MEICLMNLG</t>
  </si>
  <si>
    <t>MEICLMNXL</t>
  </si>
  <si>
    <t>MEICLMN2X</t>
  </si>
  <si>
    <t>MEICLMN3X</t>
  </si>
  <si>
    <t>MEICLHGSM</t>
  </si>
  <si>
    <t>MEICLHGMD</t>
  </si>
  <si>
    <t>MEICLHGLG</t>
  </si>
  <si>
    <t>MEICLHGXL</t>
  </si>
  <si>
    <t>MEICLHG2X</t>
  </si>
  <si>
    <t>MEICLHG3X</t>
  </si>
  <si>
    <t>MEICLBKSM</t>
  </si>
  <si>
    <t>MEICLBKMD</t>
  </si>
  <si>
    <t>MEICLBKLG</t>
  </si>
  <si>
    <t>MEICLBKXL</t>
  </si>
  <si>
    <t>MEICLBK2X</t>
  </si>
  <si>
    <t>MEICLBK3X</t>
  </si>
  <si>
    <t>MEPLTTNSM</t>
  </si>
  <si>
    <t>MEPLTTNMD</t>
  </si>
  <si>
    <t>MEPLTTNLG</t>
  </si>
  <si>
    <t>MEPLTTNXL</t>
  </si>
  <si>
    <t>MEPLTTN2X</t>
  </si>
  <si>
    <t>MEPLTTN3X</t>
  </si>
  <si>
    <t>MEPLTMNSM</t>
  </si>
  <si>
    <t>MEPLTMNMD</t>
  </si>
  <si>
    <t>MEPLTMNLG</t>
  </si>
  <si>
    <t>MEPLTMNXL</t>
  </si>
  <si>
    <t>MEPLTMN2X</t>
  </si>
  <si>
    <t>MEPLTMN3X</t>
  </si>
  <si>
    <t>MEPLTBASM</t>
  </si>
  <si>
    <t>MEPLTBAMD</t>
  </si>
  <si>
    <t>MEPLTBALG</t>
  </si>
  <si>
    <t>MEPLTBAXL</t>
  </si>
  <si>
    <t>MEPLTBA2X</t>
  </si>
  <si>
    <t>MEPLTBA3X</t>
  </si>
  <si>
    <t>MEPLTCHSM</t>
  </si>
  <si>
    <t>MEPLTCHMD</t>
  </si>
  <si>
    <t>MEPLTCHLG</t>
  </si>
  <si>
    <t>MEPLTCHXL</t>
  </si>
  <si>
    <t>MEPLTCH2X</t>
  </si>
  <si>
    <t>MEPLTCH3X</t>
  </si>
  <si>
    <t>MEPLTNVSM</t>
  </si>
  <si>
    <t>MEPLTNVMD</t>
  </si>
  <si>
    <t>MEPLTNVLG</t>
  </si>
  <si>
    <t>MEPLTNVXL</t>
  </si>
  <si>
    <t>MEPLTNV2X</t>
  </si>
  <si>
    <t>MEPLTNV3X</t>
  </si>
  <si>
    <t>MEPLPDGSM</t>
  </si>
  <si>
    <t>MEPLPDGMD</t>
  </si>
  <si>
    <t>MEPLPDGLG</t>
  </si>
  <si>
    <t>MEPLPDGXL</t>
  </si>
  <si>
    <t>MEPLPDG2X</t>
  </si>
  <si>
    <t>MEPLPDG3X</t>
  </si>
  <si>
    <t>MEPLPAHSM</t>
  </si>
  <si>
    <t>MEPLPAHMD</t>
  </si>
  <si>
    <t>MEPLPAHLG</t>
  </si>
  <si>
    <t>MEPLPAHXL</t>
  </si>
  <si>
    <t>MEPLPAH2X</t>
  </si>
  <si>
    <t>MEPLPAH3X</t>
  </si>
  <si>
    <t>MEPLPCHSM</t>
  </si>
  <si>
    <t>MEPLPCHMD</t>
  </si>
  <si>
    <t>MEPLPCHLG</t>
  </si>
  <si>
    <t>MEPLPCHXL</t>
  </si>
  <si>
    <t>MEPLPCH2X</t>
  </si>
  <si>
    <t>MEPLPCH3X</t>
  </si>
  <si>
    <t>MEPLPCFSM</t>
  </si>
  <si>
    <t>MEPLPCFMD</t>
  </si>
  <si>
    <t>MEPLPCFLG</t>
  </si>
  <si>
    <t>MEPLPCFXL</t>
  </si>
  <si>
    <t>MEPLPCF2X</t>
  </si>
  <si>
    <t>MEPLPCF3X</t>
  </si>
  <si>
    <t>MEHTPHTSM</t>
  </si>
  <si>
    <t>MEHTPHTMD</t>
  </si>
  <si>
    <t>MEHTPHTLG</t>
  </si>
  <si>
    <t>MEHTPHTXL</t>
  </si>
  <si>
    <t>MEHTPHT2X</t>
  </si>
  <si>
    <t>MEHTPHT3X</t>
  </si>
  <si>
    <t>MEHTPNVSM</t>
  </si>
  <si>
    <t>MEHTPNVMD</t>
  </si>
  <si>
    <t>MEHTPNVLG</t>
  </si>
  <si>
    <t>MEHTPNVXL</t>
  </si>
  <si>
    <t>MEHTPNV2X</t>
  </si>
  <si>
    <t>MEHTPNV3X</t>
  </si>
  <si>
    <t>MECFLHOSM</t>
  </si>
  <si>
    <t>MECFLHOMD</t>
  </si>
  <si>
    <t>MECFLHOLG</t>
  </si>
  <si>
    <t>MECFLHOXL</t>
  </si>
  <si>
    <t>MECFLHO2X</t>
  </si>
  <si>
    <t>MECFLHO3X</t>
  </si>
  <si>
    <t>MECFLBRSM</t>
  </si>
  <si>
    <t>MECFLBRMD</t>
  </si>
  <si>
    <t>MECFLBRLG</t>
  </si>
  <si>
    <t>MECFLBRXL</t>
  </si>
  <si>
    <t>MECFLBR2X</t>
  </si>
  <si>
    <t>MECFLBR3X</t>
  </si>
  <si>
    <t>MECFLHTSM</t>
  </si>
  <si>
    <t>MECFLHTMD</t>
  </si>
  <si>
    <t>MECFLHTLG</t>
  </si>
  <si>
    <t>MECFLHTXL</t>
  </si>
  <si>
    <t>MECFLHT2X</t>
  </si>
  <si>
    <t>MECFLHT3X</t>
  </si>
  <si>
    <t>MECFLSMSM</t>
  </si>
  <si>
    <t>MECFLSMMD</t>
  </si>
  <si>
    <t>MECFLSMLG</t>
  </si>
  <si>
    <t>MECFLSMXL</t>
  </si>
  <si>
    <t>MECFLSM2X</t>
  </si>
  <si>
    <t>MECFLSM3X</t>
  </si>
  <si>
    <t>MEANTBKSM</t>
  </si>
  <si>
    <t>MEANTBKMD</t>
  </si>
  <si>
    <t>MEANTBKLG</t>
  </si>
  <si>
    <t>MEANTBKXL</t>
  </si>
  <si>
    <t>MEANTBK2X</t>
  </si>
  <si>
    <t>MEANTBK3X</t>
  </si>
  <si>
    <t>MEANTDGSM</t>
  </si>
  <si>
    <t>MEANTDGMD</t>
  </si>
  <si>
    <t>MEANTDGLG</t>
  </si>
  <si>
    <t>MEANTDGXL</t>
  </si>
  <si>
    <t>MEANTDG2X</t>
  </si>
  <si>
    <t>MEANTDG3X</t>
  </si>
  <si>
    <t>MEANTCFSM</t>
  </si>
  <si>
    <t>MEANTCFMD</t>
  </si>
  <si>
    <t>MEANTCFLG</t>
  </si>
  <si>
    <t>MEANTCFXL</t>
  </si>
  <si>
    <t>MEANTCF2X</t>
  </si>
  <si>
    <t>MEANTCF3X</t>
  </si>
  <si>
    <t>MEBZSHOSM</t>
  </si>
  <si>
    <t>MEBZSHOMD</t>
  </si>
  <si>
    <t>MEBZSHOLG</t>
  </si>
  <si>
    <t>MEBZSHOXL</t>
  </si>
  <si>
    <t>MEBZSHO2X</t>
  </si>
  <si>
    <t>MEBZSHO3X</t>
  </si>
  <si>
    <t>MEBZSHSSM</t>
  </si>
  <si>
    <t>MEBZSHSMD</t>
  </si>
  <si>
    <t>MEBZSHSLG</t>
  </si>
  <si>
    <t>MEBZSHSXL</t>
  </si>
  <si>
    <t>MEBZSHS2X</t>
  </si>
  <si>
    <t>MEBZSHS3X</t>
  </si>
  <si>
    <t>MEBZSCRSM</t>
  </si>
  <si>
    <t>MEBZSCRMD</t>
  </si>
  <si>
    <t>MEBZSCRLG</t>
  </si>
  <si>
    <t>MEBZSCRXL</t>
  </si>
  <si>
    <t>MEBZSCR2X</t>
  </si>
  <si>
    <t>MEBZSCR3X</t>
  </si>
  <si>
    <t>MEBZSNVSM</t>
  </si>
  <si>
    <t>MEBZSNVMD</t>
  </si>
  <si>
    <t>MEBZSNVLG</t>
  </si>
  <si>
    <t>MEBZSNVXL</t>
  </si>
  <si>
    <t>MEBZSNV2X</t>
  </si>
  <si>
    <t>MEBZSNV3X</t>
  </si>
  <si>
    <t>MEFLLMGSM</t>
  </si>
  <si>
    <t>MEFLLMGMD</t>
  </si>
  <si>
    <t>MEFLLMGLG</t>
  </si>
  <si>
    <t>MEFLLMGXL</t>
  </si>
  <si>
    <t>MEFLLMG2X</t>
  </si>
  <si>
    <t>MEFLLMG3X</t>
  </si>
  <si>
    <t>MEFLLHSSM</t>
  </si>
  <si>
    <t>MEFLLHSMD</t>
  </si>
  <si>
    <t>MEFLLHSLG</t>
  </si>
  <si>
    <t>MEFLLHSXL</t>
  </si>
  <si>
    <t>MEFLLHS2X</t>
  </si>
  <si>
    <t>MEFLLHS3X</t>
  </si>
  <si>
    <t>MEFLLBKSM</t>
  </si>
  <si>
    <t>MEFLLBKMD</t>
  </si>
  <si>
    <t>MEFLLBKLG</t>
  </si>
  <si>
    <t>MEFLLBKXL</t>
  </si>
  <si>
    <t>MEFLLBK2X</t>
  </si>
  <si>
    <t>MEFLLBK3X</t>
  </si>
  <si>
    <t>MEB22BLSM</t>
  </si>
  <si>
    <t>MEB22BLMD</t>
  </si>
  <si>
    <t>MEB22BLLG</t>
  </si>
  <si>
    <t>MEB22BLXL</t>
  </si>
  <si>
    <t>MEB22BL2X</t>
  </si>
  <si>
    <t>MEB22BL3X</t>
  </si>
  <si>
    <t>MEB22NVSM</t>
  </si>
  <si>
    <t>MEB22NVMD</t>
  </si>
  <si>
    <t>MEB22NVLG</t>
  </si>
  <si>
    <t>MEB22NVXL</t>
  </si>
  <si>
    <t>MEB22NV2X</t>
  </si>
  <si>
    <t>MEB22NV3X</t>
  </si>
  <si>
    <t>MEB22CFSM</t>
  </si>
  <si>
    <t>MEB22CFMD</t>
  </si>
  <si>
    <t>MEB22CFLG</t>
  </si>
  <si>
    <t>MEB22CFXL</t>
  </si>
  <si>
    <t>MEB22CF2X</t>
  </si>
  <si>
    <t>MEB22CF3X</t>
  </si>
  <si>
    <t>MEB22SMSM</t>
  </si>
  <si>
    <t>MEB22SMMD</t>
  </si>
  <si>
    <t>MEB22SMLG</t>
  </si>
  <si>
    <t>MEB22SMXL</t>
  </si>
  <si>
    <t>MEB22SM2X</t>
  </si>
  <si>
    <t>MEB22SM3X</t>
  </si>
  <si>
    <t>METCLAHSM</t>
  </si>
  <si>
    <t>METCLAHMD</t>
  </si>
  <si>
    <t>METCLAHLG</t>
  </si>
  <si>
    <t>METCLAHXL</t>
  </si>
  <si>
    <t>METCLAH2X</t>
  </si>
  <si>
    <t>METCLAH3X</t>
  </si>
  <si>
    <t>METCLARSM</t>
  </si>
  <si>
    <t>METCLARMD</t>
  </si>
  <si>
    <t>METCLARLG</t>
  </si>
  <si>
    <t>METCLARXL</t>
  </si>
  <si>
    <t>METCLAR2X</t>
  </si>
  <si>
    <t>METCLAR3X</t>
  </si>
  <si>
    <t>METCLSMSM</t>
  </si>
  <si>
    <t>METCLSMMD</t>
  </si>
  <si>
    <t>METCLSMLG</t>
  </si>
  <si>
    <t>METCLSMXL</t>
  </si>
  <si>
    <t>METCLSM2X</t>
  </si>
  <si>
    <t>METCLSM3X</t>
  </si>
  <si>
    <t>MESHLMNSM</t>
  </si>
  <si>
    <t>MESHLMNMD</t>
  </si>
  <si>
    <t>MESHLMNLG</t>
  </si>
  <si>
    <t>MESHLMNXL</t>
  </si>
  <si>
    <t>MESHLMN2X</t>
  </si>
  <si>
    <t>MESHLMN3X</t>
  </si>
  <si>
    <t>MESHLDGSM</t>
  </si>
  <si>
    <t>MESHLDGMD</t>
  </si>
  <si>
    <t>MESHLDGLG</t>
  </si>
  <si>
    <t>MESHLDGXL</t>
  </si>
  <si>
    <t>MESHLDG2X</t>
  </si>
  <si>
    <t>MESHLDG3X</t>
  </si>
  <si>
    <t>MERBBBLSM</t>
  </si>
  <si>
    <t>MERBBBLMD</t>
  </si>
  <si>
    <t>MERBBBLLG</t>
  </si>
  <si>
    <t>MERBBBLXL</t>
  </si>
  <si>
    <t>MERBBBL2X</t>
  </si>
  <si>
    <t>MERBBBL3X</t>
  </si>
  <si>
    <t>MERBBHBSM</t>
  </si>
  <si>
    <t>MERBBHBMD</t>
  </si>
  <si>
    <t>MERBBHBLG</t>
  </si>
  <si>
    <t>MERBBHBXL</t>
  </si>
  <si>
    <t>MERBBHB2X</t>
  </si>
  <si>
    <t>MERBBHB3X</t>
  </si>
  <si>
    <t>MERBBCASM</t>
  </si>
  <si>
    <t>MERBBCAMD</t>
  </si>
  <si>
    <t>MERBBCALG</t>
  </si>
  <si>
    <t>MERBBCAXL</t>
  </si>
  <si>
    <t>MERBBCA2X</t>
  </si>
  <si>
    <t>MERBBCA3X</t>
  </si>
  <si>
    <t>MERBSMNSM</t>
  </si>
  <si>
    <t>MERBSMNMD</t>
  </si>
  <si>
    <t>MERBSMNLG</t>
  </si>
  <si>
    <t>MERBSMNXL</t>
  </si>
  <si>
    <t>MERBSMN2X</t>
  </si>
  <si>
    <t>MERBSMN3X</t>
  </si>
  <si>
    <t>MERBSAHSM</t>
  </si>
  <si>
    <t>MERBSAHMD</t>
  </si>
  <si>
    <t>MERBSAHLG</t>
  </si>
  <si>
    <t>MERBSAHXL</t>
  </si>
  <si>
    <t>MERBSAH2X</t>
  </si>
  <si>
    <t>MERBSAH3X</t>
  </si>
  <si>
    <t>MERBSCFSM</t>
  </si>
  <si>
    <t>MERBSCFMD</t>
  </si>
  <si>
    <t>MERBSCFLG</t>
  </si>
  <si>
    <t>MERBSCFXL</t>
  </si>
  <si>
    <t>MERBSCF2X</t>
  </si>
  <si>
    <t>MERBSCF3X</t>
  </si>
  <si>
    <t>MERTBBKSM</t>
  </si>
  <si>
    <t>MERTBBKMD</t>
  </si>
  <si>
    <t>MERTBBKLG</t>
  </si>
  <si>
    <t>MERTBBKXL</t>
  </si>
  <si>
    <t>MERTBBK2X</t>
  </si>
  <si>
    <t>MERTBBK3X</t>
  </si>
  <si>
    <t>MERTBAHSM</t>
  </si>
  <si>
    <t>MERTBAHMD</t>
  </si>
  <si>
    <t>MERTBAHLG</t>
  </si>
  <si>
    <t>MERTBAHXL</t>
  </si>
  <si>
    <t>MERTBAH2X</t>
  </si>
  <si>
    <t>MERTBAH3X</t>
  </si>
  <si>
    <t>MERTBNVSM</t>
  </si>
  <si>
    <t>MERTBNVMD</t>
  </si>
  <si>
    <t>MERTBNVLG</t>
  </si>
  <si>
    <t>MERTBNVXL</t>
  </si>
  <si>
    <t>MERTBNV2X</t>
  </si>
  <si>
    <t>MERTBNV3X</t>
  </si>
  <si>
    <t>MEBISHBSM</t>
  </si>
  <si>
    <t>MEBISHBMD</t>
  </si>
  <si>
    <t>MEBISHBLG</t>
  </si>
  <si>
    <t>MEBISHBXL</t>
  </si>
  <si>
    <t>MEBISHB2X</t>
  </si>
  <si>
    <t>MEBISHB3X</t>
  </si>
  <si>
    <t>MEBISDGSM</t>
  </si>
  <si>
    <t>MEBISDGMD</t>
  </si>
  <si>
    <t>MEBISDGLG</t>
  </si>
  <si>
    <t>MEBISDGXL</t>
  </si>
  <si>
    <t>MEBISDG2X</t>
  </si>
  <si>
    <t>MEBISDG3X</t>
  </si>
  <si>
    <t>MEBISBKSM</t>
  </si>
  <si>
    <t>MEBISBKMD</t>
  </si>
  <si>
    <t>MEBISBKLG</t>
  </si>
  <si>
    <t>MEBISBKXL</t>
  </si>
  <si>
    <t>MEBISBK2X</t>
  </si>
  <si>
    <t>MEBISBK3X</t>
  </si>
  <si>
    <t>METXFSBSM</t>
  </si>
  <si>
    <t>METXFSBMD</t>
  </si>
  <si>
    <t>METXFSBLG</t>
  </si>
  <si>
    <t>METXFSBXL</t>
  </si>
  <si>
    <t>METXFSB2X</t>
  </si>
  <si>
    <t>METXFSB3X</t>
  </si>
  <si>
    <t>METXFAHSM</t>
  </si>
  <si>
    <t>METXFAHMD</t>
  </si>
  <si>
    <t>METXFAHLG</t>
  </si>
  <si>
    <t>METXFAHXL</t>
  </si>
  <si>
    <t>METXFAH2X</t>
  </si>
  <si>
    <t>METXFAH3X</t>
  </si>
  <si>
    <t>MESTLDGSM</t>
  </si>
  <si>
    <t>MESTLDGMD</t>
  </si>
  <si>
    <t>MESTLDGLG</t>
  </si>
  <si>
    <t>MESTLDGXL</t>
  </si>
  <si>
    <t>MESTLDG2X</t>
  </si>
  <si>
    <t>MESTLDG3X</t>
  </si>
  <si>
    <t>MESTLDBSM</t>
  </si>
  <si>
    <t>MESTLDBMD</t>
  </si>
  <si>
    <t>MESTLDBLG</t>
  </si>
  <si>
    <t>MESTLDBXL</t>
  </si>
  <si>
    <t>MESTLDB2X</t>
  </si>
  <si>
    <t>MESTLDB3X</t>
  </si>
  <si>
    <t>MESTLNVSM</t>
  </si>
  <si>
    <t>MESTLNVMD</t>
  </si>
  <si>
    <t>MESTLNVLG</t>
  </si>
  <si>
    <t>MESTLNVXL</t>
  </si>
  <si>
    <t>MESTLNV2X</t>
  </si>
  <si>
    <t>MESTLNV3X</t>
  </si>
  <si>
    <t>MEMTBHBSM</t>
  </si>
  <si>
    <t>MEMTBHBMD</t>
  </si>
  <si>
    <t>MEMTBHBLG</t>
  </si>
  <si>
    <t>MEMTBHBXL</t>
  </si>
  <si>
    <t>MEMTBHB2X</t>
  </si>
  <si>
    <t>MEMTBHB3X</t>
  </si>
  <si>
    <t>MEMTBODSM</t>
  </si>
  <si>
    <t>MEMTBODMD</t>
  </si>
  <si>
    <t>MEMTBODLG</t>
  </si>
  <si>
    <t>MEMTBODXL</t>
  </si>
  <si>
    <t>MEMTBOD2X</t>
  </si>
  <si>
    <t>MEMTBOD3X</t>
  </si>
  <si>
    <t>MEMTBBLSM</t>
  </si>
  <si>
    <t>MEMTBBLMD</t>
  </si>
  <si>
    <t>MEMTBBLLG</t>
  </si>
  <si>
    <t>MEMTBBLXL</t>
  </si>
  <si>
    <t>MEMTBBL2X</t>
  </si>
  <si>
    <t>MEMTBBL3X</t>
  </si>
  <si>
    <t>METOMHNSM</t>
  </si>
  <si>
    <t>METOMHNMD</t>
  </si>
  <si>
    <t>METOMHNLG</t>
  </si>
  <si>
    <t>METOMHNXL</t>
  </si>
  <si>
    <t>METOMHN2X</t>
  </si>
  <si>
    <t>METOMHN3X</t>
  </si>
  <si>
    <t>METOMBLSM</t>
  </si>
  <si>
    <t>METOMBLMD</t>
  </si>
  <si>
    <t>METOMBLLG</t>
  </si>
  <si>
    <t>METOMBLXL</t>
  </si>
  <si>
    <t>METOMBL2X</t>
  </si>
  <si>
    <t>METOMBL3X</t>
  </si>
  <si>
    <t>METOMCFSM</t>
  </si>
  <si>
    <t>METOMCFMD</t>
  </si>
  <si>
    <t>METOMCFLG</t>
  </si>
  <si>
    <t>METOMCFXL</t>
  </si>
  <si>
    <t>METOMCF2X</t>
  </si>
  <si>
    <t>METOMCF3X</t>
  </si>
  <si>
    <t>MEBSEOHSM</t>
  </si>
  <si>
    <t>MEBSEOHMD</t>
  </si>
  <si>
    <t>MEBSEOHLG</t>
  </si>
  <si>
    <t>MEBSEOHXL</t>
  </si>
  <si>
    <t>MEBSEOH2X</t>
  </si>
  <si>
    <t>MEBSEOH3X</t>
  </si>
  <si>
    <t>MEBSESNSM</t>
  </si>
  <si>
    <t>MEBSESNMD</t>
  </si>
  <si>
    <t>MEBSESNLG</t>
  </si>
  <si>
    <t>MEBSESNXL</t>
  </si>
  <si>
    <t>MEBSESN2X</t>
  </si>
  <si>
    <t>MEBSESN3X</t>
  </si>
  <si>
    <t>MEBSECFSM</t>
  </si>
  <si>
    <t>MEBSECFMD</t>
  </si>
  <si>
    <t>MEBSECFLG</t>
  </si>
  <si>
    <t>MEBSECFXL</t>
  </si>
  <si>
    <t>MEBSECF2X</t>
  </si>
  <si>
    <t>MEBSECF3X</t>
  </si>
  <si>
    <t>MEHGDSBSM</t>
  </si>
  <si>
    <t>MEHGDSBMD</t>
  </si>
  <si>
    <t>MEHGDSBLG</t>
  </si>
  <si>
    <t>MEHGDSBXL</t>
  </si>
  <si>
    <t>MEHGDSB2X</t>
  </si>
  <si>
    <t>MEHGDSB3X</t>
  </si>
  <si>
    <t>MEHGDDBSM</t>
  </si>
  <si>
    <t>MEHGDDBMD</t>
  </si>
  <si>
    <t>MEHGDDBLG</t>
  </si>
  <si>
    <t>MEHGDDBXL</t>
  </si>
  <si>
    <t>MEHGDDB2X</t>
  </si>
  <si>
    <t>MEHGDDB3X</t>
  </si>
  <si>
    <t>MEHGDARSM</t>
  </si>
  <si>
    <t>MEHGDARMD</t>
  </si>
  <si>
    <t>MEHGDARLG</t>
  </si>
  <si>
    <t>MEHGDARXL</t>
  </si>
  <si>
    <t>MEHGDAR2X</t>
  </si>
  <si>
    <t>MEHGDAR3X</t>
  </si>
  <si>
    <t>MESTANVOS</t>
  </si>
  <si>
    <t>MEMTBCCOS</t>
  </si>
  <si>
    <t>METREBROS</t>
  </si>
  <si>
    <t>MEHGDBLOS</t>
  </si>
  <si>
    <t>MEEABBLOS</t>
  </si>
  <si>
    <t>MEEABBOOS</t>
  </si>
  <si>
    <t>FLAFLNVOS</t>
  </si>
  <si>
    <t>FLAFLCHOS</t>
  </si>
  <si>
    <t>FLAFLOROS</t>
  </si>
  <si>
    <t>FLIDPBLOS</t>
  </si>
  <si>
    <t>FLIDPOLOS</t>
  </si>
  <si>
    <t>FLIDPNVOS</t>
  </si>
  <si>
    <t>FLEPTBROS</t>
  </si>
  <si>
    <t>FLEPTBLOS</t>
  </si>
  <si>
    <t>FLWPTBOOS</t>
  </si>
  <si>
    <t>FLWPTBLOS</t>
  </si>
  <si>
    <t>FLDCPBROS</t>
  </si>
  <si>
    <t>FLDCPLOOS</t>
  </si>
  <si>
    <t>FLDCPBLOS</t>
  </si>
  <si>
    <t>FLFT2NVOS</t>
  </si>
  <si>
    <t>FLFT2GROS</t>
  </si>
  <si>
    <t>FLSTBBOOS</t>
  </si>
  <si>
    <t>FLSTBBLOS</t>
  </si>
  <si>
    <t>FLIPBCMOS</t>
  </si>
  <si>
    <t>FLIPBGUOS</t>
  </si>
  <si>
    <t>FLDUFDMOS</t>
  </si>
  <si>
    <t>FLWPHKCOS</t>
  </si>
  <si>
    <t>FLSLOBKSM</t>
  </si>
  <si>
    <t>FLSLOBKMD</t>
  </si>
  <si>
    <t>FLSLOBKLG</t>
  </si>
  <si>
    <t>FLSLOBKXL</t>
  </si>
  <si>
    <t>FLSLOBK2X</t>
  </si>
  <si>
    <t>FLSLOBK3X</t>
  </si>
  <si>
    <t>FLHLOBNSM</t>
  </si>
  <si>
    <t>FLHLOBNMD</t>
  </si>
  <si>
    <t>FLHLOBNLG</t>
  </si>
  <si>
    <t>FLHLOBNXL</t>
  </si>
  <si>
    <t>FLHLOBN2X</t>
  </si>
  <si>
    <t>FLHLOBN3X</t>
  </si>
  <si>
    <t>FLELKSASM</t>
  </si>
  <si>
    <t>FLELKSAMD</t>
  </si>
  <si>
    <t>FLELKSALG</t>
  </si>
  <si>
    <t>FLELKSAXL</t>
  </si>
  <si>
    <t>FLELKSA2X</t>
  </si>
  <si>
    <t>FLELKSA3X</t>
  </si>
  <si>
    <t>FLWTLBLSM</t>
  </si>
  <si>
    <t>FLWTLBLMD</t>
  </si>
  <si>
    <t>FLWTLBLLG</t>
  </si>
  <si>
    <t>FLWTLBLXL</t>
  </si>
  <si>
    <t>FLWTLBL2X</t>
  </si>
  <si>
    <t>FLWTLBL3X</t>
  </si>
  <si>
    <t>FLDCLBRSM</t>
  </si>
  <si>
    <t>FLDCLBRMD</t>
  </si>
  <si>
    <t>FLDCLBRLG</t>
  </si>
  <si>
    <t>FLDCLBRXL</t>
  </si>
  <si>
    <t>FLDCLBR2X</t>
  </si>
  <si>
    <t>FLDCLBR3X</t>
  </si>
  <si>
    <t>FLSTIBKSM</t>
  </si>
  <si>
    <t>FLSTIBKMD</t>
  </si>
  <si>
    <t>FLSTIBKLG</t>
  </si>
  <si>
    <t>FLSTIBKXL</t>
  </si>
  <si>
    <t>FLSTIBK2X</t>
  </si>
  <si>
    <t>FLSTIBK3X</t>
  </si>
  <si>
    <t>FLSTISASM</t>
  </si>
  <si>
    <t>FLSTISAMD</t>
  </si>
  <si>
    <t>FLSTISALG</t>
  </si>
  <si>
    <t>FLSTISAXL</t>
  </si>
  <si>
    <t>FLSTISA2X</t>
  </si>
  <si>
    <t>FLSTISA3X</t>
  </si>
  <si>
    <t>FLSPLGHSM</t>
  </si>
  <si>
    <t>FLSPLGHMD</t>
  </si>
  <si>
    <t>FLSPLGHLG</t>
  </si>
  <si>
    <t>FLSPLGHXL</t>
  </si>
  <si>
    <t>FLSPLGH2X</t>
  </si>
  <si>
    <t>FLSPLGH3X</t>
  </si>
  <si>
    <t>FLFULCHSM</t>
  </si>
  <si>
    <t>FLFULCHMD</t>
  </si>
  <si>
    <t>FLFULCHLG</t>
  </si>
  <si>
    <t>FLFULCHXL</t>
  </si>
  <si>
    <t>FLFULCH2X</t>
  </si>
  <si>
    <t>FLFULCH3X</t>
  </si>
  <si>
    <t>FLTYLSSSM</t>
  </si>
  <si>
    <t>FLTYLSSMD</t>
  </si>
  <si>
    <t>FLTYLSSLG</t>
  </si>
  <si>
    <t>FLTYLSSXL</t>
  </si>
  <si>
    <t>FLTYLSS2X</t>
  </si>
  <si>
    <t>FLTYLSS3X</t>
  </si>
  <si>
    <t>FLDARBRSM</t>
  </si>
  <si>
    <t>FLDARBRMD</t>
  </si>
  <si>
    <t>FLDARBRLG</t>
  </si>
  <si>
    <t>FLDARBRXL</t>
  </si>
  <si>
    <t>FLDARBR2X</t>
  </si>
  <si>
    <t>FLDARBR3X</t>
  </si>
  <si>
    <t>FLCELBLSM</t>
  </si>
  <si>
    <t>FLCELBLMD</t>
  </si>
  <si>
    <t>FLCELBLLG</t>
  </si>
  <si>
    <t>FLCELBLXL</t>
  </si>
  <si>
    <t>FLCELBL2X</t>
  </si>
  <si>
    <t>FLCELBL3X</t>
  </si>
  <si>
    <t>FLPKOARSM</t>
  </si>
  <si>
    <t>FLPKOARMD</t>
  </si>
  <si>
    <t>FLPKOARLG</t>
  </si>
  <si>
    <t>FLPKOARXL</t>
  </si>
  <si>
    <t>FLPKOAR2X</t>
  </si>
  <si>
    <t>FLPKOAR3X</t>
  </si>
  <si>
    <t>FLAFLARSM</t>
  </si>
  <si>
    <t>FLAFLARMD</t>
  </si>
  <si>
    <t>FLAFLARLG</t>
  </si>
  <si>
    <t>FLAFLARXL</t>
  </si>
  <si>
    <t>FLAFLAR2X</t>
  </si>
  <si>
    <t>FLAFLAR3X</t>
  </si>
  <si>
    <t>FLBUGSASM</t>
  </si>
  <si>
    <t>FLBUGSAMD</t>
  </si>
  <si>
    <t>FLBUGSALG</t>
  </si>
  <si>
    <t>FLBUGSAXL</t>
  </si>
  <si>
    <t>FLBUGSA2X</t>
  </si>
  <si>
    <t>FLBUGSA3X</t>
  </si>
  <si>
    <t>FLELGCHSM</t>
  </si>
  <si>
    <t>FLELGCHMD</t>
  </si>
  <si>
    <t>FLELGCHLG</t>
  </si>
  <si>
    <t>FLELGCHXL</t>
  </si>
  <si>
    <t>FLELGCH2X</t>
  </si>
  <si>
    <t>FLELGCH3X</t>
  </si>
  <si>
    <t>FLFNANVSM</t>
  </si>
  <si>
    <t>FLFNANVMD</t>
  </si>
  <si>
    <t>FLFNANVLG</t>
  </si>
  <si>
    <t>FLFNANVXL</t>
  </si>
  <si>
    <t>FLFNANV2X</t>
  </si>
  <si>
    <t>FLFNANV3X</t>
  </si>
  <si>
    <t>FLHCHGHSM</t>
  </si>
  <si>
    <t>FLHCHGHMD</t>
  </si>
  <si>
    <t>FLHCHGHLG</t>
  </si>
  <si>
    <t>FLHCHGHXL</t>
  </si>
  <si>
    <t>FLHCHGH2X</t>
  </si>
  <si>
    <t>FLHCHGH3X</t>
  </si>
  <si>
    <t>FLEOVARSM</t>
  </si>
  <si>
    <t>FLEOVARMD</t>
  </si>
  <si>
    <t>FLEOVARLG</t>
  </si>
  <si>
    <t>FLEOVARXL</t>
  </si>
  <si>
    <t>FLEOVAR2X</t>
  </si>
  <si>
    <t>FLEOVAR3X</t>
  </si>
  <si>
    <t>FLSLODGSM</t>
  </si>
  <si>
    <t>FLSLODGMD</t>
  </si>
  <si>
    <t>FLSLODGLG</t>
  </si>
  <si>
    <t>FLSLODGXL</t>
  </si>
  <si>
    <t>FLSLODG2X</t>
  </si>
  <si>
    <t>FLSLODG3X</t>
  </si>
  <si>
    <t>FLSLOHBSM</t>
  </si>
  <si>
    <t>FLSLOHBMD</t>
  </si>
  <si>
    <t>FLSLOHBLG</t>
  </si>
  <si>
    <t>FLSLOHBXL</t>
  </si>
  <si>
    <t>FLSLOHB2X</t>
  </si>
  <si>
    <t>FLSLOHB3X</t>
  </si>
  <si>
    <t>FLHLODGSM</t>
  </si>
  <si>
    <t>FLHLODGMD</t>
  </si>
  <si>
    <t>FLHLODGLG</t>
  </si>
  <si>
    <t>FLHLODGXL</t>
  </si>
  <si>
    <t>FLHLODG2X</t>
  </si>
  <si>
    <t>FLHLODG3X</t>
  </si>
  <si>
    <t>FLHLOMGSM</t>
  </si>
  <si>
    <t>FLHLOMGMD</t>
  </si>
  <si>
    <t>FLHLOMGLG</t>
  </si>
  <si>
    <t>FLHLOMGXL</t>
  </si>
  <si>
    <t>FLHLOMG2X</t>
  </si>
  <si>
    <t>FLHLOMG3X</t>
  </si>
  <si>
    <t>FLELKHBSM</t>
  </si>
  <si>
    <t>FLELKHBMD</t>
  </si>
  <si>
    <t>FLELKHBLG</t>
  </si>
  <si>
    <t>FLELKHBXL</t>
  </si>
  <si>
    <t>FLELKHB2X</t>
  </si>
  <si>
    <t>FLELKHB3X</t>
  </si>
  <si>
    <t>FLELKBLSM</t>
  </si>
  <si>
    <t>FLELKBLMD</t>
  </si>
  <si>
    <t>FLELKBLLG</t>
  </si>
  <si>
    <t>FLELKBLXL</t>
  </si>
  <si>
    <t>FLELKBL2X</t>
  </si>
  <si>
    <t>FLELKBL3X</t>
  </si>
  <si>
    <t>FLWTLMNSM</t>
  </si>
  <si>
    <t>FLWTLMNMD</t>
  </si>
  <si>
    <t>FLWTLMNLG</t>
  </si>
  <si>
    <t>FLWTLMNXL</t>
  </si>
  <si>
    <t>FLWTLMN2X</t>
  </si>
  <si>
    <t>FLWTLMN3X</t>
  </si>
  <si>
    <t>FLWTLARSM</t>
  </si>
  <si>
    <t>FLWTLARMD</t>
  </si>
  <si>
    <t>FLWTLARLG</t>
  </si>
  <si>
    <t>FLWTLARXL</t>
  </si>
  <si>
    <t>FLWTLAR2X</t>
  </si>
  <si>
    <t>FLWTLAR3X</t>
  </si>
  <si>
    <t>FLDCLMGSM</t>
  </si>
  <si>
    <t>FLDCLMGMD</t>
  </si>
  <si>
    <t>FLDCLMGLG</t>
  </si>
  <si>
    <t>FLDCLMGXL</t>
  </si>
  <si>
    <t>FLDCLMG2X</t>
  </si>
  <si>
    <t>FLDCLMG3X</t>
  </si>
  <si>
    <t>FLDCLTNSM</t>
  </si>
  <si>
    <t>FLDCLTNMD</t>
  </si>
  <si>
    <t>FLDCLTNLG</t>
  </si>
  <si>
    <t>FLDCLTNXL</t>
  </si>
  <si>
    <t>FLDCLTN2X</t>
  </si>
  <si>
    <t>FLDCLTN3X</t>
  </si>
  <si>
    <t>FLPHLNASM</t>
  </si>
  <si>
    <t>FLPHLNAMD</t>
  </si>
  <si>
    <t>FLPHLNALG</t>
  </si>
  <si>
    <t>FLPHLNAXL</t>
  </si>
  <si>
    <t>FLPHLNA2X</t>
  </si>
  <si>
    <t>FLPHLNA3X</t>
  </si>
  <si>
    <t>FLPHLDGSM</t>
  </si>
  <si>
    <t>FLPHLDGMD</t>
  </si>
  <si>
    <t>FLPHLDGLG</t>
  </si>
  <si>
    <t>FLPHLDGXL</t>
  </si>
  <si>
    <t>FLPHLDG2X</t>
  </si>
  <si>
    <t>FLPHLDG3X</t>
  </si>
  <si>
    <t>FLSTINASM</t>
  </si>
  <si>
    <t>FLSTINAMD</t>
  </si>
  <si>
    <t>FLSTINALG</t>
  </si>
  <si>
    <t>FLSTINAXL</t>
  </si>
  <si>
    <t>FLSTINA2X</t>
  </si>
  <si>
    <t>FLSTINA3X</t>
  </si>
  <si>
    <t>FLSTIAHSM</t>
  </si>
  <si>
    <t>FLSTIAHMD</t>
  </si>
  <si>
    <t>FLSTIAHLG</t>
  </si>
  <si>
    <t>FLSTIAHXL</t>
  </si>
  <si>
    <t>FLSTIAH2X</t>
  </si>
  <si>
    <t>FLSTIAH3X</t>
  </si>
  <si>
    <t>FLFLFHSSM</t>
  </si>
  <si>
    <t>FLFLFHSMD</t>
  </si>
  <si>
    <t>FLFLFHSLG</t>
  </si>
  <si>
    <t>FLFLFHSXL</t>
  </si>
  <si>
    <t>FLFLFHS2X</t>
  </si>
  <si>
    <t>FLFLFHS3X</t>
  </si>
  <si>
    <t>FLSPLBKSM</t>
  </si>
  <si>
    <t>FLSPLBKMD</t>
  </si>
  <si>
    <t>FLSPLBKLG</t>
  </si>
  <si>
    <t>FLSPLBKXL</t>
  </si>
  <si>
    <t>FLSPLBK2X</t>
  </si>
  <si>
    <t>FLSPLBK3X</t>
  </si>
  <si>
    <t>FLFULHTSM</t>
  </si>
  <si>
    <t>FLFULHTMD</t>
  </si>
  <si>
    <t>FLFULHTLG</t>
  </si>
  <si>
    <t>FLFULHTXL</t>
  </si>
  <si>
    <t>FLFULHT2X</t>
  </si>
  <si>
    <t>FLFULHT3X</t>
  </si>
  <si>
    <t>FLTYLDGSM</t>
  </si>
  <si>
    <t>FLTYLDGMD</t>
  </si>
  <si>
    <t>FLTYLDGLG</t>
  </si>
  <si>
    <t>FLTYLDGXL</t>
  </si>
  <si>
    <t>FLTYLDG2X</t>
  </si>
  <si>
    <t>FLTYLDG3X</t>
  </si>
  <si>
    <t>FLDARBLSM</t>
  </si>
  <si>
    <t>FLDARBLMD</t>
  </si>
  <si>
    <t>FLDARBLLG</t>
  </si>
  <si>
    <t>FLDARBLXL</t>
  </si>
  <si>
    <t>FLDARBL2X</t>
  </si>
  <si>
    <t>FLDARBL3X</t>
  </si>
  <si>
    <t>FLCELMGSM</t>
  </si>
  <si>
    <t>FLCELMGMD</t>
  </si>
  <si>
    <t>FLCELMGLG</t>
  </si>
  <si>
    <t>FLCELMGXL</t>
  </si>
  <si>
    <t>FLCELMG2X</t>
  </si>
  <si>
    <t>FLCELMG3X</t>
  </si>
  <si>
    <t>FLROSHBSM</t>
  </si>
  <si>
    <t>FLROSHBMD</t>
  </si>
  <si>
    <t>FLROSHBLG</t>
  </si>
  <si>
    <t>FLROSHBXL</t>
  </si>
  <si>
    <t>FLROSHB2X</t>
  </si>
  <si>
    <t>FLROSHB3X</t>
  </si>
  <si>
    <t>FLROSMNSM</t>
  </si>
  <si>
    <t>FLROSMNMD</t>
  </si>
  <si>
    <t>FLROSMNLG</t>
  </si>
  <si>
    <t>FLROSMNXL</t>
  </si>
  <si>
    <t>FLROSMN2X</t>
  </si>
  <si>
    <t>FLROSMN3X</t>
  </si>
  <si>
    <t>FLIDEHSSM</t>
  </si>
  <si>
    <t>FLIDEHSMD</t>
  </si>
  <si>
    <t>FLIDEHSLG</t>
  </si>
  <si>
    <t>FLIDEHSXL</t>
  </si>
  <si>
    <t>FLIDEHS2X</t>
  </si>
  <si>
    <t>FLIDEHS3X</t>
  </si>
  <si>
    <t>FLIDMAHSM</t>
  </si>
  <si>
    <t>FLIDMAHMD</t>
  </si>
  <si>
    <t>FLIDMAHLG</t>
  </si>
  <si>
    <t>FLIDMAHXL</t>
  </si>
  <si>
    <t>FLIDMAH2X</t>
  </si>
  <si>
    <t>FLIDMAH3X</t>
  </si>
  <si>
    <t>FLPKOHBSM</t>
  </si>
  <si>
    <t>FLPKOHBMD</t>
  </si>
  <si>
    <t>FLPKOHBLG</t>
  </si>
  <si>
    <t>FLPKOHBXL</t>
  </si>
  <si>
    <t>FLPKOHB2X</t>
  </si>
  <si>
    <t>FLPKONV3X</t>
  </si>
  <si>
    <t>FLPKODGSM</t>
  </si>
  <si>
    <t>FLPKODGMD</t>
  </si>
  <si>
    <t>FLPKODGLG</t>
  </si>
  <si>
    <t>FLPKODGXL</t>
  </si>
  <si>
    <t>FLPKODG2X</t>
  </si>
  <si>
    <t>FLPKODG3X</t>
  </si>
  <si>
    <t>FLBUGDGSM</t>
  </si>
  <si>
    <t>FLBUGDGMD</t>
  </si>
  <si>
    <t>FLBUGDGLG</t>
  </si>
  <si>
    <t>FLBUGDGXL</t>
  </si>
  <si>
    <t>FLBUGDG2X</t>
  </si>
  <si>
    <t>FLBUGDG3X</t>
  </si>
  <si>
    <t>FLBUGTNSM</t>
  </si>
  <si>
    <t>FLBUGTNMD</t>
  </si>
  <si>
    <t>FLBUGTNLG</t>
  </si>
  <si>
    <t>FLBUGTNXL</t>
  </si>
  <si>
    <t>FLBUGTN2X</t>
  </si>
  <si>
    <t>FLBUGTN3X</t>
  </si>
  <si>
    <t>FLELGBLSM</t>
  </si>
  <si>
    <t>FLELGBLMD</t>
  </si>
  <si>
    <t>FLELGBLLG</t>
  </si>
  <si>
    <t>FLELGBLXL</t>
  </si>
  <si>
    <t>FLELGBL2X</t>
  </si>
  <si>
    <t>FLELGBL3X</t>
  </si>
  <si>
    <t>FLELGAHSM</t>
  </si>
  <si>
    <t>FLELGAHMD</t>
  </si>
  <si>
    <t>FLELGAHLG</t>
  </si>
  <si>
    <t>FLELGAHXL</t>
  </si>
  <si>
    <t>FLELGAH2X</t>
  </si>
  <si>
    <t>FLELGAH3X</t>
  </si>
  <si>
    <t>FLFNAHBSM</t>
  </si>
  <si>
    <t>FLFNAHBMD</t>
  </si>
  <si>
    <t>FLFNAHBLG</t>
  </si>
  <si>
    <t>FLFNAHBXL</t>
  </si>
  <si>
    <t>FLFNAHB2X</t>
  </si>
  <si>
    <t>FLFNAHB3X</t>
  </si>
  <si>
    <t>FLFNABLSM</t>
  </si>
  <si>
    <t>FLFNABLMD</t>
  </si>
  <si>
    <t>FLFNABLLG</t>
  </si>
  <si>
    <t>FLFNABLXL</t>
  </si>
  <si>
    <t>FLFNABL2X</t>
  </si>
  <si>
    <t>FLFNABL3X</t>
  </si>
  <si>
    <t>FLHCHHTSM</t>
  </si>
  <si>
    <t>FLHCHHTMD</t>
  </si>
  <si>
    <t>FLHCHHTLG</t>
  </si>
  <si>
    <t>FLHCHHTXL</t>
  </si>
  <si>
    <t>FLHCHHT2X</t>
  </si>
  <si>
    <t>FLHCHHT3X</t>
  </si>
  <si>
    <t>FLHCHNVSM</t>
  </si>
  <si>
    <t>FLHCHNVMD</t>
  </si>
  <si>
    <t>FLHCHNVLG</t>
  </si>
  <si>
    <t>FLHCHNVXL</t>
  </si>
  <si>
    <t>FLHCHNV2X</t>
  </si>
  <si>
    <t>FLHCHNV3X</t>
  </si>
  <si>
    <t>FLEOVBHSM</t>
  </si>
  <si>
    <t>FLEOVBHMD</t>
  </si>
  <si>
    <t>FLEOVBHLG</t>
  </si>
  <si>
    <t>FLEOVBHXL</t>
  </si>
  <si>
    <t>FLEOVBH2X</t>
  </si>
  <si>
    <t>FLEOVBH3X</t>
  </si>
  <si>
    <t>FLEOVNVSM</t>
  </si>
  <si>
    <t>FLEOVNVMD</t>
  </si>
  <si>
    <t>FLEOVNVLG</t>
  </si>
  <si>
    <t>FLEOVNVXL</t>
  </si>
  <si>
    <t>FLEOVNV2X</t>
  </si>
  <si>
    <t>FLEOVNV3X</t>
  </si>
  <si>
    <t>Fall 2026 First Lite Logo Price List</t>
  </si>
  <si>
    <t>Department</t>
  </si>
  <si>
    <t>FL Qty</t>
  </si>
  <si>
    <t>ME Qty</t>
  </si>
  <si>
    <t>FL $</t>
  </si>
  <si>
    <t>ME $</t>
  </si>
  <si>
    <t>Total $</t>
  </si>
  <si>
    <t>ME Logo</t>
  </si>
  <si>
    <t>FL Logo</t>
  </si>
  <si>
    <t>M's ME Elk Antlers Hat - Charcoal/Black - OS</t>
  </si>
  <si>
    <t>Charcoal/Black</t>
  </si>
  <si>
    <t>Logo Apparel</t>
  </si>
  <si>
    <t>M's ME Elk Antlers Hat - Loden/Black - OS</t>
  </si>
  <si>
    <t>Loden/Black</t>
  </si>
  <si>
    <t>M's ME Elk Antlers Hat - Blaze Orange - OS</t>
  </si>
  <si>
    <t>Blaze Orange</t>
  </si>
  <si>
    <t>M's ME BZN MT Hat - Bark Duck Camo/Brown - OS</t>
  </si>
  <si>
    <t>Bark Duck Camo/Brown</t>
  </si>
  <si>
    <t>M's ME BZN MT Hat - Harvest Duck Camo/Light Tan - OS</t>
  </si>
  <si>
    <t>Harvest Duck Camo/Light Tan</t>
  </si>
  <si>
    <t>M's ME BZN MT Hat - Sable Duck Camo/Black - OS</t>
  </si>
  <si>
    <t>Sable Duck Camo/Black</t>
  </si>
  <si>
    <t>M's ME Patch Camo Trucker Hat - Bark Duck Camo- OS</t>
  </si>
  <si>
    <t>Bark Duck Camo</t>
  </si>
  <si>
    <t>M's ME Patch Camo Trucker Hat - Blaze Orange - OS</t>
  </si>
  <si>
    <t>M's ME Tech Patch Trucker Hat - Loden - OS</t>
  </si>
  <si>
    <t>Loden</t>
  </si>
  <si>
    <t>M's ME Tech Patch Trucker Hat - Black - OS</t>
  </si>
  <si>
    <t>M's ME Tech Patch Trucker Hat - Charcoal - OS</t>
  </si>
  <si>
    <t>Charcoal</t>
  </si>
  <si>
    <t>M's ME Tech Patch Trucker Hat - Carmel/Black - OS</t>
  </si>
  <si>
    <t>Carmel/Black</t>
  </si>
  <si>
    <t>M's ME Bison Badge Trucker Hat - Loden/Black - OS</t>
  </si>
  <si>
    <t>M's ME Bison Badge Trucker Hat - Charcoal/Black - OS</t>
  </si>
  <si>
    <t>M's ME This Country Life Trucker Hat - Bottomlands/Loden - OS</t>
  </si>
  <si>
    <t>Bottomlands/Loden</t>
  </si>
  <si>
    <t>M's ME This Country Life Trucker Hat - Bark - OS</t>
  </si>
  <si>
    <t>Bark</t>
  </si>
  <si>
    <t>M's ME Bear Grease Camo Trucker Hat - Bottomlands/Loden - OS</t>
  </si>
  <si>
    <t>M's ME Bear Grease Camo Trucker Hat - Sable/Black - OS</t>
  </si>
  <si>
    <t>Sable/Black</t>
  </si>
  <si>
    <t>M's ME Vintage Buffalo Hat - Navy/Red - OS</t>
  </si>
  <si>
    <t>Navy/Red</t>
  </si>
  <si>
    <t>M's ME Vintage Elk Hat - Dark Orange/Black - OS</t>
  </si>
  <si>
    <t>Dark Orange/Black</t>
  </si>
  <si>
    <t>M's ME Vintage Mallard Hat - Loden/Gold - OS</t>
  </si>
  <si>
    <t>Loden/Gold</t>
  </si>
  <si>
    <t>M's ME Vintage Turkey Hat - Loden/Gold - OS</t>
  </si>
  <si>
    <t>M's ME Vintage Turkey Hat - Bottomlands/Black - OS</t>
  </si>
  <si>
    <t>Bottomlands/Black</t>
  </si>
  <si>
    <t>M's ME Vintage Whitetail Hat - Black - OS</t>
  </si>
  <si>
    <t>M's ME Vintage Whitetail WTH Edition Hat - Harvest Brown - OS</t>
  </si>
  <si>
    <t>Harvest Brown</t>
  </si>
  <si>
    <t>M's ME Classic Logo T-Shirt - Dark Grey Heather - SM</t>
  </si>
  <si>
    <t>Dark Grey Heather</t>
  </si>
  <si>
    <t>Logo Tees</t>
  </si>
  <si>
    <t>M's ME Classic Logo T-Shirt - Dark Grey Heather - MD</t>
  </si>
  <si>
    <t>M's ME Classic Logo T-Shirt - Dark Grey Heather - LG</t>
  </si>
  <si>
    <t>M's ME Classic Logo T-Shirt - Dark Grey Heather - XL</t>
  </si>
  <si>
    <t>M's ME Classic Logo T-Shirt - Dark Grey Heather - 2X</t>
  </si>
  <si>
    <t>M's ME Classic Logo T-Shirt - Dark Grey Heather - 3X</t>
  </si>
  <si>
    <t>M's ME Classic Logo T-Shirt - Heather Military Green - SM</t>
  </si>
  <si>
    <t>Heather Military Green</t>
  </si>
  <si>
    <t>M's ME Classic Logo T-Shirt - Heather Military Green - MD</t>
  </si>
  <si>
    <t>M's ME Classic Logo T-Shirt - Heather Military Green - LG</t>
  </si>
  <si>
    <t>M's ME Classic Logo T-Shirt - Heather Military Green - XL</t>
  </si>
  <si>
    <t>M's ME Classic Logo T-Shirt - Heather Military Green - 2X</t>
  </si>
  <si>
    <t>M's ME Classic Logo T-Shirt - Heather Military Green - 3X</t>
  </si>
  <si>
    <t>M's ME Classic Logo T-Shirt - Heather Slate - SM</t>
  </si>
  <si>
    <t>Heather Slate</t>
  </si>
  <si>
    <t>M's ME Classic Logo T-Shirt - Heather Slate - MD</t>
  </si>
  <si>
    <t>M's ME Classic Logo T-Shirt - Heather Slate - LG</t>
  </si>
  <si>
    <t>M's ME Classic Logo T-Shirt - Heather Slate - XL</t>
  </si>
  <si>
    <t>M's ME Classic Logo T-Shirt - Heather Slate - 2X</t>
  </si>
  <si>
    <t>M's ME Classic Logo T-Shirt - Heather Slate - 3X</t>
  </si>
  <si>
    <t>M's ME Classic Logo Hoody - Black - SM</t>
  </si>
  <si>
    <t>Logo Hoodys</t>
  </si>
  <si>
    <t>M's ME Classic Logo Hoody - Black - MD</t>
  </si>
  <si>
    <t>M's ME Classic Logo Hoody - Black - LG</t>
  </si>
  <si>
    <t>M's ME Classic Logo Hoody - Black - XL</t>
  </si>
  <si>
    <t>M's ME Classic Logo Hoody - Black - 2X</t>
  </si>
  <si>
    <t>M's ME Classic Logo Hoody - Black - 3X</t>
  </si>
  <si>
    <t>M's ME Classic Logo Hoody - Navy - SM</t>
  </si>
  <si>
    <t>Navy</t>
  </si>
  <si>
    <t>M's ME Classic Logo Hoody - Navy - MD</t>
  </si>
  <si>
    <t>M's ME Classic Logo Hoody - Navy - LG</t>
  </si>
  <si>
    <t>M's ME Classic Logo Hoody - Navy - XL</t>
  </si>
  <si>
    <t>M's ME Classic Logo Hoody - Navy - 2X</t>
  </si>
  <si>
    <t>M's ME Classic Logo Hoody - Navy - 3X</t>
  </si>
  <si>
    <t>M's ME Icon Logo T-Shirt - Navy - SM</t>
  </si>
  <si>
    <t>M's ME Icon Logo T-Shirt - Navy - MD</t>
  </si>
  <si>
    <t>M's ME Icon Logo T-Shirt - Navy - LG</t>
  </si>
  <si>
    <t>M's ME Icon Logo T-Shirt - Navy - XL</t>
  </si>
  <si>
    <t>M's ME Icon Logo T-Shirt - Navy - 2X</t>
  </si>
  <si>
    <t>M's ME Icon Logo T-Shirt - Navy - 3X</t>
  </si>
  <si>
    <t>M's ME Icon Logo T-Shirt - Military Green - SM</t>
  </si>
  <si>
    <t>Military Green</t>
  </si>
  <si>
    <t>M's ME Icon Logo T-Shirt - Military Green - MD</t>
  </si>
  <si>
    <t>M's ME Icon Logo T-Shirt - Military Green - LG</t>
  </si>
  <si>
    <t>M's ME Icon Logo T-Shirt - Military Green - XL</t>
  </si>
  <si>
    <t>M's ME Icon Logo T-Shirt - Military Green - 2X</t>
  </si>
  <si>
    <t>M's ME Icon Logo T-Shirt - Military Green - 3X</t>
  </si>
  <si>
    <t>M's ME Icon Logo T-Shirt - Heather Midnight Navy - SM</t>
  </si>
  <si>
    <t>Heather Midnight Navy</t>
  </si>
  <si>
    <t>M's ME Icon Logo T-Shirt - Heather Midnight Navy - MD</t>
  </si>
  <si>
    <t>M's ME Icon Logo T-Shirt - Heather Midnight Navy - LG</t>
  </si>
  <si>
    <t>M's ME Icon Logo T-Shirt - Heather Midnight Navy - XL</t>
  </si>
  <si>
    <t>M's ME Icon Logo T-Shirt - Heather Midnight Navy - 2X</t>
  </si>
  <si>
    <t>M's ME Icon Logo T-Shirt - Heather Midnight Navy - 3X</t>
  </si>
  <si>
    <t>M's ME Icon Logo Hoody - Heather Grey - SM</t>
  </si>
  <si>
    <t>M's ME Icon Logo Hoody - Heather Grey - MD</t>
  </si>
  <si>
    <t>M's ME Icon Logo Hoody - Heather Grey - LG</t>
  </si>
  <si>
    <t>M's ME Icon Logo Hoody - Heather Grey - XL</t>
  </si>
  <si>
    <t>M's ME Icon Logo Hoody - Heather Grey - 2X</t>
  </si>
  <si>
    <t>M's ME Icon Logo Hoody - Heather Grey - 3X</t>
  </si>
  <si>
    <t>M's ME Icon Logo Hoody - Black - SM</t>
  </si>
  <si>
    <t>M's ME Icon Logo Hoody - Black - MD</t>
  </si>
  <si>
    <t>M's ME Icon Logo Hoody - Black - LG</t>
  </si>
  <si>
    <t>M's ME Icon Logo Hoody - Black - XL</t>
  </si>
  <si>
    <t>M's ME Icon Logo Hoody - Black - 2X</t>
  </si>
  <si>
    <t>M's ME Icon Logo Hoody - Black - 3X</t>
  </si>
  <si>
    <t>M's ME Primary Logo T-Shirt - Tan - SM</t>
  </si>
  <si>
    <t>TAN</t>
  </si>
  <si>
    <t>M's ME Primary Logo T-Shirt - Tan - MD</t>
  </si>
  <si>
    <t>M's ME Primary Logo T-Shirt - Tan - LG</t>
  </si>
  <si>
    <t>M's ME Primary Logo T-Shirt - Tan - XL</t>
  </si>
  <si>
    <t>M's ME Primary Logo T-Shirt - Tan - 2X</t>
  </si>
  <si>
    <t>M's ME Primary Logo T-Shirt - Tan - 3X</t>
  </si>
  <si>
    <t>M's ME Primary Logo T-Shirt - Heather Midnight Navy - SM</t>
  </si>
  <si>
    <t>M's ME Primary Logo T-Shirt - Heather Midnight Navy - MD</t>
  </si>
  <si>
    <t>M's ME Primary Logo T-Shirt - Heather Midnight Navy - LG</t>
  </si>
  <si>
    <t>M's ME Primary Logo T-Shirt - Heather Midnight Navy - XL</t>
  </si>
  <si>
    <t>M's ME Primary Logo T-Shirt - Heather Midnight Navy - 2X</t>
  </si>
  <si>
    <t>M's ME Primary Logo T-Shirt - Heather Midnight Navy - 3X</t>
  </si>
  <si>
    <t>M's ME Primary Logo T-Shirt - Black - SM</t>
  </si>
  <si>
    <t>M's ME Primary Logo T-Shirt - Black - MD</t>
  </si>
  <si>
    <t>M's ME Primary Logo T-Shirt - Black - LG</t>
  </si>
  <si>
    <t>M's ME Primary Logo T-Shirt - Black - XL</t>
  </si>
  <si>
    <t>M's ME Primary Logo T-Shirt - Black - 2X</t>
  </si>
  <si>
    <t>M's ME Primary Logo T-Shirt - Black - 3X</t>
  </si>
  <si>
    <t>M's ME Primary Logo Hoody - Charcoal Heather - SM</t>
  </si>
  <si>
    <t>Charcoal Heather</t>
  </si>
  <si>
    <t>M's ME Primary Logo Hoody - Charcoal Heather - MD</t>
  </si>
  <si>
    <t>M's ME Primary Logo Hoody - Charcoal Heather - LG</t>
  </si>
  <si>
    <t>M's ME Primary Logo Hoody - Charcoal Heather - XL</t>
  </si>
  <si>
    <t>M's ME Primary Logo Hoody - Charcoal Heather - 2X</t>
  </si>
  <si>
    <t>M's ME Primary Logo Hoody - Charcoal Heather - 3X</t>
  </si>
  <si>
    <t>M's ME Primary Logo Hoody - Navy - SM</t>
  </si>
  <si>
    <t>M's ME Primary Logo Hoody - Navy - MD</t>
  </si>
  <si>
    <t>M's ME Primary Logo Hoody - Navy - LG</t>
  </si>
  <si>
    <t>M's ME Primary Logo Hoody - Navy - XL</t>
  </si>
  <si>
    <t>M's ME Primary Logo Hoody - Navy - 2X</t>
  </si>
  <si>
    <t>M's ME Primary Logo Hoody - Navy - 3X</t>
  </si>
  <si>
    <t>M's ME Public Lands Protector T-Shirt - Dark Grey Heather - SM</t>
  </si>
  <si>
    <t>M's ME Public Lands Protector T-Shirt - Dark Grey Heather - MD</t>
  </si>
  <si>
    <t>M's ME Public Lands Protector T-Shirt - Dark Grey Heather - LG</t>
  </si>
  <si>
    <t>M's ME Public Lands Protector T-Shirt - Dark Grey Heather - XL</t>
  </si>
  <si>
    <t>M's ME Public Lands Protector T-Shirt - Dark Grey Heather - 2X</t>
  </si>
  <si>
    <t>M's ME Public Lands Protector T-Shirt - Dark Grey Heather - 3X</t>
  </si>
  <si>
    <t>M's ME Public Lands Protector T-Shirt - Athletic Heather - SM</t>
  </si>
  <si>
    <t>Athletic Heather</t>
  </si>
  <si>
    <t>M's ME Public Lands Protector T-Shirt - Athletic Heather - MD</t>
  </si>
  <si>
    <t>M's ME Public Lands Protector T-Shirt - Athletic Heather - LG</t>
  </si>
  <si>
    <t>M's ME Public Lands Protector T-Shirt - Athletic Heather - XL</t>
  </si>
  <si>
    <t>M's ME Public Lands Protector T-Shirt - Athletic Heather - 2X</t>
  </si>
  <si>
    <t>M's ME Public Lands Protector T-Shirt - Athletic Heather - 3X</t>
  </si>
  <si>
    <t>M's ME Public Lands Protector Hoody - Charcoal Heather - SM</t>
  </si>
  <si>
    <t>M's ME Public Lands Protector Hoody - Charcoal Heather - MD</t>
  </si>
  <si>
    <t>M's ME Public Lands Protector Hoody - Charcoal Heather - LG</t>
  </si>
  <si>
    <t>M's ME Public Lands Protector Hoody - Charcoal Heather - XL</t>
  </si>
  <si>
    <t>M's ME Public Lands Protector Hoody - Charcoal Heather - 2X</t>
  </si>
  <si>
    <t>M's ME Public Lands Protector Hoody - Charcoal Heather - 3X</t>
  </si>
  <si>
    <t>M's ME Public Lands Protector Hoody - Coffee - SM</t>
  </si>
  <si>
    <t>Coffee</t>
  </si>
  <si>
    <t>M's ME Public Lands Protector Hoody - Coffee - MD</t>
  </si>
  <si>
    <t>M's ME Public Lands Protector Hoody - Coffee - LG</t>
  </si>
  <si>
    <t>M's ME Public Lands Protector Hoody - Coffee - XL</t>
  </si>
  <si>
    <t>M's ME Public Lands Protector Hoody - Coffee - 2X</t>
  </si>
  <si>
    <t>M's ME Public Lands Protector Hoody - Coffee - 3X</t>
  </si>
  <si>
    <t>M's ME Hoof to Paw T-Shirt - Heather Tan - SM</t>
  </si>
  <si>
    <t>Heather Tan</t>
  </si>
  <si>
    <t>M's ME Hoof to Paw T-Shirt - Heather Tan - MD</t>
  </si>
  <si>
    <t>M's ME Hoof to Paw T-Shirt - Heather Tan - LG</t>
  </si>
  <si>
    <t>M's ME Hoof to Paw T-Shirt - Heather Tan - XL</t>
  </si>
  <si>
    <t>M's ME Hoof to Paw T-Shirt - Heather Tan - 2X</t>
  </si>
  <si>
    <t>M's ME Hoof to Paw T-Shirt - Heather Tan - 3X</t>
  </si>
  <si>
    <t>M's ME Hoof to Paw T-Shirt - Navy - SM</t>
  </si>
  <si>
    <t>M's ME Hoof to Paw T-Shirt - Navy - MD</t>
  </si>
  <si>
    <t>M's ME Hoof to Paw T-Shirt - Navy - LG</t>
  </si>
  <si>
    <t>M's ME Hoof to Paw T-Shirt - Navy - XL</t>
  </si>
  <si>
    <t>M's ME Hoof to Paw T-Shirt - Navy - 2X</t>
  </si>
  <si>
    <t>M's ME Hoof to Paw T-Shirt - Navy - 3X</t>
  </si>
  <si>
    <t>M's ME Camo Forks T-Shirt - Heather Olive - SM</t>
  </si>
  <si>
    <t>Heather Olive</t>
  </si>
  <si>
    <t>M's ME Camo Forks T-Shirt - Heather Olive - MD</t>
  </si>
  <si>
    <t>M's ME Camo Forks T-Shirt - Heather Olive - LG</t>
  </si>
  <si>
    <t>M's ME Camo Forks T-Shirt - Heather Olive - XL</t>
  </si>
  <si>
    <t>M's ME Camo Forks T-Shirt - Heather Olive - 2X</t>
  </si>
  <si>
    <t>M's ME Camo Forks T-Shirt - Heather Olive - 3X</t>
  </si>
  <si>
    <t>M's ME Camo Forks T-Shirt - Brown - SM</t>
  </si>
  <si>
    <t>Brown</t>
  </si>
  <si>
    <t>M's ME Camo Forks T-Shirt - Brown - MD</t>
  </si>
  <si>
    <t>M's ME Camo Forks T-Shirt - Brown - LG</t>
  </si>
  <si>
    <t>M's ME Camo Forks T-Shirt - Brown - XL</t>
  </si>
  <si>
    <t>M's ME Camo Forks T-Shirt - Brown - 2X</t>
  </si>
  <si>
    <t>M's ME Camo Forks T-Shirt - Brown - 3X</t>
  </si>
  <si>
    <t>M's ME Camo Forks T-Shirt - Heather Tan - SM</t>
  </si>
  <si>
    <t>M's ME Camo Forks T-Shirt - Heather Tan - MD</t>
  </si>
  <si>
    <t>M's ME Camo Forks T-Shirt - Heather Tan - LG</t>
  </si>
  <si>
    <t>M's ME Camo Forks T-Shirt - Heather Tan - XL</t>
  </si>
  <si>
    <t>M's ME Camo Forks T-Shirt - Heather Tan - 2X</t>
  </si>
  <si>
    <t>M's ME Camo Forks T-Shirt - Heather Tan - 3X</t>
  </si>
  <si>
    <t>M's ME Camo Forks Hoody - Smoke - SM</t>
  </si>
  <si>
    <t>Smoke</t>
  </si>
  <si>
    <t>M's ME Camo Forks Hoody - Smoke - MD</t>
  </si>
  <si>
    <t>M's ME Camo Forks Hoody - Smoke - LG</t>
  </si>
  <si>
    <t>M's ME Camo Forks Hoody - Smoke - XL</t>
  </si>
  <si>
    <t>M's ME Camo Forks Hoody - Smoke - 2X</t>
  </si>
  <si>
    <t>M's ME Camo Forks Hoody - Smoke - 3X</t>
  </si>
  <si>
    <t>M's ME Elk Antlers T-Shirt - Black - SM</t>
  </si>
  <si>
    <t>M's ME Elk Antlers T-Shirt - Black - MD</t>
  </si>
  <si>
    <t>M's ME Elk Antlers T-Shirt - Black - LG</t>
  </si>
  <si>
    <t>M's ME Elk Antlers T-Shirt - Black - XL</t>
  </si>
  <si>
    <t>M's ME Elk Antlers T-Shirt - Black - 2X</t>
  </si>
  <si>
    <t>M's ME Elk Antlers T-Shirt - Black - 3X</t>
  </si>
  <si>
    <t>M's ME Elk Antlers T-Shirt - Dark Grey Heather - SM</t>
  </si>
  <si>
    <t>M's ME Elk Antlers T-Shirt - Dark Grey Heather - MD</t>
  </si>
  <si>
    <t>M's ME Elk Antlers T-Shirt - Dark Grey Heather - LG</t>
  </si>
  <si>
    <t>M's ME Elk Antlers T-Shirt - Dark Grey Heather - XL</t>
  </si>
  <si>
    <t>M's ME Elk Antlers T-Shirt - Dark Grey Heather - 2X</t>
  </si>
  <si>
    <t>M's ME Elk Antlers T-Shirt - Dark Grey Heather - 3X</t>
  </si>
  <si>
    <t>M's ME Elk Antlers Hoody - Coffee - SM</t>
  </si>
  <si>
    <t>M's ME Elk Antlers Hoody - Coffee - MD</t>
  </si>
  <si>
    <t>M's ME Elk Antlers Hoody - Coffee - LG</t>
  </si>
  <si>
    <t>M's ME Elk Antlers Hoody - Coffee - XL</t>
  </si>
  <si>
    <t>M's ME Elk Antlers Hoody - Coffee - 2X</t>
  </si>
  <si>
    <t>M's ME Elk Antlers Hoody - Coffee - 3X</t>
  </si>
  <si>
    <t>M's ME BZN Seal 2.0 T-Shirt - Heather Olive - SM</t>
  </si>
  <si>
    <t>M's ME BZN Seal 2.0 T-Shirt - Heather Olive - MD</t>
  </si>
  <si>
    <t>M's ME BZN Seal 2.0 T-Shirt - Heather Olive - LG</t>
  </si>
  <si>
    <t>M's ME BZN Seal 2.0 T-Shirt - Heather Olive - XL</t>
  </si>
  <si>
    <t>M's ME BZN Seal 2.0 T-Shirt - Heather Olive - 2X</t>
  </si>
  <si>
    <t>M's ME BZN Seal 2.0 T-Shirt - Heather Olive - 3X</t>
  </si>
  <si>
    <t>M's ME BZN Seal 2.0 T-Shirt - Heather Slate - SM</t>
  </si>
  <si>
    <t>M's ME BZN Seal 2.0 T-Shirt - Heather Slate - MD</t>
  </si>
  <si>
    <t>M's ME BZN Seal 2.0 T-Shirt - Heather Slate - LG</t>
  </si>
  <si>
    <t>M's ME BZN Seal 2.0 T-Shirt - Heather Slate - XL</t>
  </si>
  <si>
    <t>M's ME BZN Seal 2.0 T-Shirt - Heather Slate - 2X</t>
  </si>
  <si>
    <t>M's ME BZN Seal 2.0 T-Shirt - Heather Slate - 3X</t>
  </si>
  <si>
    <t>M's ME BZN Seal 2.0 Hoody - Charcoal Heather - SM</t>
  </si>
  <si>
    <t>M's ME BZN Seal 2.0 Hoody - Charcoal Heather - MD</t>
  </si>
  <si>
    <t>M's ME BZN Seal 2.0 Hoody - Charcoal Heather - LG</t>
  </si>
  <si>
    <t>M's ME BZN Seal 2.0 Hoody - Charcoal Heather - XL</t>
  </si>
  <si>
    <t>M's ME BZN Seal 2.0 Hoody - Charcoal Heather - 2X</t>
  </si>
  <si>
    <t>M's ME BZN Seal 2.0 Hoody - Charcoal Heather - 3X</t>
  </si>
  <si>
    <t>M's ME BZN Seal 2.0 Hoody - Navy - SM</t>
  </si>
  <si>
    <t>M's ME BZN Seal 2.0 Hoody - Navy - MD</t>
  </si>
  <si>
    <t>M's ME BZN Seal 2.0 Hoody - Navy - LG</t>
  </si>
  <si>
    <t>M's ME BZN Seal 2.0 Hoody - Navy - XL</t>
  </si>
  <si>
    <t>M's ME BZN Seal 2.0 Hoody - Navy - 2X</t>
  </si>
  <si>
    <t>M's ME BZN Seal 2.0 Hoody - Navy - 3X</t>
  </si>
  <si>
    <t>M's ME Flag Fill T-Shirt - Military Green - SM</t>
  </si>
  <si>
    <t>M's ME Flag Fill T-Shirt - Military Green - MD</t>
  </si>
  <si>
    <t>M's ME Flag Fill T-Shirt - Military Green - LG</t>
  </si>
  <si>
    <t>M's ME Flag Fill T-Shirt - Military Green - XL</t>
  </si>
  <si>
    <t>M's ME Flag Fill T-Shirt - Military Green - 2X</t>
  </si>
  <si>
    <t>M's ME Flag Fill T-Shirt - Military Green - 3X</t>
  </si>
  <si>
    <t>M's ME Flag Fill T-Shirt - Heather Slate - SM</t>
  </si>
  <si>
    <t>M's ME Flag Fill T-Shirt - Heather Slate - MD</t>
  </si>
  <si>
    <t>M's ME Flag Fill T-Shirt - Heather Slate - LG</t>
  </si>
  <si>
    <t>M's ME Flag Fill T-Shirt - Heather Slate - XL</t>
  </si>
  <si>
    <t>M's ME Flag Fill T-Shirt - Heather Slate - 2X</t>
  </si>
  <si>
    <t>M's ME Flag Fill T-Shirt - Heather Slate - 3X</t>
  </si>
  <si>
    <t>M's ME Flag Fill Hoody - Black - SM</t>
  </si>
  <si>
    <t>M's ME Flag Fill Hoody - Black - MD</t>
  </si>
  <si>
    <t>M's ME Flag Fill Hoody - Black - LG</t>
  </si>
  <si>
    <t>M's ME Flag Fill Hoody - Black - XL</t>
  </si>
  <si>
    <t>M's ME Flag Fill Hoody - Black - 2X</t>
  </si>
  <si>
    <t>M's ME Flag Fill Hoody - Black - 3X</t>
  </si>
  <si>
    <t>M's ME Classic Bear Grease T-Shirt - Black - SM</t>
  </si>
  <si>
    <t>M's ME Classic Bear Grease T-Shirt - Black - MD</t>
  </si>
  <si>
    <t>M's ME Classic Bear Grease T-Shirt - Black - LG</t>
  </si>
  <si>
    <t>M's ME Classic Bear Grease T-Shirt - Black - XL</t>
  </si>
  <si>
    <t>M's ME Classic Bear Grease T-Shirt - Black - 2X</t>
  </si>
  <si>
    <t>M's ME Classic Bear Grease T-Shirt - Black - 3X</t>
  </si>
  <si>
    <t>M's ME Classic Bear Grease T-Shirt - Navy - SM</t>
  </si>
  <si>
    <t>M's ME Classic Bear Grease T-Shirt - Navy - MD</t>
  </si>
  <si>
    <t>M's ME Classic Bear Grease T-Shirt - Navy - LG</t>
  </si>
  <si>
    <t>M's ME Classic Bear Grease T-Shirt - Navy - XL</t>
  </si>
  <si>
    <t>M's ME Classic Bear Grease T-Shirt - Navy - 2X</t>
  </si>
  <si>
    <t>M's ME Classic Bear Grease T-Shirt - Navy - 3X</t>
  </si>
  <si>
    <t>M's ME Classic Bear Grease Hoody - Coffee - SM</t>
  </si>
  <si>
    <t>M's ME Classic Bear Grease Hoody - Coffee - MD</t>
  </si>
  <si>
    <t>M's ME Classic Bear Grease Hoody - Coffee - LG</t>
  </si>
  <si>
    <t>M's ME Classic Bear Grease Hoody - Coffee - XL</t>
  </si>
  <si>
    <t>M's ME Classic Bear Grease Hoody - Coffee - 2X</t>
  </si>
  <si>
    <t>M's ME Classic Bear Grease Hoody - Coffee - 3X</t>
  </si>
  <si>
    <t>M's ME Classic Bear Grease Hoody - Smoke - SM</t>
  </si>
  <si>
    <t>M's ME Classic Bear Grease Hoody - Smoke - MD</t>
  </si>
  <si>
    <t>M's ME Classic Bear Grease Hoody - Smoke - LG</t>
  </si>
  <si>
    <t>M's ME Classic Bear Grease Hoody - Smoke - XL</t>
  </si>
  <si>
    <t>M's ME Classic Bear Grease Hoody - Smoke - 2X</t>
  </si>
  <si>
    <t>M's ME Classic Bear Grease Hoody - Smoke - 3X</t>
  </si>
  <si>
    <t>M's ME This Country Life T-Shirt - Athletic Heather - SM</t>
  </si>
  <si>
    <t>M's ME This Country Life T-Shirt - Athletic Heather - MD</t>
  </si>
  <si>
    <t>M's ME This Country Life T-Shirt - Athletic Heather - LG</t>
  </si>
  <si>
    <t>M's ME This Country Life T-Shirt - Athletic Heather - XL</t>
  </si>
  <si>
    <t>M's ME This Country Life T-Shirt - Athletic Heather - 2X</t>
  </si>
  <si>
    <t>M's ME This Country Life T-Shirt - Athletic Heather - 3X</t>
  </si>
  <si>
    <t>M's ME This Country Life T-Shirt - Army - SM</t>
  </si>
  <si>
    <t>Army</t>
  </si>
  <si>
    <t>M's ME This Country Life T-Shirt - Army - MD</t>
  </si>
  <si>
    <t>M's ME This Country Life T-Shirt - Army - LG</t>
  </si>
  <si>
    <t>M's ME This Country Life T-Shirt - Army - XL</t>
  </si>
  <si>
    <t>M's ME This Country Life T-Shirt - Army - 2X</t>
  </si>
  <si>
    <t>M's ME This Country Life T-Shirt - Army - 3X</t>
  </si>
  <si>
    <t>M's ME This Country Life Hoody - Smoke - SM</t>
  </si>
  <si>
    <t>M's ME This Country Life Hoody - Smoke - MD</t>
  </si>
  <si>
    <t>M's ME This Country Life Hoody - Smoke - LG</t>
  </si>
  <si>
    <t>M's ME This Country Life Hoody - Smoke - XL</t>
  </si>
  <si>
    <t>M's ME This Country Life Hoody - Smoke - 2X</t>
  </si>
  <si>
    <t>M's ME This Country Life Hoody - Smoke - 3X</t>
  </si>
  <si>
    <t>M's ME Shell Flag T-Shirt - Heather Midnight Navy - SM</t>
  </si>
  <si>
    <t>M's ME Shell Flag T-Shirt - Heather Midnight Navy - MD</t>
  </si>
  <si>
    <t>M's ME Shell Flag T-Shirt - Heather Midnight Navy - LG</t>
  </si>
  <si>
    <t>M's ME Shell Flag T-Shirt - Heather Midnight Navy - XL</t>
  </si>
  <si>
    <t>M's ME Shell Flag T-Shirt - Heather Midnight Navy - 2X</t>
  </si>
  <si>
    <t>M's ME Shell Flag T-Shirt - Heather Midnight Navy - 3X</t>
  </si>
  <si>
    <t>M's ME Shell Flag T-Shirt - Dark Grey Heather - SM</t>
  </si>
  <si>
    <t>M's ME Shell Flag T-Shirt - Dark Grey Heather - MD</t>
  </si>
  <si>
    <t>M's ME Shell Flag T-Shirt - Dark Grey Heather - LG</t>
  </si>
  <si>
    <t>M's ME Shell Flag T-Shirt - Dark Grey Heather - XL</t>
  </si>
  <si>
    <t>M's ME Shell Flag T-Shirt - Dark Grey Heather - 2X</t>
  </si>
  <si>
    <t>M's ME Shell Flag T-Shirt - Dark Grey Heather - 3X</t>
  </si>
  <si>
    <t>M's ME Rather Be Hunting Huge Bucks T-Shirt - Black - SM</t>
  </si>
  <si>
    <t>M's ME Rather Be Hunting Huge Bucks T-Shirt - Black - MD</t>
  </si>
  <si>
    <t>M's ME Rather Be Hunting Huge Bucks T-Shirt - Black - LG</t>
  </si>
  <si>
    <t>M's ME Rather Be Hunting Huge Bucks T-Shirt - Black - XL</t>
  </si>
  <si>
    <t>M's ME Rather Be Hunting Huge Bucks T-Shirt - Black - 2X</t>
  </si>
  <si>
    <t>M's ME Rather Be Hunting Huge Bucks T-Shirt - Black - 3X</t>
  </si>
  <si>
    <t>M's ME Rather Be Hunting Huge Bucks T-Shirt - Heather Brown - SM</t>
  </si>
  <si>
    <t>Heather Brown</t>
  </si>
  <si>
    <t>M's ME Rather Be Hunting Huge Bucks T-Shirt - Heather Brown - MD</t>
  </si>
  <si>
    <t>M's ME Rather Be Hunting Huge Bucks T-Shirt - Heather Brown - LG</t>
  </si>
  <si>
    <t>M's ME Rather Be Hunting Huge Bucks T-Shirt - Heather Brown - XL</t>
  </si>
  <si>
    <t>M's ME Rather Be Hunting Huge Bucks T-Shirt - Heather Brown - 2X</t>
  </si>
  <si>
    <t>M's ME Rather Be Hunting Huge Bucks T-Shirt - Heather Brown - 3X</t>
  </si>
  <si>
    <t>M's ME Rather Be Hunting Huge Bucks Hoody - Charcoal Heather - SM</t>
  </si>
  <si>
    <t>M's ME Rather Be Hunting Huge Bucks Hoody - Charcoal Heather - MD</t>
  </si>
  <si>
    <t>M's ME Rather Be Hunting Huge Bucks Hoody - Charcoal Heather - LG</t>
  </si>
  <si>
    <t>M's ME Rather Be Hunting Huge Bucks Hoody - Charcoal Heather - XL</t>
  </si>
  <si>
    <t>M's ME Rather Be Hunting Huge Bucks Hoody - Charcoal Heather - 2X</t>
  </si>
  <si>
    <t>M's ME Rather Be Hunting Huge Bucks Hoody - Charcoal Heather - 3X</t>
  </si>
  <si>
    <t>M's ME Rather Be Hunting Squirrels T-Shirt - Heather Midnight Navy - SM</t>
  </si>
  <si>
    <t>M's ME Rather Be Hunting Squirrels T-Shirt - Heather Midnight Navy - MD</t>
  </si>
  <si>
    <t>M's ME Rather Be Hunting Squirrels T-Shirt - Heather Midnight Navy - LG</t>
  </si>
  <si>
    <t>M's ME Rather Be Hunting Squirrels T-Shirt - Heather Midnight Navy - XL</t>
  </si>
  <si>
    <t>M's ME Rather Be Hunting Squirrels T-Shirt - Heather Midnight Navy - 2X</t>
  </si>
  <si>
    <t>M's ME Rather Be Hunting Squirrels T-Shirt - Heather Midnight Navy - 3X</t>
  </si>
  <si>
    <t>M's ME Rather Be Hunting Squirrels T-Shirt - Athletic Heather - SM</t>
  </si>
  <si>
    <t>M's ME Rather Be Hunting Squirrels T-Shirt - Athletic Heather - MD</t>
  </si>
  <si>
    <t>M's ME Rather Be Hunting Squirrels T-Shirt - Athletic Heather - LG</t>
  </si>
  <si>
    <t>M's ME Rather Be Hunting Squirrels T-Shirt - Athletic Heather - XL</t>
  </si>
  <si>
    <t>M's ME Rather Be Hunting Squirrels T-Shirt - Athletic Heather - 2X</t>
  </si>
  <si>
    <t>M's ME Rather Be Hunting Squirrels T-Shirt - Athletic Heather - 3X</t>
  </si>
  <si>
    <t>M's ME Rather Be Hunting Squirrels Hoody - Coffee - SM</t>
  </si>
  <si>
    <t>M's ME Rather Be Hunting Squirrels Hoody - Coffee - MD</t>
  </si>
  <si>
    <t>M's ME Rather Be Hunting Squirrels Hoody - Coffee - LG</t>
  </si>
  <si>
    <t>M's ME Rather Be Hunting Squirrels Hoody - Coffee - XL</t>
  </si>
  <si>
    <t>M's ME Rather Be Hunting Squirrels Hoody - Coffee - 2X</t>
  </si>
  <si>
    <t>M's ME Rather Be Hunting Squirrels Hoody - Coffee - 3X</t>
  </si>
  <si>
    <t>M's ME Rather Be Trapping Big Beavers T-Shirt - Black - SM</t>
  </si>
  <si>
    <t>M's ME Rather Be Trapping Big Beavers T-Shirt - Black - MD</t>
  </si>
  <si>
    <t>M's ME Rather Be Trapping Big Beavers T-Shirt - Black - LG</t>
  </si>
  <si>
    <t>M's ME Rather Be Trapping Big Beavers T-Shirt - Black - XL</t>
  </si>
  <si>
    <t>M's ME Rather Be Trapping Big Beavers T-Shirt - Black - 2X</t>
  </si>
  <si>
    <t>M's ME Rather Be Trapping Big Beavers T-Shirt - Black - 3X</t>
  </si>
  <si>
    <t>M's ME Rather Be Trapping Big Beavers T-Shirt - Athletic Heather - SM</t>
  </si>
  <si>
    <t>M's ME Rather Be Trapping Big Beavers T-Shirt - Athletic Heather - MD</t>
  </si>
  <si>
    <t>M's ME Rather Be Trapping Big Beavers T-Shirt - Athletic Heather - LG</t>
  </si>
  <si>
    <t>M's ME Rather Be Trapping Big Beavers T-Shirt - Athletic Heather - XL</t>
  </si>
  <si>
    <t>M's ME Rather Be Trapping Big Beavers T-Shirt - Athletic Heather - 2X</t>
  </si>
  <si>
    <t>M's ME Rather Be Trapping Big Beavers T-Shirt - Athletic Heather - 3X</t>
  </si>
  <si>
    <t>M's ME Rather Be Trapping Big Beavers Hoody - Navy - SM</t>
  </si>
  <si>
    <t>M's ME Rather Be Trapping Big Beavers Hoody - Navy - MD</t>
  </si>
  <si>
    <t>M's ME Rather Be Trapping Big Beavers Hoody - Navy - LG</t>
  </si>
  <si>
    <t>M's ME Rather Be Trapping Big Beavers Hoody - Navy - XL</t>
  </si>
  <si>
    <t>M's ME Rather Be Trapping Big Beavers Hoody - Navy - 2X</t>
  </si>
  <si>
    <t>M's ME Rather Be Trapping Big Beavers Hoody - Navy - 3X</t>
  </si>
  <si>
    <t>M's ME Classic Bison T-Shirt - Heather Brown - SM</t>
  </si>
  <si>
    <t>M's ME Classic Bison T-Shirt - Heather Brown - MD</t>
  </si>
  <si>
    <t>M's ME Classic Bison T-Shirt - Heather Brown - LG</t>
  </si>
  <si>
    <t>M's ME Classic Bison T-Shirt - Heather Brown - XL</t>
  </si>
  <si>
    <t>M's ME Classic Bison T-Shirt - Heather Brown - 2X</t>
  </si>
  <si>
    <t>M's ME Classic Bison T-Shirt - Heather Brown - 3X</t>
  </si>
  <si>
    <t>M's ME Classic Bison T-Shirt - Dark Grey Heather - SM</t>
  </si>
  <si>
    <t>M's ME Classic Bison T-Shirt - Dark Grey Heather - MD</t>
  </si>
  <si>
    <t>M's ME Classic Bison T-Shirt - Dark Grey Heather - LG</t>
  </si>
  <si>
    <t>M's ME Classic Bison T-Shirt - Dark Grey Heather - XL</t>
  </si>
  <si>
    <t>M's ME Classic Bison T-Shirt - Dark Grey Heather - 2X</t>
  </si>
  <si>
    <t>M's ME Classic Bison T-Shirt - Dark Grey Heather - 3X</t>
  </si>
  <si>
    <t>M's ME Classic Bison Hoody - Black - SM</t>
  </si>
  <si>
    <t>M's ME Classic Bison Hoody - Black - MD</t>
  </si>
  <si>
    <t>M's ME Classic Bison Hoody - Black - LG</t>
  </si>
  <si>
    <t>M's ME Classic Bison Hoody - Black - XL</t>
  </si>
  <si>
    <t>M's ME Classic Bison Hoody - Black - 2X</t>
  </si>
  <si>
    <t>M's ME Classic Bison Hoody - Black - 3X</t>
  </si>
  <si>
    <t>M's ME Texas Flag Fill T-Shirt - Steel Blue - SM</t>
  </si>
  <si>
    <t>Steel Blue</t>
  </si>
  <si>
    <t>M's ME Texas Flag Fill T-Shirt - Steel Blue - MD</t>
  </si>
  <si>
    <t>M's ME Texas Flag Fill T-Shirt - Steel Blue - LG</t>
  </si>
  <si>
    <t>M's ME Texas Flag Fill T-Shirt - Steel Blue - XL</t>
  </si>
  <si>
    <t>M's ME Texas Flag Fill T-Shirt - Steel Blue - 2X</t>
  </si>
  <si>
    <t>M's ME Texas Flag Fill T-Shirt - Steel Blue - 3X</t>
  </si>
  <si>
    <t>M's ME Texas Flag Fill T-Shirt - Athletic Heather - SM</t>
  </si>
  <si>
    <t>M's ME Texas Flag Fill T-Shirt - Athletic Heather - MD</t>
  </si>
  <si>
    <t>M's ME Texas Flag Fill T-Shirt - Athletic Heather - LG</t>
  </si>
  <si>
    <t>M's ME Texas Flag Fill T-Shirt - Athletic Heather - XL</t>
  </si>
  <si>
    <t>M's ME Texas Flag Fill T-Shirt - Athletic Heather - 2X</t>
  </si>
  <si>
    <t>M's ME Texas Flag Fill T-Shirt - Athletic Heather - 3X</t>
  </si>
  <si>
    <t>M's ME Stamp Logo T-Shirt - Dark Heather Grey - SM</t>
  </si>
  <si>
    <t>Dark Heather Grey</t>
  </si>
  <si>
    <t>M's ME Stamp Logo T-Shirt - Dark Heather Grey - MD</t>
  </si>
  <si>
    <t>M's ME Stamp Logo T-Shirt - Dark Heather Grey - LG</t>
  </si>
  <si>
    <t>M's ME Stamp Logo T-Shirt - Dark Heather Grey - XL</t>
  </si>
  <si>
    <t>M's ME Stamp Logo T-Shirt - Dark Heather Grey - 2X</t>
  </si>
  <si>
    <t>M's ME Stamp Logo T-Shirt - Dark Heather Grey - 3X</t>
  </si>
  <si>
    <t>M's ME Stamp Logo T-Shirt - Duck Brown - SM</t>
  </si>
  <si>
    <t>Duck Brown</t>
  </si>
  <si>
    <t>M's ME Stamp Logo T-Shirt - Duck Brown - MD</t>
  </si>
  <si>
    <t>M's ME Stamp Logo T-Shirt - Duck Brown - LG</t>
  </si>
  <si>
    <t>M's ME Stamp Logo T-Shirt - Duck Brown - XL</t>
  </si>
  <si>
    <t>M's ME Stamp Logo T-Shirt - Duck Brown - 2X</t>
  </si>
  <si>
    <t>M's ME Stamp Logo T-Shirt - Duck Brown - 3X</t>
  </si>
  <si>
    <t>M's ME Stamp Logo Hoody - Navy - SM</t>
  </si>
  <si>
    <t>M's ME Stamp Logo Hoody - Navy - MD</t>
  </si>
  <si>
    <t>M's ME Stamp Logo Hoody - Navy - LG</t>
  </si>
  <si>
    <t>M's ME Stamp Logo Hoody - Navy - XL</t>
  </si>
  <si>
    <t>M's ME Stamp Logo Hoody - Navy - 2X</t>
  </si>
  <si>
    <t>M's ME Stamp Logo Hoody - Navy - 3X</t>
  </si>
  <si>
    <t>M's ME Montana Badge T-Shirt - Heather Dark Chocolate Brown - SM</t>
  </si>
  <si>
    <t>Heather Dark Chocolate Brown</t>
  </si>
  <si>
    <t>M's ME Montana Badge T-Shirt - Heather Dark Chocolate Brown - MD</t>
  </si>
  <si>
    <t>M's ME Montana Badge T-Shirt - Heather Dark Chocolate Brown - LG</t>
  </si>
  <si>
    <t>M's ME Montana Badge T-Shirt - Heather Dark Chocolate Brown - XL</t>
  </si>
  <si>
    <t>M's ME Montana Badge T-Shirt - Heather Dark Chocolate Brown - 2X</t>
  </si>
  <si>
    <t>M's ME Montana Badge T-Shirt - Heather Dark Chocolate Brown - 3X</t>
  </si>
  <si>
    <t>M's ME Montana Badge T-Shirt - Olive Drab Green - SM</t>
  </si>
  <si>
    <t>Olive Drab Green</t>
  </si>
  <si>
    <t>M's ME Montana Badge T-Shirt - Olive Drab Green - MD</t>
  </si>
  <si>
    <t>M's ME Montana Badge T-Shirt - Olive Drab Green - LG</t>
  </si>
  <si>
    <t>M's ME Montana Badge T-Shirt - Olive Drab Green - XL</t>
  </si>
  <si>
    <t>M's ME Montana Badge T-Shirt - Olive Drab Green - 2X</t>
  </si>
  <si>
    <t>M's ME Montana Badge T-Shirt - Olive Drab Green - 3X</t>
  </si>
  <si>
    <t>M's ME Montana Badge Hoody - Black - SM</t>
  </si>
  <si>
    <t>M's ME Montana Badge Hoody - Black - MD</t>
  </si>
  <si>
    <t>M's ME Montana Badge Hoody - Black - LG</t>
  </si>
  <si>
    <t>M's ME Montana Badge Hoody - Black - XL</t>
  </si>
  <si>
    <t>M's ME Montana Badge Hoody - Black - 2X</t>
  </si>
  <si>
    <t>M's ME Montana Badge Hoody - Black - 3X</t>
  </si>
  <si>
    <t>M's ME Topo Moose T-Shirt - Heather Navy - SM</t>
  </si>
  <si>
    <t>Heather Navy</t>
  </si>
  <si>
    <t>M's ME Topo Moose T-Shirt - Heather Navy - MD</t>
  </si>
  <si>
    <t>M's ME Topo Moose T-Shirt - Heather Navy - LG</t>
  </si>
  <si>
    <t>M's ME Topo Moose T-Shirt - Heather Navy - XL</t>
  </si>
  <si>
    <t>M's ME Topo Moose T-Shirt - Heather Navy - 2X</t>
  </si>
  <si>
    <t>M's ME Topo Moose T-Shirt - Heather Navy - 3X</t>
  </si>
  <si>
    <t>M's ME Topo Moose T-Shirt - Jet Black - SM</t>
  </si>
  <si>
    <t>Jet Black</t>
  </si>
  <si>
    <t>M's ME Topo Moose T-Shirt - Jet Black - MD</t>
  </si>
  <si>
    <t>M's ME Topo Moose T-Shirt - Jet Black - LG</t>
  </si>
  <si>
    <t>M's ME Topo Moose T-Shirt - Jet Black - XL</t>
  </si>
  <si>
    <t>M's ME Topo Moose T-Shirt - Jet Black - 2X</t>
  </si>
  <si>
    <t>M's ME Topo Moose T-Shirt - Jet Black - 3X</t>
  </si>
  <si>
    <t>M's ME Topo Moose Hoody - Coffee - SM</t>
  </si>
  <si>
    <t>M's ME Topo Moose Hoody - Coffee - MD</t>
  </si>
  <si>
    <t>M's ME Topo Moose Hoody - Coffee - LG</t>
  </si>
  <si>
    <t>M's ME Topo Moose Hoody - Coffee - XL</t>
  </si>
  <si>
    <t>M's ME Topo Moose Hoody - Coffee - 2X</t>
  </si>
  <si>
    <t>M's ME Topo Moose Hoody - Coffee - 3X</t>
  </si>
  <si>
    <t>M's ME Big Sky Elk T-Shirt - Olive Drab Green Heather - SM</t>
  </si>
  <si>
    <t>Olive Drab Green Heather</t>
  </si>
  <si>
    <t>M's ME Big Sky Elk T-Shirt - Olive Drab Green Heather - MD</t>
  </si>
  <si>
    <t>M's ME Big Sky Elk T-Shirt - Olive Drab Green Heather - LG</t>
  </si>
  <si>
    <t>M's ME Big Sky Elk T-Shirt - Olive Drab Green Heather - XL</t>
  </si>
  <si>
    <t>M's ME Big Sky Elk T-Shirt - Olive Drab Green Heather - 2X</t>
  </si>
  <si>
    <t>M's ME Big Sky Elk T-Shirt - Olive Drab Green Heather - 3X</t>
  </si>
  <si>
    <t>M's ME Big Sky Elk T-Shirt - Sand - SM</t>
  </si>
  <si>
    <t>M's ME Big Sky Elk T-Shirt - Sand - MD</t>
  </si>
  <si>
    <t>M's ME Big Sky Elk T-Shirt - Sand - LG</t>
  </si>
  <si>
    <t>M's ME Big Sky Elk T-Shirt - Sand - XL</t>
  </si>
  <si>
    <t>M's ME Big Sky Elk T-Shirt - Sand - 2X</t>
  </si>
  <si>
    <t>M's ME Big Sky Elk T-Shirt - Sand - 3X</t>
  </si>
  <si>
    <t>M's ME Big Sky Elk Hoody - Coffee - SM</t>
  </si>
  <si>
    <t>M's ME Big Sky Elk Hoody - Coffee - MD</t>
  </si>
  <si>
    <t>M's ME Big Sky Elk Hoody - Coffee - LG</t>
  </si>
  <si>
    <t>M's ME Big Sky Elk Hoody - Coffee - XL</t>
  </si>
  <si>
    <t>M's ME Big Sky Elk Hoody - Coffee - 2X</t>
  </si>
  <si>
    <t>M's ME Big Sky Elk Hoody - Coffee - 3X</t>
  </si>
  <si>
    <t>M's ME Head Gear T-Shirt - Stonewashed Blue - SM</t>
  </si>
  <si>
    <t>Stonewashed Blue</t>
  </si>
  <si>
    <t>M's ME Head Gear T-Shirt - Stonewashed Blue - MD</t>
  </si>
  <si>
    <t>M's ME Head Gear T-Shirt - Stonewashed Blue - LG</t>
  </si>
  <si>
    <t>M's ME Head Gear T-Shirt - Stonewashed Blue - XL</t>
  </si>
  <si>
    <t>M's ME Head Gear T-Shirt - Stonewashed Blue - 2X</t>
  </si>
  <si>
    <t>M's ME Head Gear T-Shirt - Stonewashed Blue - 3X</t>
  </si>
  <si>
    <t>M's ME Head Gear T-Shirt - Duck Brown - SM</t>
  </si>
  <si>
    <t>M's ME Head Gear T-Shirt - Duck Brown - MD</t>
  </si>
  <si>
    <t>M's ME Head Gear T-Shirt - Duck Brown - LG</t>
  </si>
  <si>
    <t>M's ME Head Gear T-Shirt - Duck Brown - XL</t>
  </si>
  <si>
    <t>M's ME Head Gear T-Shirt - Duck Brown - 2X</t>
  </si>
  <si>
    <t>M's ME Head Gear T-Shirt - Duck Brown - 3X</t>
  </si>
  <si>
    <t>M's ME Head Gear Hoody - Army - SM</t>
  </si>
  <si>
    <t>M's ME Head Gear Hoody - Army - MD</t>
  </si>
  <si>
    <t>M's ME Head Gear Hoody - Army - LG</t>
  </si>
  <si>
    <t>M's ME Head Gear Hoody - Army - XL</t>
  </si>
  <si>
    <t>M's ME Head Gear Hoody - Army - 2X</t>
  </si>
  <si>
    <t>M's ME Head Gear Hoody - Army - 3X</t>
  </si>
  <si>
    <t>M's ME Stamp Trucker Hat - Navy/White - OS</t>
  </si>
  <si>
    <t>Navy/White</t>
  </si>
  <si>
    <t>M's ME Montana Badge Trucker Hat - Chocolate Chip/Birch - OS</t>
  </si>
  <si>
    <t>Chocolate Chip/Birch</t>
  </si>
  <si>
    <t>M's ME Tres Elk Patch Hat - Brown/Khaki - OS</t>
  </si>
  <si>
    <t>Brown/Khaki</t>
  </si>
  <si>
    <t>M's ME Head Gear Hat - Black - OS</t>
  </si>
  <si>
    <t>M's ME Elk Antlers Beanie Hat - Black - OS</t>
  </si>
  <si>
    <t>M's ME Elk Antlers Beanie Hat - Blaze Orange - OS</t>
  </si>
  <si>
    <t>M's FL At First Lite 2.0 Hat - Navy - OS</t>
  </si>
  <si>
    <t>M's FL At First Lite 2.0 Hat - Charcoal - OS</t>
  </si>
  <si>
    <t>M's FL At First Lite 2.0 Hat - Orange - OS</t>
  </si>
  <si>
    <t>Orange</t>
  </si>
  <si>
    <t>M's FL Idaho Patch Hat - Black - OS</t>
  </si>
  <si>
    <t>M's FL Idaho Patch Hat - Olive - OS</t>
  </si>
  <si>
    <t>M's FL Idaho Patch Hat - Navy - OS</t>
  </si>
  <si>
    <t>M's FL Elk Patch Trucker Hat - Brown - OS</t>
  </si>
  <si>
    <t>M's FL Elk Patch Trucker Hat - Black - OS</t>
  </si>
  <si>
    <t>M's FL Whitetail Patch Trucker Hat - Blaze Orange - OS</t>
  </si>
  <si>
    <t>M's FL Whitetail Patch Trucker Hat - Black - OS</t>
  </si>
  <si>
    <t>M's FL Duck Call Patch Trucker Hat - Brown - OS</t>
  </si>
  <si>
    <t>M's FL Duck Call Patch Trucker Hat - Loden - OS</t>
  </si>
  <si>
    <t>M's FL Duck Call Patch Trucker Hat - Black - OS</t>
  </si>
  <si>
    <t>M's FL Flag Trucker 2.0 Hat - Navy - OS</t>
  </si>
  <si>
    <t>M's FL Flag Trucker 2.0 Hat - Grey - OS</t>
  </si>
  <si>
    <t>Grey</t>
  </si>
  <si>
    <t>M's FL Standard Issue Beanie Hat - Blaze Orange - OS</t>
  </si>
  <si>
    <t>M's FL Standard Issue Beanie Hat - Black - OS</t>
  </si>
  <si>
    <t>M's FL Idaho Patch Beanie Hat - Camel - OS</t>
  </si>
  <si>
    <t>Camel</t>
  </si>
  <si>
    <t>M's FL Idaho Patch Beanie Hat - Gunmetal - OS</t>
  </si>
  <si>
    <t>Gunmetal</t>
  </si>
  <si>
    <t>M's FL Duck Feather Hat - Dark Mocha/Khaki - OS</t>
  </si>
  <si>
    <t>Dark Mocha/Khaki</t>
  </si>
  <si>
    <t>M's FL Wapiti Patch Trucker Hat - Khaki/Coffee - OS</t>
  </si>
  <si>
    <t>Khaki/Coffee</t>
  </si>
  <si>
    <t>M's FL Stacked Logo Hoody - Black - SM</t>
  </si>
  <si>
    <t>M's FL Stacked Logo Hoody - Black - MD</t>
  </si>
  <si>
    <t>M's FL Stacked Logo Hoody - Black - LG</t>
  </si>
  <si>
    <t>M's FL Stacked Logo Hoody - Black - XL</t>
  </si>
  <si>
    <t>M's FL Stacked Logo Hoody - Black - 2X</t>
  </si>
  <si>
    <t>M's FL Stacked Logo Hoody - Black - 3X</t>
  </si>
  <si>
    <t>M's FL Horizontal Logo 2.0 Hoody - Brown - SM</t>
  </si>
  <si>
    <t>M's FL Horizontal Logo 2.0 Hoody - Brown - MD</t>
  </si>
  <si>
    <t>M's FL Horizontal Logo 2.0 Hoody - Brown - LG</t>
  </si>
  <si>
    <t>M's FL Horizontal Logo 2.0 Hoody - Brown - XL</t>
  </si>
  <si>
    <t>M's FL Horizontal Logo 2.0 Hoody - Brown - 2X</t>
  </si>
  <si>
    <t>M's FL Horizontal Logo 2.0 Hoody - Brown - 3X</t>
  </si>
  <si>
    <t>M's FL Elk Logo 2.0 Hoody - Saddle - SM</t>
  </si>
  <si>
    <t>Saddle</t>
  </si>
  <si>
    <t>M's FL Elk Logo 2.0 Hoody - Saddle - MD</t>
  </si>
  <si>
    <t>M's FL Elk Logo 2.0 Hoody - Saddle - LG</t>
  </si>
  <si>
    <t>M's FL Elk Logo 2.0 Hoody - Saddle - XL</t>
  </si>
  <si>
    <t>M's FL Elk Logo 2.0 Hoody - Saddle - 2X</t>
  </si>
  <si>
    <t>M's FL Elk Logo 2.0 Hoody - Saddle - 3X</t>
  </si>
  <si>
    <t>M's FL Whitetail Shed Logo 2.0 Hoody - Black - SM</t>
  </si>
  <si>
    <t>M's FL Whitetail Shed Logo 2.0 Hoody - Black - MD</t>
  </si>
  <si>
    <t>M's FL Whitetail Shed Logo 2.0 Hoody - Black - LG</t>
  </si>
  <si>
    <t>M's FL Whitetail Shed Logo 2.0 Hoody - Black - XL</t>
  </si>
  <si>
    <t>M's FL Whitetail Shed Logo 2.0 Hoody - Black - 2X</t>
  </si>
  <si>
    <t>M's FL Whitetail Shed Logo 2.0 Hoody - Black - 3X</t>
  </si>
  <si>
    <t>M's FL Duck Call Logo 2.0 Hoody - Brown - SM</t>
  </si>
  <si>
    <t>M's FL Duck Call Logo 2.0 Hoody - Brown - MD</t>
  </si>
  <si>
    <t>M's FL Duck Call Logo 2.0 Hoody - Brown - LG</t>
  </si>
  <si>
    <t>M's FL Duck Call Logo 2.0 Hoody - Brown - XL</t>
  </si>
  <si>
    <t>M's FL Duck Call Logo 2.0 Hoody - Brown - 2X</t>
  </si>
  <si>
    <t>M's FL Duck Call Logo 2.0 Hoody - Brown - 3X</t>
  </si>
  <si>
    <t>M's FL Standard Issue 2.0 Hoody - Black - SM</t>
  </si>
  <si>
    <t>M's FL Standard Issue 2.0 Hoody - Black - MD</t>
  </si>
  <si>
    <t>M's FL Standard Issue 2.0 Hoody - Black - LG</t>
  </si>
  <si>
    <t>M's FL Standard Issue 2.0 Hoody - Black - XL</t>
  </si>
  <si>
    <t>M's FL Standard Issue 2.0 Hoody - Black - 2X</t>
  </si>
  <si>
    <t>M's FL Standard Issue 2.0 Hoody - Black - 3X</t>
  </si>
  <si>
    <t>M's FL Standard Issue 2.0 Hoody - Saddle - SM</t>
  </si>
  <si>
    <t>M's FL Standard Issue 2.0 Hoody - Saddle - MD</t>
  </si>
  <si>
    <t>M's FL Standard Issue 2.0 Hoody - Saddle - LG</t>
  </si>
  <si>
    <t>M's FL Standard Issue 2.0 Hoody - Saddle - XL</t>
  </si>
  <si>
    <t>M's FL Standard Issue 2.0 Hoody - Saddle - 2X</t>
  </si>
  <si>
    <t>M's FL Standard Issue 2.0 Hoody - Saddle - 3X</t>
  </si>
  <si>
    <t>M's FL Specter Logo Hoody - Grey Heather - SM</t>
  </si>
  <si>
    <t>Grey Heather</t>
  </si>
  <si>
    <t>M's FL Specter Logo Hoody - Grey Heather - MD</t>
  </si>
  <si>
    <t>M's FL Specter Logo Hoody - Grey Heather - LG</t>
  </si>
  <si>
    <t>M's FL Specter Logo Hoody - Grey Heather - XL</t>
  </si>
  <si>
    <t>M's FL Specter Logo Hoody - Grey Heather - 2X</t>
  </si>
  <si>
    <t>M's FL Specter Logo Hoody - Grey Heather - 3X</t>
  </si>
  <si>
    <t>M's FL Fusion Logo Hoody - Charcoal Heather - SM</t>
  </si>
  <si>
    <t>M's FL Fusion Logo Hoody - Charcoal Heather - MD</t>
  </si>
  <si>
    <t>M's FL Fusion Logo Hoody - Charcoal Heather - LG</t>
  </si>
  <si>
    <t>M's FL Fusion Logo Hoody - Charcoal Heather - XL</t>
  </si>
  <si>
    <t>M's FL Fusion Logo Hoody - Charcoal Heather - 2X</t>
  </si>
  <si>
    <t>M's FL Fusion Logo Hoody - Charcoal Heather - 3X</t>
  </si>
  <si>
    <t>M's FL Typha Logo Hoody - Sandstone - SM</t>
  </si>
  <si>
    <t>Sandstone</t>
  </si>
  <si>
    <t>M's FL Typha Logo Hoody - Sandstone - MD</t>
  </si>
  <si>
    <t>M's FL Typha Logo Hoody - Sandstone - LG</t>
  </si>
  <si>
    <t>M's FL Typha Logo Hoody - Sandstone - XL</t>
  </si>
  <si>
    <t>M's FL Typha Logo Hoody - Sandstone - 2X</t>
  </si>
  <si>
    <t>M's FL Typha Logo Hoody - Sandstone - 3X</t>
  </si>
  <si>
    <t>M's FL Darkwater Logo Hoody - Brown - SM</t>
  </si>
  <si>
    <t>M's FL Darkwater Logo Hoody - Brown - MD</t>
  </si>
  <si>
    <t>M's FL Darkwater Logo Hoody - Brown - LG</t>
  </si>
  <si>
    <t>M's FL Darkwater Logo Hoody - Brown - XL</t>
  </si>
  <si>
    <t>M's FL Darkwater Logo Hoody - Brown - 2X</t>
  </si>
  <si>
    <t>M's FL Darkwater Logo Hoody - Brown - 3X</t>
  </si>
  <si>
    <t>M's FL Cerca Logo Hoody - Black - SM</t>
  </si>
  <si>
    <t>M's FL Cerca Logo Hoody - Black - MD</t>
  </si>
  <si>
    <t>M's FL Cerca Logo Hoody - Black - LG</t>
  </si>
  <si>
    <t>M's FL Cerca Logo Hoody - Black - XL</t>
  </si>
  <si>
    <t>M's FL Cerca Logo Hoody - Black - 2X</t>
  </si>
  <si>
    <t>M's FL Cerca Logo Hoody - Black - 3X</t>
  </si>
  <si>
    <t>M's FL Pack Out Hoody - Army - SM</t>
  </si>
  <si>
    <t>M's FL Pack Out Hoody - Army - MD</t>
  </si>
  <si>
    <t>M's FL Pack Out Hoody - Army - LG</t>
  </si>
  <si>
    <t>M's FL Pack Out Hoody - Army - XL</t>
  </si>
  <si>
    <t>M's FL Pack Out Hoody - Army - 2X</t>
  </si>
  <si>
    <t>M's FL Pack Out Hoody - Army - 3X</t>
  </si>
  <si>
    <t>M's FL At First Lite 2.0 Hoody - Army - SM</t>
  </si>
  <si>
    <t>M's FL At First Lite 2.0 Hoody - Army - MD</t>
  </si>
  <si>
    <t>M's FL At First Lite 2.0 Hoody - Army - LG</t>
  </si>
  <si>
    <t>M's FL At First Lite 2.0 Hoody - Army - XL</t>
  </si>
  <si>
    <t>M's FL At First Lite 2.0 Hoody - Army - 2X</t>
  </si>
  <si>
    <t>M's FL At First Lite 2.0 Hoody - Army - 3X</t>
  </si>
  <si>
    <t>M's FL Bugle Badge Hoody - Saddle - SM</t>
  </si>
  <si>
    <t>M's FL Bugle Badge Hoody - Saddle - MD</t>
  </si>
  <si>
    <t>M's FL Bugle Badge Hoody - Saddle - LG</t>
  </si>
  <si>
    <t>M's FL Bugle Badge Hoody - Saddle - XL</t>
  </si>
  <si>
    <t>M's FL Bugle Badge Hoody - Saddle - 2X</t>
  </si>
  <si>
    <t>M's FL Bugle Badge Hoody - Saddle - 3X</t>
  </si>
  <si>
    <t>M's FL Elevation Gain Hoody - Charcoal Heather - SM</t>
  </si>
  <si>
    <t>M's FL Elevation Gain Hoody - Charcoal Heather - MD</t>
  </si>
  <si>
    <t>M's FL Elevation Gain Hoody - Charcoal Heather - LG</t>
  </si>
  <si>
    <t>M's FL Elevation Gain Hoody - Charcoal Heather - XL</t>
  </si>
  <si>
    <t>M's FL Elevation Gain Hoody - Charcoal Heather - 2X</t>
  </si>
  <si>
    <t>M's FL Elevation Gain Hoody - Charcoal Heather - 3X</t>
  </si>
  <si>
    <t>M's FL Flyways of North America Hoody - Navy - SM</t>
  </si>
  <si>
    <t>M's FL Flyways of North America Hoody - Navy - MD</t>
  </si>
  <si>
    <t>M's FL Flyways of North America Hoody - Navy - LG</t>
  </si>
  <si>
    <t>M's FL Flyways of North America Hoody - Navy - XL</t>
  </si>
  <si>
    <t>M's FL Flyways of North America Hoody - Navy - 2X</t>
  </si>
  <si>
    <t>M's FL Flyways of North America Hoody - Navy - 3X</t>
  </si>
  <si>
    <t>M's FL High Country Camp Hoody - Grey Heather - SM</t>
  </si>
  <si>
    <t>M's FL High Country Camp Hoody - Grey Heather - MD</t>
  </si>
  <si>
    <t>M's FL High Country Camp Hoody - Grey Heather - LG</t>
  </si>
  <si>
    <t>M's FL High Country Camp Hoody - Grey Heather - XL</t>
  </si>
  <si>
    <t>M's FL High Country Camp Hoody - Grey Heather - 2X</t>
  </si>
  <si>
    <t>M's FL High Country Camp Hoody - Grey Heather - 3X</t>
  </si>
  <si>
    <t>M's FL Elk Overlay Hoody - Army - SM</t>
  </si>
  <si>
    <t>M's FL Elk Overlay Hoody - Army - MD</t>
  </si>
  <si>
    <t>M's FL Elk Overlay Hoody - Army - LG</t>
  </si>
  <si>
    <t>M's FL Elk Overlay Hoody - Army - XL</t>
  </si>
  <si>
    <t>M's FL Elk Overlay Hoody - Army - 2X</t>
  </si>
  <si>
    <t>M's FL Elk Overlay Hoody - Army - 3X</t>
  </si>
  <si>
    <t>M's FL Stacked Logo T-Shirt - Dark Gray Heather - SM</t>
  </si>
  <si>
    <t>Dark Gray Heather</t>
  </si>
  <si>
    <t>M's FL Stacked Logo T-Shirt - Dark Gray Heather - MD</t>
  </si>
  <si>
    <t>M's FL Stacked Logo T-Shirt - Dark Gray Heather - LG</t>
  </si>
  <si>
    <t>M's FL Stacked Logo T-Shirt - Dark Gray Heather - XL</t>
  </si>
  <si>
    <t>M's FL Stacked Logo T-Shirt - Dark Gray Heather - 2X</t>
  </si>
  <si>
    <t>M's FL Stacked Logo T-Shirt - Dark Gray Heather - 3X</t>
  </si>
  <si>
    <t>M's FL Stacked Logo T-Shirt - Heather Brown - SM</t>
  </si>
  <si>
    <t>M's FL Stacked Logo T-Shirt - Heather Brown - MD</t>
  </si>
  <si>
    <t>M's FL Stacked Logo T-Shirt - Heather Brown - LG</t>
  </si>
  <si>
    <t>M's FL Stacked Logo T-Shirt - Heather Brown - XL</t>
  </si>
  <si>
    <t>M's FL Stacked Logo T-Shirt - Heather Brown - 2X</t>
  </si>
  <si>
    <t>M's FL Stacked Logo T-Shirt - Heather Brown - 3X</t>
  </si>
  <si>
    <t>M's FL Horizontal Logo 2.0 T-Shirt - Dark Gray Heather - SM</t>
  </si>
  <si>
    <t>M's FL Horizontal Logo 2.0 T-Shirt - Dark Gray Heather - MD</t>
  </si>
  <si>
    <t>M's FL Horizontal Logo 2.0 T-Shirt - Dark Gray Heather - LG</t>
  </si>
  <si>
    <t>M's FL Horizontal Logo 2.0 T-Shirt - Dark Gray Heather - XL</t>
  </si>
  <si>
    <t>M's FL Horizontal Logo 2.0 T-Shirt - Dark Gray Heather - 2X</t>
  </si>
  <si>
    <t>M's FL Horizontal Logo 2.0 T-Shirt - Dark Gray Heather - 3X</t>
  </si>
  <si>
    <t>M's FL Horizontal Logo 2.0 T-Shirt - Military Green - SM</t>
  </si>
  <si>
    <t>M's FL Horizontal Logo 2.0 T-Shirt - Military Green - MD</t>
  </si>
  <si>
    <t>M's FL Horizontal Logo 2.0 T-Shirt - Military Green - LG</t>
  </si>
  <si>
    <t>M's FL Horizontal Logo 2.0 T-Shirt - Military Green - XL</t>
  </si>
  <si>
    <t>M's FL Horizontal Logo 2.0 T-Shirt - Military Green - 2X</t>
  </si>
  <si>
    <t>M's FL Horizontal Logo 2.0 T-Shirt - Military Green - 3X</t>
  </si>
  <si>
    <t>M's FL Elk Logo 2.0 T-Shirt - Heather Brown - SM</t>
  </si>
  <si>
    <t>M's FL Elk Logo 2.0 T-Shirt - Heather Brown - MD</t>
  </si>
  <si>
    <t>M's FL Elk Logo 2.0 T-Shirt - Heather Brown - LG</t>
  </si>
  <si>
    <t>M's FL Elk Logo 2.0 T-Shirt - Heather Brown - XL</t>
  </si>
  <si>
    <t>M's FL Elk Logo 2.0 T-Shirt - Heather Brown - 2X</t>
  </si>
  <si>
    <t>M's FL Elk Logo 2.0 T-Shirt - Heather Brown - 3X</t>
  </si>
  <si>
    <t>M's FL Elk Logo 2.0 T-Shirt - Black - SM</t>
  </si>
  <si>
    <t>M's FL Elk Logo 2.0 T-Shirt - Black - MD</t>
  </si>
  <si>
    <t>M's FL Elk Logo 2.0 T-Shirt - Black - LG</t>
  </si>
  <si>
    <t>M's FL Elk Logo 2.0 T-Shirt - Black - XL</t>
  </si>
  <si>
    <t>M's FL Elk Logo 2.0 T-Shirt - Black - 2X</t>
  </si>
  <si>
    <t>M's FL Elk Logo 2.0 T-Shirt - Black - 3X</t>
  </si>
  <si>
    <t>M's FL Whitetail Shed Logo 2.0 T-Shirt - Heather Midnight Navy - SM</t>
  </si>
  <si>
    <t>M's FL Whitetail Shed Logo 2.0 T-Shirt - Heather Midnight Navy - MD</t>
  </si>
  <si>
    <t>M's FL Whitetail Shed Logo 2.0 T-Shirt - Heather Midnight Navy - LG</t>
  </si>
  <si>
    <t>M's FL Whitetail Shed Logo 2.0 T-Shirt - Heather Midnight Navy - XL</t>
  </si>
  <si>
    <t>M's FL Whitetail Shed Logo 2.0 T-Shirt - Heather Midnight Navy - 2X</t>
  </si>
  <si>
    <t>M's FL Whitetail Shed Logo 2.0 T-Shirt - Heather Midnight Navy - 3X</t>
  </si>
  <si>
    <t>M's FL Whitetail Shed Logo 2.0 T-Shirt - Army - SM</t>
  </si>
  <si>
    <t>M's FL Whitetail Shed Logo 2.0 T-Shirt - Army - MD</t>
  </si>
  <si>
    <t>M's FL Whitetail Shed Logo 2.0 T-Shirt - Army - LG</t>
  </si>
  <si>
    <t>M's FL Whitetail Shed Logo 2.0 T-Shirt - Army - XL</t>
  </si>
  <si>
    <t>M's FL Whitetail Shed Logo 2.0 T-Shirt - Army - 2X</t>
  </si>
  <si>
    <t>M's FL Whitetail Shed Logo 2.0 T-Shirt - Army - 3X</t>
  </si>
  <si>
    <t>M's FL Duck Call Logo 2.0 T-Shirt - Military Green - SM</t>
  </si>
  <si>
    <t>M's FL Duck Call Logo 2.0 T-Shirt - Military Green - MD</t>
  </si>
  <si>
    <t>M's FL Duck Call Logo 2.0 T-Shirt - Military Green - LG</t>
  </si>
  <si>
    <t>M's FL Duck Call Logo 2.0 T-Shirt - Military Green - XL</t>
  </si>
  <si>
    <t>M's FL Duck Call Logo 2.0 T-Shirt - Military Green - 2X</t>
  </si>
  <si>
    <t>M's FL Duck Call Logo 2.0 T-Shirt - Military Green - 3X</t>
  </si>
  <si>
    <t>M's FL Duck Call Logo Hoody - Tan - SM</t>
  </si>
  <si>
    <t>M's FL Duck Call Logo Hoody - Tan - MD</t>
  </si>
  <si>
    <t>M's FL Duck Call Logo Hoody - Tan - LG</t>
  </si>
  <si>
    <t>M's FL Duck Call Logo Hoody - Tan - XL</t>
  </si>
  <si>
    <t>M's FL Duck Call Logo Hoody - Tan - 2X</t>
  </si>
  <si>
    <t>M's FL Duck Call Logo Hoody - Tan - 3X</t>
  </si>
  <si>
    <t>M's FL Pheasant Logo T-Shirt - Navy - SM</t>
  </si>
  <si>
    <t>M's FL Pheasant Logo T-Shirt - Navy - MD</t>
  </si>
  <si>
    <t>M's FL Pheasant Logo T-Shirt - Navy - LG</t>
  </si>
  <si>
    <t>M's FL Pheasant Logo T-Shirt - Navy - XL</t>
  </si>
  <si>
    <t>M's FL Pheasant Logo T-Shirt - Navy - 2X</t>
  </si>
  <si>
    <t>M's FL Pheasant Logo T-Shirt - Navy - 3X</t>
  </si>
  <si>
    <t>M's FL Pheasant Logo T-Shirt - Dark Gray Heather - SM</t>
  </si>
  <si>
    <t>M's FL Pheasant Logo T-Shirt - Dark Gray Heather - MD</t>
  </si>
  <si>
    <t>M's FL Pheasant Logo T-Shirt - Dark Gray Heather - LG</t>
  </si>
  <si>
    <t>M's FL Pheasant Logo T-Shirt - Dark Gray Heather - XL</t>
  </si>
  <si>
    <t>M's FL Pheasant Logo T-Shirt - Dark Gray Heather - 2X</t>
  </si>
  <si>
    <t>M's FL Pheasant Logo T-Shirt - Dark Gray Heather - 3X</t>
  </si>
  <si>
    <t>M's FL Standard Issue 2.0 T-Shirt - Navy - SM</t>
  </si>
  <si>
    <t>M's FL Standard Issue 2.0 T-Shirt - Navy - MD</t>
  </si>
  <si>
    <t>M's FL Standard Issue 2.0 T-Shirt - Navy - LG</t>
  </si>
  <si>
    <t>M's FL Standard Issue 2.0 T-Shirt - Navy - XL</t>
  </si>
  <si>
    <t>M's FL Standard Issue 2.0 T-Shirt - Navy - 2X</t>
  </si>
  <si>
    <t>M's FL Standard Issue 2.0 T-Shirt - Navy - 3X</t>
  </si>
  <si>
    <t>M's FL Standard Issue 2.0 T-Shirt - Athletic Heather - SM</t>
  </si>
  <si>
    <t>M's FL Standard Issue 2.0 T-Shirt - Athletic Heather - MD</t>
  </si>
  <si>
    <t>M's FL Standard Issue 2.0 T-Shirt - Athletic Heather - LG</t>
  </si>
  <si>
    <t>M's FL Standard Issue 2.0 T-Shirt - Athletic Heather - XL</t>
  </si>
  <si>
    <t>M's FL Standard Issue 2.0 T-Shirt - Athletic Heather - 2X</t>
  </si>
  <si>
    <t>M's FL Standard Issue 2.0 T-Shirt - Athletic Heather - 3X</t>
  </si>
  <si>
    <t>M's FL Flag Fill T-Shirt - Heather Slate - SM</t>
  </si>
  <si>
    <t>M's FL Flag Fill T-Shirt - Heather Slate - MD</t>
  </si>
  <si>
    <t>M's FL Flag Fill T-Shirt - Heather Slate - LG</t>
  </si>
  <si>
    <t>M's FL Flag Fill T-Shirt - Heather Slate - XL</t>
  </si>
  <si>
    <t>M's FL Flag Fill T-Shirt - Heather Slate - 2X</t>
  </si>
  <si>
    <t>M's FL Flag Fill T-Shirt - Heather Slate - 3X</t>
  </si>
  <si>
    <t>M's FL Specter Logo T-Shirt - Black - SM</t>
  </si>
  <si>
    <t>M's FL Specter Logo T-Shirt - Black - MD</t>
  </si>
  <si>
    <t>M's FL Specter Logo T-Shirt - Black - LG</t>
  </si>
  <si>
    <t>M's FL Specter Logo T-Shirt - Black - XL</t>
  </si>
  <si>
    <t>M's FL Specter Logo T-Shirt - Black - 2X</t>
  </si>
  <si>
    <t>M's FL Specter Logo T-Shirt - Black - 3X</t>
  </si>
  <si>
    <t>M's FL Fusion Logo T-Shirt - Heather Tan - SM</t>
  </si>
  <si>
    <t>M's FL Fusion Logo T-Shirt - Heather Tan - MD</t>
  </si>
  <si>
    <t>M's FL Fusion Logo T-Shirt - Heather Tan - LG</t>
  </si>
  <si>
    <t>M's FL Fusion Logo T-Shirt - Heather Tan - XL</t>
  </si>
  <si>
    <t>M's FL Fusion Logo T-Shirt - Heather Tan - 2X</t>
  </si>
  <si>
    <t>M's FL Fusion Logo T-Shirt - Heather Tan - 3X</t>
  </si>
  <si>
    <t>M's FL Typha Logo T-Shirt - Dark Gray Heather - SM</t>
  </si>
  <si>
    <t>M's FL Typha Logo T-Shirt - Dark Gray Heather - MD</t>
  </si>
  <si>
    <t>M's FL Typha Logo T-Shirt - Dark Gray Heather - LG</t>
  </si>
  <si>
    <t>M's FL Typha Logo T-Shirt - Dark Gray Heather - XL</t>
  </si>
  <si>
    <t>M's FL Typha Logo T-Shirt - Dark Gray Heather - 2X</t>
  </si>
  <si>
    <t>M's FL Typha Logo T-Shirt - Dark Gray Heather - 3X</t>
  </si>
  <si>
    <t>M's FL Darkwater Logo T-Shirt - Black - SM</t>
  </si>
  <si>
    <t>M's FL Darkwater Logo T-Shirt - Black - MD</t>
  </si>
  <si>
    <t>M's FL Darkwater Logo T-Shirt - Black - LG</t>
  </si>
  <si>
    <t>M's FL Darkwater Logo T-Shirt - Black - XL</t>
  </si>
  <si>
    <t>M's FL Darkwater Logo T-Shirt - Black - 2X</t>
  </si>
  <si>
    <t>M's FL Darkwater Logo T-Shirt - Black - 3X</t>
  </si>
  <si>
    <t>M's FL Cerca Logo T-Shirt - Heather Military Green - SM</t>
  </si>
  <si>
    <t>M's FL Cerca Logo T-Shirt - Heather Military Green - MD</t>
  </si>
  <si>
    <t>M's FL Cerca Logo T-Shirt - Heather Military Green - LG</t>
  </si>
  <si>
    <t>M's FL Cerca Logo T-Shirt - Heather Military Green - XL</t>
  </si>
  <si>
    <t>M's FL Cerca Logo T-Shirt - Heather Military Green - 2X</t>
  </si>
  <si>
    <t>M's FL Cerca Logo T-Shirt - Heather Military Green - 3X</t>
  </si>
  <si>
    <t>M's FL Rooster! Rooster!  T-Shirt - Heather Brown - SM</t>
  </si>
  <si>
    <t>M's FL Rooster! Rooster!  T-Shirt - Heather Brown - MD</t>
  </si>
  <si>
    <t>M's FL Rooster! Rooster!  T-Shirt - Heather Brown - LG</t>
  </si>
  <si>
    <t>M's FL Rooster! Rooster!  T-Shirt - Heather Brown - XL</t>
  </si>
  <si>
    <t>M's FL Rooster! Rooster!  T-Shirt - Heather Brown - 2X</t>
  </si>
  <si>
    <t>M's FL Rooster! Rooster!  T-Shirt - Heather Brown - 3X</t>
  </si>
  <si>
    <t>M's FL Rooster! Rooster!  T-Shirt - Heather Midnight Navy - SM</t>
  </si>
  <si>
    <t>M's FL Rooster! Rooster!  T-Shirt - Heather Midnight Navy - MD</t>
  </si>
  <si>
    <t>M's FL Rooster! Rooster!  T-Shirt - Heather Midnight Navy - LG</t>
  </si>
  <si>
    <t>M's FL Rooster! Rooster!  T-Shirt - Heather Midnight Navy - XL</t>
  </si>
  <si>
    <t>M's FL Rooster! Rooster!  T-Shirt - Heather Midnight Navy - 2X</t>
  </si>
  <si>
    <t>M's FL Rooster! Rooster!  T-Shirt - Heather Midnight Navy - 3X</t>
  </si>
  <si>
    <t>M's FL Idaho Elk T-Shirt - Heather Slate - SM</t>
  </si>
  <si>
    <t>M's FL Idaho Elk T-Shirt - Heather Slate - MD</t>
  </si>
  <si>
    <t>M's FL Idaho Elk T-Shirt - Heather Slate - LG</t>
  </si>
  <si>
    <t>M's FL Idaho Elk T-Shirt - Heather Slate - XL</t>
  </si>
  <si>
    <t>M's FL Idaho Elk T-Shirt - Heather Slate - 2X</t>
  </si>
  <si>
    <t>M's FL Idaho Elk T-Shirt - Heather Slate - 3X</t>
  </si>
  <si>
    <t>M's FL Idaho Muley T-Shirt - Athletic Heather - SM</t>
  </si>
  <si>
    <t>M's FL Idaho Muley T-Shirt - Athletic Heather - MD</t>
  </si>
  <si>
    <t>M's FL Idaho Muley T-Shirt - Athletic Heather - LG</t>
  </si>
  <si>
    <t>M's FL Idaho Muley T-Shirt - Athletic Heather - XL</t>
  </si>
  <si>
    <t>M's FL Idaho Muley T-Shirt - Athletic Heather - 2X</t>
  </si>
  <si>
    <t>M's FL Idaho Muley T-Shirt - Athletic Heather - 3X</t>
  </si>
  <si>
    <t>M's FL Pack Out T-Shirt - Heather Brown - SM</t>
  </si>
  <si>
    <t>M's FL Pack Out T-Shirt - Heather Brown - MD</t>
  </si>
  <si>
    <t>M's FL Pack Out T-Shirt - Heather Brown - LG</t>
  </si>
  <si>
    <t>M's FL Pack Out T-Shirt - Heather Brown - XL</t>
  </si>
  <si>
    <t>M's FL Pack Out T-Shirt - Heather Brown - 2X</t>
  </si>
  <si>
    <t>M's FL Pack Out T-Shirt - Heather Brown - 3X</t>
  </si>
  <si>
    <t>M's FL Pack Out T-Shirt - Dark Gray Heather - SM</t>
  </si>
  <si>
    <t>M's FL Pack Out T-Shirt - Dark Gray Heather - MD</t>
  </si>
  <si>
    <t>M's FL Pack Out T-Shirt - Dark Gray Heather - LG</t>
  </si>
  <si>
    <t>M's FL Pack Out T-Shirt - Dark Gray Heather - XL</t>
  </si>
  <si>
    <t>M's FL Pack Out T-Shirt - Dark Gray Heather - 2X</t>
  </si>
  <si>
    <t>M's FL Pack Out T-Shirt - Dark Gray Heather - 3X</t>
  </si>
  <si>
    <t>M's FL Bugle Badge T-Shirt - Dark Gray Heather - SM</t>
  </si>
  <si>
    <t>M's FL Bugle Badge T-Shirt - Dark Gray Heather - MD</t>
  </si>
  <si>
    <t>M's FL Bugle Badge T-Shirt - Dark Gray Heather - LG</t>
  </si>
  <si>
    <t>M's FL Bugle Badge T-Shirt - Dark Gray Heather - XL</t>
  </si>
  <si>
    <t>M's FL Bugle Badge T-Shirt - Dark Gray Heather - 2X</t>
  </si>
  <si>
    <t>M's FL Bugle Badge T-Shirt - Dark Gray Heather - 3X</t>
  </si>
  <si>
    <t>M's FL Bugle Badge T-Shirt - Tan - SM</t>
  </si>
  <si>
    <t>M's FL Bugle Badge T-Shirt - Tan - MD</t>
  </si>
  <si>
    <t>M's FL Bugle Badge T-Shirt - Tan - LG</t>
  </si>
  <si>
    <t>M's FL Bugle Badge T-Shirt - Tan - XL</t>
  </si>
  <si>
    <t>M's FL Bugle Badge T-Shirt - Tan - 2X</t>
  </si>
  <si>
    <t>M's FL Bugle Badge T-Shirt - Tan - 3X</t>
  </si>
  <si>
    <t>M's FL Elevation Gain T-Shirt - Black - SM</t>
  </si>
  <si>
    <t>M's FL Elevation Gain T-Shirt - Black - MD</t>
  </si>
  <si>
    <t>M's FL Elevation Gain T-Shirt - Black - LG</t>
  </si>
  <si>
    <t>M's FL Elevation Gain T-Shirt - Black - XL</t>
  </si>
  <si>
    <t>M's FL Elevation Gain T-Shirt - Black - 2X</t>
  </si>
  <si>
    <t>M's FL Elevation Gain T-Shirt - Black - 3X</t>
  </si>
  <si>
    <t>M's FL Elevation Gain T-Shirt - Athletic Heather - SM</t>
  </si>
  <si>
    <t>M's FL Elevation Gain T-Shirt - Athletic Heather - MD</t>
  </si>
  <si>
    <t>M's FL Elevation Gain T-Shirt - Athletic Heather - LG</t>
  </si>
  <si>
    <t>M's FL Elevation Gain T-Shirt - Athletic Heather - XL</t>
  </si>
  <si>
    <t>M's FL Elevation Gain T-Shirt - Athletic Heather - 2X</t>
  </si>
  <si>
    <t>M's FL Elevation Gain T-Shirt - Athletic Heather - 3X</t>
  </si>
  <si>
    <t>M's FL Flyways of North America T-Shirt - Heather Brown - SM</t>
  </si>
  <si>
    <t>M's FL Flyways of North America T-Shirt - Heather Brown - MD</t>
  </si>
  <si>
    <t>M's FL Flyways of North America T-Shirt - Heather Brown - LG</t>
  </si>
  <si>
    <t>M's FL Flyways of North America T-Shirt - Heather Brown - XL</t>
  </si>
  <si>
    <t>M's FL Flyways of North America T-Shirt - Heather Brown - 2X</t>
  </si>
  <si>
    <t>M's FL Flyways of North America T-Shirt - Heather Brown - 3X</t>
  </si>
  <si>
    <t>M's FL Flyways of North America T-Shirt - Black - SM</t>
  </si>
  <si>
    <t>M's FL Flyways of North America T-Shirt - Black - MD</t>
  </si>
  <si>
    <t>M's FL Flyways of North America T-Shirt - Black - LG</t>
  </si>
  <si>
    <t>M's FL Flyways of North America T-Shirt - Black - XL</t>
  </si>
  <si>
    <t>M's FL Flyways of North America T-Shirt - Black - 2X</t>
  </si>
  <si>
    <t>M's FL Flyways of North America T-Shirt - Black - 3X</t>
  </si>
  <si>
    <t>M's FL High Country Camp T-Shirt - Heather Tan - SM</t>
  </si>
  <si>
    <t>M's FL High Country Camp T-Shirt - Heather Tan - MD</t>
  </si>
  <si>
    <t>M's FL High Country Camp T-Shirt - Heather Tan - LG</t>
  </si>
  <si>
    <t>M's FL High Country Camp T-Shirt - Heather Tan - XL</t>
  </si>
  <si>
    <t>M's FL High Country Camp T-Shirt - Heather Tan - 2X</t>
  </si>
  <si>
    <t>M's FL High Country Camp T-Shirt - Heather Tan - 3X</t>
  </si>
  <si>
    <t>M's FL High Country Camp T-Shirt - Navy - SM</t>
  </si>
  <si>
    <t>M's FL High Country Camp T-Shirt - Navy - MD</t>
  </si>
  <si>
    <t>M's FL High Country Camp T-Shirt - Navy - LG</t>
  </si>
  <si>
    <t>M's FL High Country Camp T-Shirt - Navy - XL</t>
  </si>
  <si>
    <t>M's FL High Country Camp T-Shirt - Navy - 2X</t>
  </si>
  <si>
    <t>M's FL High Country Camp T-Shirt - Navy - 3X</t>
  </si>
  <si>
    <t>M's FL Elk Overlay T-Shirt - Black Heather - SM</t>
  </si>
  <si>
    <t>Black Heather</t>
  </si>
  <si>
    <t>M's FL Elk Overlay T-Shirt - Black Heather - MD</t>
  </si>
  <si>
    <t>M's FL Elk Overlay T-Shirt - Black Heather - LG</t>
  </si>
  <si>
    <t>M's FL Elk Overlay T-Shirt - Black Heather - XL</t>
  </si>
  <si>
    <t>M's FL Elk Overlay T-Shirt - Black Heather - 2X</t>
  </si>
  <si>
    <t>M's FL Elk Overlay T-Shirt - Black Heather - 3X</t>
  </si>
  <si>
    <t>M's FL Elk Overlay T-Shirt - Navy - SM</t>
  </si>
  <si>
    <t>M's FL Elk Overlay T-Shirt - Navy - MD</t>
  </si>
  <si>
    <t>M's FL Elk Overlay T-Shirt - Navy - LG</t>
  </si>
  <si>
    <t>M's FL Elk Overlay T-Shirt - Navy - XL</t>
  </si>
  <si>
    <t>M's FL Elk Overlay T-Shirt - Navy - 2X</t>
  </si>
  <si>
    <t>M's FL Elk Overlay T-Shirt - Navy - 3X</t>
  </si>
  <si>
    <t>MeatEater Brand</t>
  </si>
  <si>
    <t>FA2026</t>
  </si>
  <si>
    <t>2X</t>
  </si>
  <si>
    <t>Fall 2026 Meateater Logo Price List</t>
  </si>
  <si>
    <t>2026 FALL WHOLESALE DEALER PROGRAM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</si>
</sst>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_(&quot;$&quot;* #,##0_);_(&quot;$&quot;* \(#,##0\);_(&quot;$&quot;* &quot;-&quot;??_);_(@_)"/>
  </numFmts>
  <fonts count="11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22"/>
      <color indexed="8"/>
      <name val="Calibri"/>
      <family val="2"/>
    </font>
    <font>
      <b/>
      <sz val="12"/>
      <color indexed="8"/>
      <name val="Arial"/>
      <family val="2"/>
    </font>
    <font>
      <sz val="12"/>
      <color indexed="8"/>
      <name val="Arial"/>
      <family val="2"/>
    </font>
    <font>
      <b/>
      <sz val="16"/>
      <color indexed="8"/>
      <name val="Calibri"/>
      <family val="2"/>
    </font>
    <font>
      <b/>
      <sz val="20"/>
      <color theme="1"/>
      <name val="Calibri"/>
      <family val="2"/>
    </font>
    <font>
      <sz val="8"/>
      <name val="Aptos Narrow"/>
      <family val="2"/>
      <scheme val="minor"/>
    </font>
    <font>
      <sz val="11"/>
      <color theme="2" tint="-9.9978637043366805E-2"/>
      <name val="Aptos Narrow"/>
      <family val="2"/>
      <scheme val="minor"/>
    </font>
    <font>
      <b/>
      <sz val="16"/>
      <color indexed="8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/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9"/>
      </bottom>
      <diagonal/>
    </border>
    <border>
      <left style="medium">
        <color indexed="8"/>
      </left>
      <right style="medium">
        <color indexed="8"/>
      </right>
      <top style="thin">
        <color indexed="9"/>
      </top>
      <bottom style="thin">
        <color indexed="9"/>
      </bottom>
      <diagonal/>
    </border>
    <border>
      <left style="medium">
        <color indexed="8"/>
      </left>
      <right style="medium">
        <color indexed="8"/>
      </right>
      <top style="thin">
        <color indexed="9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9"/>
      </left>
      <right style="thin">
        <color indexed="9"/>
      </right>
      <top/>
      <bottom style="medium">
        <color indexed="8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65">
    <xf numFmtId="0" fontId="0" fillId="0" borderId="0" xfId="0"/>
    <xf numFmtId="1" fontId="2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/>
    </xf>
    <xf numFmtId="1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44" fontId="0" fillId="0" borderId="0" xfId="1" applyFont="1" applyAlignment="1">
      <alignment horizontal="center"/>
    </xf>
    <xf numFmtId="44" fontId="0" fillId="0" borderId="0" xfId="1" applyFont="1"/>
    <xf numFmtId="49" fontId="4" fillId="5" borderId="2" xfId="0" applyNumberFormat="1" applyFont="1" applyFill="1" applyBorder="1" applyAlignment="1">
      <alignment horizontal="left" vertical="center"/>
    </xf>
    <xf numFmtId="49" fontId="4" fillId="5" borderId="3" xfId="0" applyNumberFormat="1" applyFont="1" applyFill="1" applyBorder="1" applyAlignment="1">
      <alignment horizontal="left" vertical="center"/>
    </xf>
    <xf numFmtId="0" fontId="5" fillId="6" borderId="2" xfId="0" applyFont="1" applyFill="1" applyBorder="1" applyAlignment="1">
      <alignment horizontal="left" vertical="top"/>
    </xf>
    <xf numFmtId="49" fontId="4" fillId="6" borderId="3" xfId="0" applyNumberFormat="1" applyFont="1" applyFill="1" applyBorder="1" applyAlignment="1">
      <alignment horizontal="left" vertical="top"/>
    </xf>
    <xf numFmtId="0" fontId="4" fillId="6" borderId="3" xfId="0" applyFont="1" applyFill="1" applyBorder="1" applyAlignment="1">
      <alignment vertical="top"/>
    </xf>
    <xf numFmtId="0" fontId="5" fillId="0" borderId="3" xfId="0" applyFont="1" applyBorder="1" applyAlignment="1">
      <alignment vertical="top"/>
    </xf>
    <xf numFmtId="0" fontId="5" fillId="0" borderId="3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left" vertical="top"/>
    </xf>
    <xf numFmtId="0" fontId="5" fillId="0" borderId="3" xfId="0" applyFont="1" applyBorder="1" applyAlignment="1">
      <alignment vertical="top" wrapText="1"/>
    </xf>
    <xf numFmtId="49" fontId="6" fillId="0" borderId="1" xfId="0" applyNumberFormat="1" applyFont="1" applyBorder="1"/>
    <xf numFmtId="49" fontId="6" fillId="0" borderId="11" xfId="0" applyNumberFormat="1" applyFont="1" applyBorder="1"/>
    <xf numFmtId="44" fontId="6" fillId="0" borderId="1" xfId="1" applyFont="1" applyBorder="1"/>
    <xf numFmtId="44" fontId="6" fillId="0" borderId="11" xfId="1" applyFont="1" applyBorder="1"/>
    <xf numFmtId="0" fontId="0" fillId="7" borderId="0" xfId="0" applyFill="1"/>
    <xf numFmtId="0" fontId="2" fillId="4" borderId="1" xfId="0" applyFont="1" applyFill="1" applyBorder="1"/>
    <xf numFmtId="1" fontId="0" fillId="0" borderId="14" xfId="0" applyNumberFormat="1" applyBorder="1" applyAlignment="1">
      <alignment horizontal="center"/>
    </xf>
    <xf numFmtId="44" fontId="0" fillId="0" borderId="14" xfId="1" applyFont="1" applyBorder="1" applyAlignment="1">
      <alignment horizontal="center"/>
    </xf>
    <xf numFmtId="0" fontId="0" fillId="7" borderId="14" xfId="0" applyFill="1" applyBorder="1"/>
    <xf numFmtId="1" fontId="0" fillId="0" borderId="13" xfId="0" applyNumberFormat="1" applyBorder="1" applyAlignment="1">
      <alignment horizontal="center"/>
    </xf>
    <xf numFmtId="0" fontId="0" fillId="5" borderId="0" xfId="0" applyFill="1"/>
    <xf numFmtId="0" fontId="7" fillId="5" borderId="0" xfId="0" applyFont="1" applyFill="1"/>
    <xf numFmtId="44" fontId="0" fillId="0" borderId="12" xfId="1" applyFont="1" applyBorder="1"/>
    <xf numFmtId="0" fontId="0" fillId="0" borderId="15" xfId="0" applyBorder="1"/>
    <xf numFmtId="0" fontId="0" fillId="6" borderId="0" xfId="0" applyFill="1"/>
    <xf numFmtId="44" fontId="0" fillId="0" borderId="0" xfId="1" applyFont="1" applyBorder="1" applyAlignment="1">
      <alignment horizontal="center"/>
    </xf>
    <xf numFmtId="2" fontId="0" fillId="0" borderId="0" xfId="0" applyNumberFormat="1" applyAlignment="1">
      <alignment horizontal="center"/>
    </xf>
    <xf numFmtId="0" fontId="0" fillId="0" borderId="13" xfId="0" applyBorder="1" applyAlignment="1">
      <alignment horizontal="center"/>
    </xf>
    <xf numFmtId="0" fontId="9" fillId="5" borderId="0" xfId="0" applyFont="1" applyFill="1"/>
    <xf numFmtId="44" fontId="0" fillId="0" borderId="1" xfId="0" applyNumberFormat="1" applyBorder="1"/>
    <xf numFmtId="49" fontId="10" fillId="0" borderId="1" xfId="0" applyNumberFormat="1" applyFont="1" applyBorder="1"/>
    <xf numFmtId="164" fontId="2" fillId="4" borderId="1" xfId="0" applyNumberFormat="1" applyFont="1" applyFill="1" applyBorder="1" applyAlignment="1">
      <alignment horizontal="center"/>
    </xf>
    <xf numFmtId="14" fontId="0" fillId="0" borderId="0" xfId="0" applyNumberFormat="1" applyAlignment="1">
      <alignment horizontal="center"/>
    </xf>
    <xf numFmtId="0" fontId="0" fillId="4" borderId="17" xfId="0" applyFill="1" applyBorder="1"/>
    <xf numFmtId="44" fontId="0" fillId="4" borderId="18" xfId="1" applyFont="1" applyFill="1" applyBorder="1"/>
    <xf numFmtId="44" fontId="0" fillId="4" borderId="18" xfId="0" applyNumberFormat="1" applyFill="1" applyBorder="1"/>
    <xf numFmtId="0" fontId="2" fillId="2" borderId="16" xfId="0" applyFont="1" applyFill="1" applyBorder="1" applyAlignment="1">
      <alignment horizontal="center"/>
    </xf>
    <xf numFmtId="44" fontId="2" fillId="0" borderId="16" xfId="0" applyNumberFormat="1" applyFont="1" applyBorder="1" applyAlignment="1">
      <alignment horizontal="center"/>
    </xf>
    <xf numFmtId="0" fontId="2" fillId="0" borderId="0" xfId="0" applyFont="1" applyAlignment="1">
      <alignment horizontal="center"/>
    </xf>
    <xf numFmtId="49" fontId="4" fillId="5" borderId="4" xfId="0" applyNumberFormat="1" applyFont="1" applyFill="1" applyBorder="1" applyAlignment="1">
      <alignment horizontal="left" vertical="center"/>
    </xf>
    <xf numFmtId="49" fontId="4" fillId="5" borderId="5" xfId="0" applyNumberFormat="1" applyFont="1" applyFill="1" applyBorder="1" applyAlignment="1">
      <alignment horizontal="left" vertical="center"/>
    </xf>
    <xf numFmtId="49" fontId="4" fillId="5" borderId="7" xfId="0" applyNumberFormat="1" applyFont="1" applyFill="1" applyBorder="1" applyAlignment="1">
      <alignment horizontal="left" vertical="center"/>
    </xf>
    <xf numFmtId="0" fontId="4" fillId="6" borderId="8" xfId="0" applyFont="1" applyFill="1" applyBorder="1" applyAlignment="1">
      <alignment horizontal="left" vertical="top"/>
    </xf>
    <xf numFmtId="0" fontId="4" fillId="6" borderId="9" xfId="0" applyFont="1" applyFill="1" applyBorder="1" applyAlignment="1">
      <alignment horizontal="left" vertical="top"/>
    </xf>
    <xf numFmtId="0" fontId="4" fillId="6" borderId="10" xfId="0" applyFont="1" applyFill="1" applyBorder="1" applyAlignment="1">
      <alignment horizontal="left" vertical="top"/>
    </xf>
    <xf numFmtId="49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49" fontId="4" fillId="5" borderId="4" xfId="0" applyNumberFormat="1" applyFont="1" applyFill="1" applyBorder="1" applyAlignment="1">
      <alignment horizontal="left" vertical="center" wrapText="1"/>
    </xf>
    <xf numFmtId="49" fontId="4" fillId="5" borderId="5" xfId="0" applyNumberFormat="1" applyFont="1" applyFill="1" applyBorder="1" applyAlignment="1">
      <alignment horizontal="left" vertical="center" wrapText="1"/>
    </xf>
    <xf numFmtId="49" fontId="4" fillId="5" borderId="6" xfId="0" applyNumberFormat="1" applyFont="1" applyFill="1" applyBorder="1" applyAlignment="1">
      <alignment horizontal="left" vertical="center" wrapText="1"/>
    </xf>
    <xf numFmtId="0" fontId="5" fillId="0" borderId="4" xfId="0" applyFont="1" applyBorder="1" applyAlignment="1">
      <alignment horizontal="left" vertical="top" wrapText="1"/>
    </xf>
    <xf numFmtId="0" fontId="5" fillId="0" borderId="5" xfId="0" applyFont="1" applyBorder="1" applyAlignment="1">
      <alignment horizontal="left" vertical="top" wrapText="1"/>
    </xf>
    <xf numFmtId="0" fontId="5" fillId="0" borderId="6" xfId="0" applyFont="1" applyBorder="1" applyAlignment="1">
      <alignment horizontal="left" vertical="top" wrapText="1"/>
    </xf>
    <xf numFmtId="0" fontId="5" fillId="0" borderId="4" xfId="0" applyFont="1" applyBorder="1" applyAlignment="1">
      <alignment horizontal="center" vertical="top" wrapText="1"/>
    </xf>
    <xf numFmtId="0" fontId="5" fillId="0" borderId="5" xfId="0" applyFont="1" applyBorder="1" applyAlignment="1">
      <alignment horizontal="center" vertical="top" wrapText="1"/>
    </xf>
    <xf numFmtId="0" fontId="5" fillId="0" borderId="6" xfId="0" applyFont="1" applyBorder="1" applyAlignment="1">
      <alignment horizontal="center" vertical="top" wrapText="1"/>
    </xf>
  </cellXfs>
  <cellStyles count="2">
    <cellStyle name="Currency" xfId="1" builtinId="4"/>
    <cellStyle name="Normal" xfId="0" builtinId="0"/>
  </cellStyles>
  <dxfs count="1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1060806</xdr:colOff>
      <xdr:row>0</xdr:row>
      <xdr:rowOff>180975</xdr:rowOff>
    </xdr:from>
    <xdr:to>
      <xdr:col>1</xdr:col>
      <xdr:colOff>1154291</xdr:colOff>
      <xdr:row>8</xdr:row>
      <xdr:rowOff>114300</xdr:rowOff>
    </xdr:to>
    <xdr:pic>
      <xdr:nvPicPr>
        <xdr:cNvPr id="3" name="Picture 2" descr="Picture 1">
          <a:extLst>
            <a:ext uri="{FF2B5EF4-FFF2-40B4-BE49-F238E27FC236}">
              <a16:creationId xmlns:a16="http://schemas.microsoft.com/office/drawing/2014/main" id="{73776FC5-E791-46EA-8DF9-BA8177AB34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60806" y="180975"/>
          <a:ext cx="2779535" cy="1457325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6AF62F-AC0C-4115-8E34-B95E1CFA3F1F}">
  <sheetPr codeName="Sheet1"/>
  <dimension ref="A11:F35"/>
  <sheetViews>
    <sheetView tabSelected="1" topLeftCell="A7" workbookViewId="0">
      <selection activeCell="A11" sqref="A11:B11"/>
    </sheetView>
  </sheetViews>
  <sheetFormatPr defaultRowHeight="15" x14ac:dyDescent="0.25"/>
  <cols>
    <col min="1" max="1" width="40.28515625" customWidth="1"/>
    <col min="2" max="2" width="46.7109375" customWidth="1"/>
    <col min="3" max="3" width="17.85546875" customWidth="1"/>
    <col min="6" max="6" width="128" style="33" bestFit="1" customWidth="1"/>
    <col min="7" max="16384" width="9.140625" style="33"/>
  </cols>
  <sheetData>
    <row r="11" spans="1:6" ht="28.5" x14ac:dyDescent="0.45">
      <c r="A11" s="54" t="s">
        <v>1767</v>
      </c>
      <c r="B11" s="55"/>
      <c r="F11" s="4" t="s">
        <v>42</v>
      </c>
    </row>
    <row r="12" spans="1:6" ht="15.75" thickBot="1" x14ac:dyDescent="0.3">
      <c r="A12" s="32"/>
      <c r="B12" s="32"/>
    </row>
    <row r="13" spans="1:6" ht="15.75" x14ac:dyDescent="0.25">
      <c r="A13" s="10" t="s">
        <v>23</v>
      </c>
      <c r="B13" s="12"/>
    </row>
    <row r="14" spans="1:6" ht="15.75" x14ac:dyDescent="0.25">
      <c r="A14" s="11" t="s">
        <v>24</v>
      </c>
      <c r="B14" s="15"/>
    </row>
    <row r="15" spans="1:6" ht="15" customHeight="1" x14ac:dyDescent="0.25">
      <c r="A15" s="56" t="s">
        <v>25</v>
      </c>
      <c r="B15" s="59"/>
    </row>
    <row r="16" spans="1:6" ht="15" customHeight="1" x14ac:dyDescent="0.25">
      <c r="A16" s="57"/>
      <c r="B16" s="60"/>
    </row>
    <row r="17" spans="1:2" ht="15" customHeight="1" x14ac:dyDescent="0.25">
      <c r="A17" s="58"/>
      <c r="B17" s="61"/>
    </row>
    <row r="18" spans="1:2" ht="15.75" x14ac:dyDescent="0.25">
      <c r="A18" s="11" t="s">
        <v>26</v>
      </c>
      <c r="B18" s="16"/>
    </row>
    <row r="19" spans="1:2" ht="15" customHeight="1" x14ac:dyDescent="0.25">
      <c r="A19" s="56" t="s">
        <v>27</v>
      </c>
      <c r="B19" s="62"/>
    </row>
    <row r="20" spans="1:2" ht="15" customHeight="1" x14ac:dyDescent="0.25">
      <c r="A20" s="57"/>
      <c r="B20" s="63"/>
    </row>
    <row r="21" spans="1:2" ht="15" customHeight="1" x14ac:dyDescent="0.25">
      <c r="A21" s="58"/>
      <c r="B21" s="64"/>
    </row>
    <row r="22" spans="1:2" ht="15.75" x14ac:dyDescent="0.25">
      <c r="A22" s="11" t="s">
        <v>28</v>
      </c>
      <c r="B22" s="17"/>
    </row>
    <row r="23" spans="1:2" ht="15.75" x14ac:dyDescent="0.25">
      <c r="A23" s="11" t="s">
        <v>29</v>
      </c>
      <c r="B23" s="18"/>
    </row>
    <row r="24" spans="1:2" ht="15.75" x14ac:dyDescent="0.25">
      <c r="A24" s="11" t="s">
        <v>30</v>
      </c>
      <c r="B24" s="13" t="s">
        <v>31</v>
      </c>
    </row>
    <row r="25" spans="1:2" ht="15.75" x14ac:dyDescent="0.25">
      <c r="A25" s="11" t="s">
        <v>32</v>
      </c>
      <c r="B25" s="14"/>
    </row>
    <row r="26" spans="1:2" ht="15" customHeight="1" x14ac:dyDescent="0.25">
      <c r="A26" s="48" t="s">
        <v>33</v>
      </c>
      <c r="B26" s="51"/>
    </row>
    <row r="27" spans="1:2" ht="15" customHeight="1" x14ac:dyDescent="0.25">
      <c r="A27" s="49"/>
      <c r="B27" s="52"/>
    </row>
    <row r="28" spans="1:2" ht="15" customHeight="1" x14ac:dyDescent="0.25">
      <c r="A28" s="49"/>
      <c r="B28" s="52"/>
    </row>
    <row r="29" spans="1:2" ht="15" customHeight="1" x14ac:dyDescent="0.25">
      <c r="A29" s="49"/>
      <c r="B29" s="52"/>
    </row>
    <row r="30" spans="1:2" ht="15.75" customHeight="1" thickBot="1" x14ac:dyDescent="0.3">
      <c r="A30" s="50"/>
      <c r="B30" s="53"/>
    </row>
    <row r="32" spans="1:2" ht="21" x14ac:dyDescent="0.35">
      <c r="A32" s="19" t="s">
        <v>881</v>
      </c>
      <c r="B32" s="21">
        <f>'FA 2026 Master'!P825</f>
        <v>0</v>
      </c>
    </row>
    <row r="33" spans="1:2" ht="21" x14ac:dyDescent="0.35">
      <c r="A33" s="39" t="s">
        <v>882</v>
      </c>
      <c r="B33" s="21">
        <f>'FA 2026 Master'!O825</f>
        <v>0</v>
      </c>
    </row>
    <row r="34" spans="1:2" ht="21" x14ac:dyDescent="0.35">
      <c r="A34" s="20" t="s">
        <v>43</v>
      </c>
      <c r="B34" s="21">
        <f>'FA 2026 Master'!U5</f>
        <v>0</v>
      </c>
    </row>
    <row r="35" spans="1:2" ht="21" x14ac:dyDescent="0.35">
      <c r="A35" s="20" t="s">
        <v>34</v>
      </c>
      <c r="B35" s="22">
        <f>SUM(B32:B34)</f>
        <v>0</v>
      </c>
    </row>
  </sheetData>
  <mergeCells count="7">
    <mergeCell ref="A26:A30"/>
    <mergeCell ref="B26:B30"/>
    <mergeCell ref="A11:B11"/>
    <mergeCell ref="A15:A17"/>
    <mergeCell ref="B15:B17"/>
    <mergeCell ref="A19:A21"/>
    <mergeCell ref="B19:B21"/>
  </mergeCells>
  <conditionalFormatting sqref="B14:B23">
    <cfRule type="cellIs" dxfId="13" priority="1" operator="equal">
      <formula>0</formula>
    </cfRule>
  </conditionalFormatting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316A1C-2B19-447F-BCEB-35B579162FC4}">
  <sheetPr codeName="Sheet3">
    <tabColor rgb="FFFFFF00"/>
  </sheetPr>
  <dimension ref="A1:T358"/>
  <sheetViews>
    <sheetView topLeftCell="E1" workbookViewId="0">
      <selection activeCell="S358" sqref="S358"/>
    </sheetView>
  </sheetViews>
  <sheetFormatPr defaultRowHeight="15" outlineLevelCol="1" x14ac:dyDescent="0.25"/>
  <cols>
    <col min="2" max="2" width="15.7109375" bestFit="1" customWidth="1"/>
    <col min="3" max="3" width="14.28515625" bestFit="1" customWidth="1"/>
    <col min="4" max="4" width="65" bestFit="1" customWidth="1"/>
    <col min="5" max="5" width="27.140625" bestFit="1" customWidth="1"/>
    <col min="6" max="6" width="4.7109375" bestFit="1" customWidth="1"/>
    <col min="7" max="7" width="29.28515625" customWidth="1"/>
    <col min="8" max="8" width="25.42578125" customWidth="1"/>
    <col min="9" max="9" width="15.5703125" customWidth="1"/>
    <col min="10" max="10" width="16.28515625" customWidth="1"/>
    <col min="11" max="11" width="18.7109375" customWidth="1"/>
    <col min="12" max="12" width="36" hidden="1" customWidth="1" outlineLevel="1"/>
    <col min="13" max="13" width="29.85546875" hidden="1" customWidth="1" outlineLevel="1"/>
    <col min="14" max="14" width="18.7109375" hidden="1" customWidth="1" outlineLevel="1"/>
    <col min="15" max="15" width="15.28515625" bestFit="1" customWidth="1" collapsed="1"/>
    <col min="16" max="16" width="15.28515625" customWidth="1"/>
    <col min="17" max="17" width="10" customWidth="1"/>
    <col min="18" max="18" width="1.28515625" hidden="1" customWidth="1"/>
    <col min="20" max="20" width="13.5703125" bestFit="1" customWidth="1"/>
  </cols>
  <sheetData>
    <row r="1" spans="1:20" x14ac:dyDescent="0.25">
      <c r="A1" s="29"/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 t="s">
        <v>37</v>
      </c>
      <c r="P1" s="29"/>
      <c r="Q1" s="29"/>
      <c r="R1" s="29"/>
      <c r="S1" s="29"/>
      <c r="T1" s="29"/>
    </row>
    <row r="2" spans="1:20" x14ac:dyDescent="0.25">
      <c r="A2" s="29"/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37" t="s">
        <v>18</v>
      </c>
      <c r="N2" s="37" t="s">
        <v>19</v>
      </c>
      <c r="O2" s="29"/>
      <c r="P2" s="29"/>
      <c r="Q2" s="29"/>
      <c r="R2" s="29"/>
      <c r="S2" s="29"/>
      <c r="T2" s="29"/>
    </row>
    <row r="3" spans="1:20" ht="26.25" x14ac:dyDescent="0.4">
      <c r="A3" s="30" t="s">
        <v>874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37">
        <v>1.37</v>
      </c>
      <c r="N3" s="37">
        <v>0.2</v>
      </c>
      <c r="O3" s="29"/>
      <c r="P3" s="29"/>
      <c r="Q3" s="29"/>
      <c r="R3" s="29"/>
      <c r="S3" s="29"/>
      <c r="T3" s="29"/>
    </row>
    <row r="4" spans="1:20" x14ac:dyDescent="0.25">
      <c r="A4" s="29"/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37" t="s">
        <v>20</v>
      </c>
      <c r="N4" s="37"/>
      <c r="O4" s="29"/>
      <c r="P4" s="29"/>
      <c r="Q4" s="29"/>
      <c r="R4" s="29"/>
      <c r="S4" s="29"/>
      <c r="T4" s="29"/>
    </row>
    <row r="5" spans="1:20" x14ac:dyDescent="0.25">
      <c r="A5" s="29"/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  <c r="T5" s="29"/>
    </row>
    <row r="6" spans="1:20" x14ac:dyDescent="0.25">
      <c r="A6" s="29"/>
      <c r="B6" s="1" t="s">
        <v>0</v>
      </c>
      <c r="C6" s="2" t="s">
        <v>1</v>
      </c>
      <c r="D6" s="2" t="s">
        <v>2</v>
      </c>
      <c r="E6" s="2" t="s">
        <v>3</v>
      </c>
      <c r="F6" s="2" t="s">
        <v>4</v>
      </c>
      <c r="G6" s="2" t="s">
        <v>5</v>
      </c>
      <c r="H6" s="2" t="s">
        <v>6</v>
      </c>
      <c r="I6" s="2" t="s">
        <v>47</v>
      </c>
      <c r="J6" s="2" t="s">
        <v>48</v>
      </c>
      <c r="K6" s="2" t="s">
        <v>49</v>
      </c>
      <c r="L6" s="5" t="s">
        <v>50</v>
      </c>
      <c r="M6" s="5" t="s">
        <v>51</v>
      </c>
      <c r="N6" s="5" t="s">
        <v>52</v>
      </c>
      <c r="O6" s="3" t="s">
        <v>11</v>
      </c>
      <c r="P6" s="2" t="s">
        <v>53</v>
      </c>
      <c r="Q6" s="2" t="s">
        <v>12</v>
      </c>
      <c r="R6" s="23"/>
      <c r="S6" s="24" t="s">
        <v>35</v>
      </c>
      <c r="T6" s="24" t="s">
        <v>36</v>
      </c>
    </row>
    <row r="7" spans="1:20" x14ac:dyDescent="0.25">
      <c r="B7" s="28">
        <f>_xlfn.XLOOKUP(C7,'FA 2026 Master'!E:E,'FA 2026 Master'!D:D)</f>
        <v>840490761650</v>
      </c>
      <c r="C7" t="s">
        <v>523</v>
      </c>
      <c r="D7" s="6" t="str">
        <f>_xlfn.XLOOKUP(C7,'FA 2026 Master'!E:E,'FA 2026 Master'!F:F)</f>
        <v>M's FL At First Lite 2.0 Hat - Navy - OS</v>
      </c>
      <c r="E7" s="6" t="str">
        <f>_xlfn.XLOOKUP(C7,'FA 2026 Master'!E:E,'FA 2026 Master'!G:G)</f>
        <v>Navy</v>
      </c>
      <c r="F7" s="6" t="str">
        <f>_xlfn.XLOOKUP(C7,'FA 2026 Master'!E:E,'FA 2026 Master'!H:H)</f>
        <v>OS</v>
      </c>
      <c r="G7" s="6" t="str">
        <f>_xlfn.XLOOKUP(C7,'FA 2026 Master'!E:E,'FA 2026 Master'!K:K)</f>
        <v>Logo Apparel</v>
      </c>
      <c r="H7" s="6" t="str">
        <f>_xlfn.XLOOKUP(C7,'FA 2026 Master'!E:E,'FA 2026 Master'!L:L)</f>
        <v>Hats</v>
      </c>
      <c r="I7" s="34">
        <f>_xlfn.XLOOKUP(C7,'FA 2026 Master'!E:E,'FA 2026 Master'!J:J)</f>
        <v>17.5</v>
      </c>
      <c r="J7" s="34">
        <f t="shared" ref="J7:J50" si="0">I7*2</f>
        <v>35</v>
      </c>
      <c r="K7" s="34">
        <f t="shared" ref="K7:K50" si="1">J7</f>
        <v>35</v>
      </c>
      <c r="L7" s="26">
        <f t="shared" ref="L7:L62" si="2">(K7*$M$3)*(I7/K7)</f>
        <v>23.975000000000001</v>
      </c>
      <c r="M7" s="26">
        <f t="shared" ref="M7:M62" si="3">N7</f>
        <v>58</v>
      </c>
      <c r="N7" s="26">
        <f t="shared" ref="N7:N62" si="4">ROUND(K7*$M$3*(1+$N$3),0)</f>
        <v>58</v>
      </c>
      <c r="O7" s="41">
        <v>46218</v>
      </c>
      <c r="P7" s="41">
        <v>46387</v>
      </c>
      <c r="Q7" s="6" t="s">
        <v>13</v>
      </c>
      <c r="T7" s="31">
        <f t="shared" ref="T7:T65" si="5">S7*I7</f>
        <v>0</v>
      </c>
    </row>
    <row r="8" spans="1:20" x14ac:dyDescent="0.25">
      <c r="B8" s="28">
        <f>_xlfn.XLOOKUP(C8,'FA 2026 Master'!E:E,'FA 2026 Master'!D:D)</f>
        <v>840490761667</v>
      </c>
      <c r="C8" t="s">
        <v>524</v>
      </c>
      <c r="D8" s="6" t="str">
        <f>_xlfn.XLOOKUP(C8,'FA 2026 Master'!E:E,'FA 2026 Master'!F:F)</f>
        <v>M's FL At First Lite 2.0 Hat - Charcoal - OS</v>
      </c>
      <c r="E8" s="6" t="str">
        <f>_xlfn.XLOOKUP(C8,'FA 2026 Master'!E:E,'FA 2026 Master'!G:G)</f>
        <v>Charcoal</v>
      </c>
      <c r="F8" s="6" t="str">
        <f>_xlfn.XLOOKUP(C8,'FA 2026 Master'!E:E,'FA 2026 Master'!H:H)</f>
        <v>OS</v>
      </c>
      <c r="G8" s="6" t="str">
        <f>_xlfn.XLOOKUP(C8,'FA 2026 Master'!E:E,'FA 2026 Master'!K:K)</f>
        <v>Logo Apparel</v>
      </c>
      <c r="H8" s="6" t="str">
        <f>_xlfn.XLOOKUP(C8,'FA 2026 Master'!E:E,'FA 2026 Master'!L:L)</f>
        <v>Hats</v>
      </c>
      <c r="I8" s="34">
        <f>_xlfn.XLOOKUP(C8,'FA 2026 Master'!E:E,'FA 2026 Master'!J:J)</f>
        <v>17.5</v>
      </c>
      <c r="J8" s="34">
        <f t="shared" si="0"/>
        <v>35</v>
      </c>
      <c r="K8" s="34">
        <f t="shared" si="1"/>
        <v>35</v>
      </c>
      <c r="L8" s="26">
        <f t="shared" si="2"/>
        <v>23.975000000000001</v>
      </c>
      <c r="M8" s="26">
        <f t="shared" si="3"/>
        <v>58</v>
      </c>
      <c r="N8" s="26">
        <f t="shared" si="4"/>
        <v>58</v>
      </c>
      <c r="O8" s="41">
        <v>46218</v>
      </c>
      <c r="P8" s="41">
        <v>46387</v>
      </c>
      <c r="Q8" s="6" t="s">
        <v>13</v>
      </c>
      <c r="T8" s="31">
        <f t="shared" si="5"/>
        <v>0</v>
      </c>
    </row>
    <row r="9" spans="1:20" x14ac:dyDescent="0.25">
      <c r="B9" s="28">
        <f>_xlfn.XLOOKUP(C9,'FA 2026 Master'!E:E,'FA 2026 Master'!D:D)</f>
        <v>840490761674</v>
      </c>
      <c r="C9" t="s">
        <v>525</v>
      </c>
      <c r="D9" s="6" t="str">
        <f>_xlfn.XLOOKUP(C9,'FA 2026 Master'!E:E,'FA 2026 Master'!F:F)</f>
        <v>M's FL At First Lite 2.0 Hat - Orange - OS</v>
      </c>
      <c r="E9" s="6" t="str">
        <f>_xlfn.XLOOKUP(C9,'FA 2026 Master'!E:E,'FA 2026 Master'!G:G)</f>
        <v>Orange</v>
      </c>
      <c r="F9" s="6" t="str">
        <f>_xlfn.XLOOKUP(C9,'FA 2026 Master'!E:E,'FA 2026 Master'!H:H)</f>
        <v>OS</v>
      </c>
      <c r="G9" s="6" t="str">
        <f>_xlfn.XLOOKUP(C9,'FA 2026 Master'!E:E,'FA 2026 Master'!K:K)</f>
        <v>Logo Apparel</v>
      </c>
      <c r="H9" s="6" t="str">
        <f>_xlfn.XLOOKUP(C9,'FA 2026 Master'!E:E,'FA 2026 Master'!L:L)</f>
        <v>Hats</v>
      </c>
      <c r="I9" s="34">
        <f>_xlfn.XLOOKUP(C9,'FA 2026 Master'!E:E,'FA 2026 Master'!J:J)</f>
        <v>17.5</v>
      </c>
      <c r="J9" s="34">
        <f t="shared" si="0"/>
        <v>35</v>
      </c>
      <c r="K9" s="34">
        <f t="shared" si="1"/>
        <v>35</v>
      </c>
      <c r="L9" s="26">
        <f t="shared" si="2"/>
        <v>23.975000000000001</v>
      </c>
      <c r="M9" s="26">
        <f t="shared" si="3"/>
        <v>58</v>
      </c>
      <c r="N9" s="26">
        <f t="shared" si="4"/>
        <v>58</v>
      </c>
      <c r="O9" s="41">
        <v>46218</v>
      </c>
      <c r="P9" s="41">
        <v>46387</v>
      </c>
      <c r="Q9" s="6" t="s">
        <v>13</v>
      </c>
      <c r="T9" s="31">
        <f t="shared" si="5"/>
        <v>0</v>
      </c>
    </row>
    <row r="10" spans="1:20" x14ac:dyDescent="0.25">
      <c r="B10" s="28">
        <f>_xlfn.XLOOKUP(C10,'FA 2026 Master'!E:E,'FA 2026 Master'!D:D)</f>
        <v>840490761681</v>
      </c>
      <c r="C10" t="s">
        <v>526</v>
      </c>
      <c r="D10" s="6" t="str">
        <f>_xlfn.XLOOKUP(C10,'FA 2026 Master'!E:E,'FA 2026 Master'!F:F)</f>
        <v>M's FL Idaho Patch Hat - Black - OS</v>
      </c>
      <c r="E10" s="6" t="str">
        <f>_xlfn.XLOOKUP(C10,'FA 2026 Master'!E:E,'FA 2026 Master'!G:G)</f>
        <v>Black</v>
      </c>
      <c r="F10" s="6" t="str">
        <f>_xlfn.XLOOKUP(C10,'FA 2026 Master'!E:E,'FA 2026 Master'!H:H)</f>
        <v>OS</v>
      </c>
      <c r="G10" s="6" t="str">
        <f>_xlfn.XLOOKUP(C10,'FA 2026 Master'!E:E,'FA 2026 Master'!K:K)</f>
        <v>Logo Apparel</v>
      </c>
      <c r="H10" s="6" t="str">
        <f>_xlfn.XLOOKUP(C10,'FA 2026 Master'!E:E,'FA 2026 Master'!L:L)</f>
        <v>Hats</v>
      </c>
      <c r="I10" s="34">
        <f>_xlfn.XLOOKUP(C10,'FA 2026 Master'!E:E,'FA 2026 Master'!J:J)</f>
        <v>17.5</v>
      </c>
      <c r="J10" s="34">
        <f t="shared" si="0"/>
        <v>35</v>
      </c>
      <c r="K10" s="34">
        <f t="shared" si="1"/>
        <v>35</v>
      </c>
      <c r="L10" s="26">
        <f t="shared" si="2"/>
        <v>23.975000000000001</v>
      </c>
      <c r="M10" s="26">
        <f t="shared" si="3"/>
        <v>58</v>
      </c>
      <c r="N10" s="26">
        <f t="shared" si="4"/>
        <v>58</v>
      </c>
      <c r="O10" s="41">
        <v>46218</v>
      </c>
      <c r="P10" s="41">
        <v>46387</v>
      </c>
      <c r="Q10" s="6" t="s">
        <v>13</v>
      </c>
      <c r="T10" s="31">
        <f t="shared" si="5"/>
        <v>0</v>
      </c>
    </row>
    <row r="11" spans="1:20" x14ac:dyDescent="0.25">
      <c r="B11" s="28">
        <f>_xlfn.XLOOKUP(C11,'FA 2026 Master'!E:E,'FA 2026 Master'!D:D)</f>
        <v>840490761698</v>
      </c>
      <c r="C11" t="s">
        <v>527</v>
      </c>
      <c r="D11" s="6" t="str">
        <f>_xlfn.XLOOKUP(C11,'FA 2026 Master'!E:E,'FA 2026 Master'!F:F)</f>
        <v>M's FL Idaho Patch Hat - Olive - OS</v>
      </c>
      <c r="E11" s="6" t="str">
        <f>_xlfn.XLOOKUP(C11,'FA 2026 Master'!E:E,'FA 2026 Master'!G:G)</f>
        <v>Olive</v>
      </c>
      <c r="F11" s="6" t="str">
        <f>_xlfn.XLOOKUP(C11,'FA 2026 Master'!E:E,'FA 2026 Master'!H:H)</f>
        <v>OS</v>
      </c>
      <c r="G11" s="6" t="str">
        <f>_xlfn.XLOOKUP(C11,'FA 2026 Master'!E:E,'FA 2026 Master'!K:K)</f>
        <v>Logo Apparel</v>
      </c>
      <c r="H11" s="6" t="str">
        <f>_xlfn.XLOOKUP(C11,'FA 2026 Master'!E:E,'FA 2026 Master'!L:L)</f>
        <v>Hats</v>
      </c>
      <c r="I11" s="34">
        <f>_xlfn.XLOOKUP(C11,'FA 2026 Master'!E:E,'FA 2026 Master'!J:J)</f>
        <v>17.5</v>
      </c>
      <c r="J11" s="34">
        <f t="shared" si="0"/>
        <v>35</v>
      </c>
      <c r="K11" s="34">
        <f t="shared" si="1"/>
        <v>35</v>
      </c>
      <c r="L11" s="26">
        <f t="shared" si="2"/>
        <v>23.975000000000001</v>
      </c>
      <c r="M11" s="26">
        <f t="shared" si="3"/>
        <v>58</v>
      </c>
      <c r="N11" s="26">
        <f t="shared" si="4"/>
        <v>58</v>
      </c>
      <c r="O11" s="41">
        <v>46218</v>
      </c>
      <c r="P11" s="41">
        <v>46387</v>
      </c>
      <c r="Q11" s="6" t="s">
        <v>13</v>
      </c>
      <c r="T11" s="31">
        <f t="shared" si="5"/>
        <v>0</v>
      </c>
    </row>
    <row r="12" spans="1:20" x14ac:dyDescent="0.25">
      <c r="B12" s="28">
        <f>_xlfn.XLOOKUP(C12,'FA 2026 Master'!E:E,'FA 2026 Master'!D:D)</f>
        <v>840490761704</v>
      </c>
      <c r="C12" t="s">
        <v>528</v>
      </c>
      <c r="D12" s="6" t="str">
        <f>_xlfn.XLOOKUP(C12,'FA 2026 Master'!E:E,'FA 2026 Master'!F:F)</f>
        <v>M's FL Idaho Patch Hat - Navy - OS</v>
      </c>
      <c r="E12" s="6" t="str">
        <f>_xlfn.XLOOKUP(C12,'FA 2026 Master'!E:E,'FA 2026 Master'!G:G)</f>
        <v>Navy</v>
      </c>
      <c r="F12" s="6" t="str">
        <f>_xlfn.XLOOKUP(C12,'FA 2026 Master'!E:E,'FA 2026 Master'!H:H)</f>
        <v>OS</v>
      </c>
      <c r="G12" s="6" t="str">
        <f>_xlfn.XLOOKUP(C12,'FA 2026 Master'!E:E,'FA 2026 Master'!K:K)</f>
        <v>Logo Apparel</v>
      </c>
      <c r="H12" s="6" t="str">
        <f>_xlfn.XLOOKUP(C12,'FA 2026 Master'!E:E,'FA 2026 Master'!L:L)</f>
        <v>Hats</v>
      </c>
      <c r="I12" s="34">
        <f>_xlfn.XLOOKUP(C12,'FA 2026 Master'!E:E,'FA 2026 Master'!J:J)</f>
        <v>17.5</v>
      </c>
      <c r="J12" s="34">
        <f t="shared" si="0"/>
        <v>35</v>
      </c>
      <c r="K12" s="34">
        <f t="shared" si="1"/>
        <v>35</v>
      </c>
      <c r="L12" s="26">
        <f t="shared" si="2"/>
        <v>23.975000000000001</v>
      </c>
      <c r="M12" s="26">
        <f t="shared" si="3"/>
        <v>58</v>
      </c>
      <c r="N12" s="26">
        <f t="shared" si="4"/>
        <v>58</v>
      </c>
      <c r="O12" s="41">
        <v>46218</v>
      </c>
      <c r="P12" s="41">
        <v>46387</v>
      </c>
      <c r="Q12" s="6" t="s">
        <v>13</v>
      </c>
      <c r="T12" s="31">
        <f t="shared" si="5"/>
        <v>0</v>
      </c>
    </row>
    <row r="13" spans="1:20" x14ac:dyDescent="0.25">
      <c r="B13" s="28">
        <f>_xlfn.XLOOKUP(C13,'FA 2026 Master'!E:E,'FA 2026 Master'!D:D)</f>
        <v>840490761711</v>
      </c>
      <c r="C13" t="s">
        <v>529</v>
      </c>
      <c r="D13" s="6" t="str">
        <f>_xlfn.XLOOKUP(C13,'FA 2026 Master'!E:E,'FA 2026 Master'!F:F)</f>
        <v>M's FL Elk Patch Trucker Hat - Brown - OS</v>
      </c>
      <c r="E13" s="6" t="str">
        <f>_xlfn.XLOOKUP(C13,'FA 2026 Master'!E:E,'FA 2026 Master'!G:G)</f>
        <v>Brown</v>
      </c>
      <c r="F13" s="6" t="str">
        <f>_xlfn.XLOOKUP(C13,'FA 2026 Master'!E:E,'FA 2026 Master'!H:H)</f>
        <v>OS</v>
      </c>
      <c r="G13" s="6" t="str">
        <f>_xlfn.XLOOKUP(C13,'FA 2026 Master'!E:E,'FA 2026 Master'!K:K)</f>
        <v>Logo Apparel</v>
      </c>
      <c r="H13" s="6" t="str">
        <f>_xlfn.XLOOKUP(C13,'FA 2026 Master'!E:E,'FA 2026 Master'!L:L)</f>
        <v>Hats</v>
      </c>
      <c r="I13" s="34">
        <f>_xlfn.XLOOKUP(C13,'FA 2026 Master'!E:E,'FA 2026 Master'!J:J)</f>
        <v>17.5</v>
      </c>
      <c r="J13" s="34">
        <f t="shared" si="0"/>
        <v>35</v>
      </c>
      <c r="K13" s="34">
        <f t="shared" si="1"/>
        <v>35</v>
      </c>
      <c r="L13" s="26">
        <f t="shared" si="2"/>
        <v>23.975000000000001</v>
      </c>
      <c r="M13" s="26">
        <f t="shared" si="3"/>
        <v>58</v>
      </c>
      <c r="N13" s="26">
        <f t="shared" si="4"/>
        <v>58</v>
      </c>
      <c r="O13" s="41">
        <v>46218</v>
      </c>
      <c r="P13" s="41">
        <v>46387</v>
      </c>
      <c r="Q13" s="6" t="s">
        <v>13</v>
      </c>
      <c r="T13" s="31">
        <f t="shared" si="5"/>
        <v>0</v>
      </c>
    </row>
    <row r="14" spans="1:20" x14ac:dyDescent="0.25">
      <c r="B14" s="28">
        <f>_xlfn.XLOOKUP(C14,'FA 2026 Master'!E:E,'FA 2026 Master'!D:D)</f>
        <v>840490761728</v>
      </c>
      <c r="C14" t="s">
        <v>530</v>
      </c>
      <c r="D14" s="6" t="str">
        <f>_xlfn.XLOOKUP(C14,'FA 2026 Master'!E:E,'FA 2026 Master'!F:F)</f>
        <v>M's FL Elk Patch Trucker Hat - Black - OS</v>
      </c>
      <c r="E14" s="6" t="str">
        <f>_xlfn.XLOOKUP(C14,'FA 2026 Master'!E:E,'FA 2026 Master'!G:G)</f>
        <v>Black</v>
      </c>
      <c r="F14" s="6" t="str">
        <f>_xlfn.XLOOKUP(C14,'FA 2026 Master'!E:E,'FA 2026 Master'!H:H)</f>
        <v>OS</v>
      </c>
      <c r="G14" s="6" t="str">
        <f>_xlfn.XLOOKUP(C14,'FA 2026 Master'!E:E,'FA 2026 Master'!K:K)</f>
        <v>Logo Apparel</v>
      </c>
      <c r="H14" s="6" t="str">
        <f>_xlfn.XLOOKUP(C14,'FA 2026 Master'!E:E,'FA 2026 Master'!L:L)</f>
        <v>Hats</v>
      </c>
      <c r="I14" s="34">
        <f>_xlfn.XLOOKUP(C14,'FA 2026 Master'!E:E,'FA 2026 Master'!J:J)</f>
        <v>17.5</v>
      </c>
      <c r="J14" s="34">
        <f t="shared" si="0"/>
        <v>35</v>
      </c>
      <c r="K14" s="34">
        <f t="shared" si="1"/>
        <v>35</v>
      </c>
      <c r="L14" s="26">
        <f t="shared" si="2"/>
        <v>23.975000000000001</v>
      </c>
      <c r="M14" s="26">
        <f t="shared" si="3"/>
        <v>58</v>
      </c>
      <c r="N14" s="26">
        <f t="shared" si="4"/>
        <v>58</v>
      </c>
      <c r="O14" s="41">
        <v>46218</v>
      </c>
      <c r="P14" s="41">
        <v>46387</v>
      </c>
      <c r="Q14" s="6" t="s">
        <v>13</v>
      </c>
      <c r="T14" s="31">
        <f t="shared" si="5"/>
        <v>0</v>
      </c>
    </row>
    <row r="15" spans="1:20" x14ac:dyDescent="0.25">
      <c r="B15" s="28">
        <f>_xlfn.XLOOKUP(C15,'FA 2026 Master'!E:E,'FA 2026 Master'!D:D)</f>
        <v>840490761735</v>
      </c>
      <c r="C15" t="s">
        <v>531</v>
      </c>
      <c r="D15" s="6" t="str">
        <f>_xlfn.XLOOKUP(C15,'FA 2026 Master'!E:E,'FA 2026 Master'!F:F)</f>
        <v>M's FL Whitetail Patch Trucker Hat - Blaze Orange - OS</v>
      </c>
      <c r="E15" s="6" t="str">
        <f>_xlfn.XLOOKUP(C15,'FA 2026 Master'!E:E,'FA 2026 Master'!G:G)</f>
        <v>Blaze Orange</v>
      </c>
      <c r="F15" s="6" t="str">
        <f>_xlfn.XLOOKUP(C15,'FA 2026 Master'!E:E,'FA 2026 Master'!H:H)</f>
        <v>OS</v>
      </c>
      <c r="G15" s="6" t="str">
        <f>_xlfn.XLOOKUP(C15,'FA 2026 Master'!E:E,'FA 2026 Master'!K:K)</f>
        <v>Logo Apparel</v>
      </c>
      <c r="H15" s="6" t="str">
        <f>_xlfn.XLOOKUP(C15,'FA 2026 Master'!E:E,'FA 2026 Master'!L:L)</f>
        <v>Hats</v>
      </c>
      <c r="I15" s="34">
        <f>_xlfn.XLOOKUP(C15,'FA 2026 Master'!E:E,'FA 2026 Master'!J:J)</f>
        <v>17.5</v>
      </c>
      <c r="J15" s="34">
        <f t="shared" si="0"/>
        <v>35</v>
      </c>
      <c r="K15" s="34">
        <f t="shared" si="1"/>
        <v>35</v>
      </c>
      <c r="L15" s="26">
        <f t="shared" si="2"/>
        <v>23.975000000000001</v>
      </c>
      <c r="M15" s="26">
        <f t="shared" si="3"/>
        <v>58</v>
      </c>
      <c r="N15" s="26">
        <f t="shared" si="4"/>
        <v>58</v>
      </c>
      <c r="O15" s="41">
        <v>46218</v>
      </c>
      <c r="P15" s="41">
        <v>46387</v>
      </c>
      <c r="Q15" s="6" t="s">
        <v>13</v>
      </c>
      <c r="T15" s="31">
        <f t="shared" si="5"/>
        <v>0</v>
      </c>
    </row>
    <row r="16" spans="1:20" x14ac:dyDescent="0.25">
      <c r="B16" s="28">
        <f>_xlfn.XLOOKUP(C16,'FA 2026 Master'!E:E,'FA 2026 Master'!D:D)</f>
        <v>840490761742</v>
      </c>
      <c r="C16" t="s">
        <v>532</v>
      </c>
      <c r="D16" s="6" t="str">
        <f>_xlfn.XLOOKUP(C16,'FA 2026 Master'!E:E,'FA 2026 Master'!F:F)</f>
        <v>M's FL Whitetail Patch Trucker Hat - Black - OS</v>
      </c>
      <c r="E16" s="6" t="str">
        <f>_xlfn.XLOOKUP(C16,'FA 2026 Master'!E:E,'FA 2026 Master'!G:G)</f>
        <v>Black</v>
      </c>
      <c r="F16" s="6" t="str">
        <f>_xlfn.XLOOKUP(C16,'FA 2026 Master'!E:E,'FA 2026 Master'!H:H)</f>
        <v>OS</v>
      </c>
      <c r="G16" s="6" t="str">
        <f>_xlfn.XLOOKUP(C16,'FA 2026 Master'!E:E,'FA 2026 Master'!K:K)</f>
        <v>Logo Apparel</v>
      </c>
      <c r="H16" s="6" t="str">
        <f>_xlfn.XLOOKUP(C16,'FA 2026 Master'!E:E,'FA 2026 Master'!L:L)</f>
        <v>Hats</v>
      </c>
      <c r="I16" s="34">
        <f>_xlfn.XLOOKUP(C16,'FA 2026 Master'!E:E,'FA 2026 Master'!J:J)</f>
        <v>17.5</v>
      </c>
      <c r="J16" s="34">
        <f t="shared" si="0"/>
        <v>35</v>
      </c>
      <c r="K16" s="34">
        <f t="shared" si="1"/>
        <v>35</v>
      </c>
      <c r="L16" s="26">
        <f t="shared" si="2"/>
        <v>23.975000000000001</v>
      </c>
      <c r="M16" s="26">
        <f t="shared" si="3"/>
        <v>58</v>
      </c>
      <c r="N16" s="26">
        <f t="shared" si="4"/>
        <v>58</v>
      </c>
      <c r="O16" s="41">
        <v>46218</v>
      </c>
      <c r="P16" s="41">
        <v>46387</v>
      </c>
      <c r="Q16" s="6" t="s">
        <v>13</v>
      </c>
      <c r="T16" s="31">
        <f t="shared" si="5"/>
        <v>0</v>
      </c>
    </row>
    <row r="17" spans="2:20" x14ac:dyDescent="0.25">
      <c r="B17" s="28">
        <f>_xlfn.XLOOKUP(C17,'FA 2026 Master'!E:E,'FA 2026 Master'!D:D)</f>
        <v>840490761759</v>
      </c>
      <c r="C17" t="s">
        <v>533</v>
      </c>
      <c r="D17" s="6" t="str">
        <f>_xlfn.XLOOKUP(C17,'FA 2026 Master'!E:E,'FA 2026 Master'!F:F)</f>
        <v>M's FL Duck Call Patch Trucker Hat - Brown - OS</v>
      </c>
      <c r="E17" s="6" t="str">
        <f>_xlfn.XLOOKUP(C17,'FA 2026 Master'!E:E,'FA 2026 Master'!G:G)</f>
        <v>Brown</v>
      </c>
      <c r="F17" s="6" t="str">
        <f>_xlfn.XLOOKUP(C17,'FA 2026 Master'!E:E,'FA 2026 Master'!H:H)</f>
        <v>OS</v>
      </c>
      <c r="G17" s="6" t="str">
        <f>_xlfn.XLOOKUP(C17,'FA 2026 Master'!E:E,'FA 2026 Master'!K:K)</f>
        <v>Logo Apparel</v>
      </c>
      <c r="H17" s="6" t="str">
        <f>_xlfn.XLOOKUP(C17,'FA 2026 Master'!E:E,'FA 2026 Master'!L:L)</f>
        <v>Hats</v>
      </c>
      <c r="I17" s="34">
        <f>_xlfn.XLOOKUP(C17,'FA 2026 Master'!E:E,'FA 2026 Master'!J:J)</f>
        <v>17.5</v>
      </c>
      <c r="J17" s="34">
        <f t="shared" si="0"/>
        <v>35</v>
      </c>
      <c r="K17" s="34">
        <f t="shared" si="1"/>
        <v>35</v>
      </c>
      <c r="L17" s="26">
        <f t="shared" si="2"/>
        <v>23.975000000000001</v>
      </c>
      <c r="M17" s="26">
        <f t="shared" si="3"/>
        <v>58</v>
      </c>
      <c r="N17" s="26">
        <f t="shared" si="4"/>
        <v>58</v>
      </c>
      <c r="O17" s="41">
        <v>46218</v>
      </c>
      <c r="P17" s="41">
        <v>46387</v>
      </c>
      <c r="Q17" s="6" t="s">
        <v>13</v>
      </c>
      <c r="T17" s="31">
        <f t="shared" si="5"/>
        <v>0</v>
      </c>
    </row>
    <row r="18" spans="2:20" x14ac:dyDescent="0.25">
      <c r="B18" s="28">
        <f>_xlfn.XLOOKUP(C18,'FA 2026 Master'!E:E,'FA 2026 Master'!D:D)</f>
        <v>840490761766</v>
      </c>
      <c r="C18" t="s">
        <v>534</v>
      </c>
      <c r="D18" s="6" t="str">
        <f>_xlfn.XLOOKUP(C18,'FA 2026 Master'!E:E,'FA 2026 Master'!F:F)</f>
        <v>M's FL Duck Call Patch Trucker Hat - Loden - OS</v>
      </c>
      <c r="E18" s="6" t="str">
        <f>_xlfn.XLOOKUP(C18,'FA 2026 Master'!E:E,'FA 2026 Master'!G:G)</f>
        <v>Loden</v>
      </c>
      <c r="F18" s="6" t="str">
        <f>_xlfn.XLOOKUP(C18,'FA 2026 Master'!E:E,'FA 2026 Master'!H:H)</f>
        <v>OS</v>
      </c>
      <c r="G18" s="6" t="str">
        <f>_xlfn.XLOOKUP(C18,'FA 2026 Master'!E:E,'FA 2026 Master'!K:K)</f>
        <v>Logo Apparel</v>
      </c>
      <c r="H18" s="6" t="str">
        <f>_xlfn.XLOOKUP(C18,'FA 2026 Master'!E:E,'FA 2026 Master'!L:L)</f>
        <v>Hats</v>
      </c>
      <c r="I18" s="34">
        <f>_xlfn.XLOOKUP(C18,'FA 2026 Master'!E:E,'FA 2026 Master'!J:J)</f>
        <v>17.5</v>
      </c>
      <c r="J18" s="34">
        <f t="shared" si="0"/>
        <v>35</v>
      </c>
      <c r="K18" s="34">
        <f t="shared" si="1"/>
        <v>35</v>
      </c>
      <c r="L18" s="26">
        <f t="shared" si="2"/>
        <v>23.975000000000001</v>
      </c>
      <c r="M18" s="26">
        <f t="shared" si="3"/>
        <v>58</v>
      </c>
      <c r="N18" s="26">
        <f t="shared" si="4"/>
        <v>58</v>
      </c>
      <c r="O18" s="41">
        <v>46218</v>
      </c>
      <c r="P18" s="41">
        <v>46387</v>
      </c>
      <c r="Q18" s="6" t="s">
        <v>13</v>
      </c>
      <c r="T18" s="31">
        <f t="shared" si="5"/>
        <v>0</v>
      </c>
    </row>
    <row r="19" spans="2:20" x14ac:dyDescent="0.25">
      <c r="B19" s="28">
        <f>_xlfn.XLOOKUP(C19,'FA 2026 Master'!E:E,'FA 2026 Master'!D:D)</f>
        <v>840490761773</v>
      </c>
      <c r="C19" t="s">
        <v>535</v>
      </c>
      <c r="D19" s="6" t="str">
        <f>_xlfn.XLOOKUP(C19,'FA 2026 Master'!E:E,'FA 2026 Master'!F:F)</f>
        <v>M's FL Duck Call Patch Trucker Hat - Black - OS</v>
      </c>
      <c r="E19" s="6" t="str">
        <f>_xlfn.XLOOKUP(C19,'FA 2026 Master'!E:E,'FA 2026 Master'!G:G)</f>
        <v>Black</v>
      </c>
      <c r="F19" s="6" t="str">
        <f>_xlfn.XLOOKUP(C19,'FA 2026 Master'!E:E,'FA 2026 Master'!H:H)</f>
        <v>OS</v>
      </c>
      <c r="G19" s="6" t="str">
        <f>_xlfn.XLOOKUP(C19,'FA 2026 Master'!E:E,'FA 2026 Master'!K:K)</f>
        <v>Logo Apparel</v>
      </c>
      <c r="H19" s="6" t="str">
        <f>_xlfn.XLOOKUP(C19,'FA 2026 Master'!E:E,'FA 2026 Master'!L:L)</f>
        <v>Hats</v>
      </c>
      <c r="I19" s="34">
        <f>_xlfn.XLOOKUP(C19,'FA 2026 Master'!E:E,'FA 2026 Master'!J:J)</f>
        <v>17.5</v>
      </c>
      <c r="J19" s="34">
        <f t="shared" si="0"/>
        <v>35</v>
      </c>
      <c r="K19" s="34">
        <f t="shared" si="1"/>
        <v>35</v>
      </c>
      <c r="L19" s="26">
        <f t="shared" si="2"/>
        <v>23.975000000000001</v>
      </c>
      <c r="M19" s="26">
        <f t="shared" si="3"/>
        <v>58</v>
      </c>
      <c r="N19" s="26">
        <f t="shared" si="4"/>
        <v>58</v>
      </c>
      <c r="O19" s="41">
        <v>46218</v>
      </c>
      <c r="P19" s="41">
        <v>46387</v>
      </c>
      <c r="Q19" s="6" t="s">
        <v>13</v>
      </c>
      <c r="T19" s="31">
        <f t="shared" si="5"/>
        <v>0</v>
      </c>
    </row>
    <row r="20" spans="2:20" x14ac:dyDescent="0.25">
      <c r="B20" s="28">
        <f>_xlfn.XLOOKUP(C20,'FA 2026 Master'!E:E,'FA 2026 Master'!D:D)</f>
        <v>840490761780</v>
      </c>
      <c r="C20" t="s">
        <v>536</v>
      </c>
      <c r="D20" s="6" t="str">
        <f>_xlfn.XLOOKUP(C20,'FA 2026 Master'!E:E,'FA 2026 Master'!F:F)</f>
        <v>M's FL Flag Trucker 2.0 Hat - Navy - OS</v>
      </c>
      <c r="E20" s="6" t="str">
        <f>_xlfn.XLOOKUP(C20,'FA 2026 Master'!E:E,'FA 2026 Master'!G:G)</f>
        <v>Navy</v>
      </c>
      <c r="F20" s="6" t="str">
        <f>_xlfn.XLOOKUP(C20,'FA 2026 Master'!E:E,'FA 2026 Master'!H:H)</f>
        <v>OS</v>
      </c>
      <c r="G20" s="6" t="str">
        <f>_xlfn.XLOOKUP(C20,'FA 2026 Master'!E:E,'FA 2026 Master'!K:K)</f>
        <v>Logo Apparel</v>
      </c>
      <c r="H20" s="6" t="str">
        <f>_xlfn.XLOOKUP(C20,'FA 2026 Master'!E:E,'FA 2026 Master'!L:L)</f>
        <v>Hats</v>
      </c>
      <c r="I20" s="34">
        <f>_xlfn.XLOOKUP(C20,'FA 2026 Master'!E:E,'FA 2026 Master'!J:J)</f>
        <v>17.5</v>
      </c>
      <c r="J20" s="34">
        <f t="shared" si="0"/>
        <v>35</v>
      </c>
      <c r="K20" s="34">
        <f t="shared" si="1"/>
        <v>35</v>
      </c>
      <c r="L20" s="26">
        <f t="shared" si="2"/>
        <v>23.975000000000001</v>
      </c>
      <c r="M20" s="26">
        <f t="shared" si="3"/>
        <v>58</v>
      </c>
      <c r="N20" s="26">
        <f t="shared" si="4"/>
        <v>58</v>
      </c>
      <c r="O20" s="41">
        <v>46218</v>
      </c>
      <c r="P20" s="41">
        <v>46387</v>
      </c>
      <c r="Q20" s="6" t="s">
        <v>13</v>
      </c>
      <c r="T20" s="31">
        <f t="shared" si="5"/>
        <v>0</v>
      </c>
    </row>
    <row r="21" spans="2:20" x14ac:dyDescent="0.25">
      <c r="B21" s="28">
        <f>_xlfn.XLOOKUP(C21,'FA 2026 Master'!E:E,'FA 2026 Master'!D:D)</f>
        <v>840490761797</v>
      </c>
      <c r="C21" t="s">
        <v>537</v>
      </c>
      <c r="D21" s="6" t="str">
        <f>_xlfn.XLOOKUP(C21,'FA 2026 Master'!E:E,'FA 2026 Master'!F:F)</f>
        <v>M's FL Flag Trucker 2.0 Hat - Grey - OS</v>
      </c>
      <c r="E21" s="6" t="str">
        <f>_xlfn.XLOOKUP(C21,'FA 2026 Master'!E:E,'FA 2026 Master'!G:G)</f>
        <v>Grey</v>
      </c>
      <c r="F21" s="6" t="str">
        <f>_xlfn.XLOOKUP(C21,'FA 2026 Master'!E:E,'FA 2026 Master'!H:H)</f>
        <v>OS</v>
      </c>
      <c r="G21" s="6" t="str">
        <f>_xlfn.XLOOKUP(C21,'FA 2026 Master'!E:E,'FA 2026 Master'!K:K)</f>
        <v>Logo Apparel</v>
      </c>
      <c r="H21" s="6" t="str">
        <f>_xlfn.XLOOKUP(C21,'FA 2026 Master'!E:E,'FA 2026 Master'!L:L)</f>
        <v>Hats</v>
      </c>
      <c r="I21" s="34">
        <f>_xlfn.XLOOKUP(C21,'FA 2026 Master'!E:E,'FA 2026 Master'!J:J)</f>
        <v>17.5</v>
      </c>
      <c r="J21" s="34">
        <f t="shared" si="0"/>
        <v>35</v>
      </c>
      <c r="K21" s="34">
        <f t="shared" si="1"/>
        <v>35</v>
      </c>
      <c r="L21" s="26">
        <f t="shared" si="2"/>
        <v>23.975000000000001</v>
      </c>
      <c r="M21" s="26">
        <f t="shared" si="3"/>
        <v>58</v>
      </c>
      <c r="N21" s="26">
        <f t="shared" si="4"/>
        <v>58</v>
      </c>
      <c r="O21" s="41">
        <v>46218</v>
      </c>
      <c r="P21" s="41">
        <v>46387</v>
      </c>
      <c r="Q21" s="6" t="s">
        <v>13</v>
      </c>
      <c r="T21" s="31">
        <f t="shared" si="5"/>
        <v>0</v>
      </c>
    </row>
    <row r="22" spans="2:20" x14ac:dyDescent="0.25">
      <c r="B22" s="28">
        <f>_xlfn.XLOOKUP(C22,'FA 2026 Master'!E:E,'FA 2026 Master'!D:D)</f>
        <v>840490743151</v>
      </c>
      <c r="C22" t="s">
        <v>538</v>
      </c>
      <c r="D22" s="6" t="str">
        <f>_xlfn.XLOOKUP(C22,'FA 2026 Master'!E:E,'FA 2026 Master'!F:F)</f>
        <v>M's FL Standard Issue Beanie Hat - Blaze Orange - OS</v>
      </c>
      <c r="E22" s="6" t="str">
        <f>_xlfn.XLOOKUP(C22,'FA 2026 Master'!E:E,'FA 2026 Master'!G:G)</f>
        <v>Blaze Orange</v>
      </c>
      <c r="F22" s="6" t="str">
        <f>_xlfn.XLOOKUP(C22,'FA 2026 Master'!E:E,'FA 2026 Master'!H:H)</f>
        <v>OS</v>
      </c>
      <c r="G22" s="6" t="str">
        <f>_xlfn.XLOOKUP(C22,'FA 2026 Master'!E:E,'FA 2026 Master'!K:K)</f>
        <v>Logo Apparel</v>
      </c>
      <c r="H22" s="6" t="str">
        <f>_xlfn.XLOOKUP(C22,'FA 2026 Master'!E:E,'FA 2026 Master'!L:L)</f>
        <v>Hats</v>
      </c>
      <c r="I22" s="34">
        <f>_xlfn.XLOOKUP(C22,'FA 2026 Master'!E:E,'FA 2026 Master'!J:J)</f>
        <v>17.5</v>
      </c>
      <c r="J22" s="34">
        <f t="shared" si="0"/>
        <v>35</v>
      </c>
      <c r="K22" s="34">
        <f t="shared" si="1"/>
        <v>35</v>
      </c>
      <c r="L22" s="26">
        <f t="shared" si="2"/>
        <v>23.975000000000001</v>
      </c>
      <c r="M22" s="26">
        <f t="shared" si="3"/>
        <v>58</v>
      </c>
      <c r="N22" s="26">
        <f t="shared" si="4"/>
        <v>58</v>
      </c>
      <c r="O22" s="41">
        <v>46218</v>
      </c>
      <c r="P22" s="41">
        <v>46387</v>
      </c>
      <c r="Q22" s="6" t="s">
        <v>13</v>
      </c>
      <c r="T22" s="31">
        <f t="shared" si="5"/>
        <v>0</v>
      </c>
    </row>
    <row r="23" spans="2:20" x14ac:dyDescent="0.25">
      <c r="B23" s="28">
        <f>_xlfn.XLOOKUP(C23,'FA 2026 Master'!E:E,'FA 2026 Master'!D:D)</f>
        <v>840490743168</v>
      </c>
      <c r="C23" t="s">
        <v>539</v>
      </c>
      <c r="D23" s="6" t="str">
        <f>_xlfn.XLOOKUP(C23,'FA 2026 Master'!E:E,'FA 2026 Master'!F:F)</f>
        <v>M's FL Standard Issue Beanie Hat - Black - OS</v>
      </c>
      <c r="E23" s="6" t="str">
        <f>_xlfn.XLOOKUP(C23,'FA 2026 Master'!E:E,'FA 2026 Master'!G:G)</f>
        <v>Black</v>
      </c>
      <c r="F23" s="6" t="str">
        <f>_xlfn.XLOOKUP(C23,'FA 2026 Master'!E:E,'FA 2026 Master'!H:H)</f>
        <v>OS</v>
      </c>
      <c r="G23" s="6" t="str">
        <f>_xlfn.XLOOKUP(C23,'FA 2026 Master'!E:E,'FA 2026 Master'!K:K)</f>
        <v>Logo Apparel</v>
      </c>
      <c r="H23" s="6" t="str">
        <f>_xlfn.XLOOKUP(C23,'FA 2026 Master'!E:E,'FA 2026 Master'!L:L)</f>
        <v>Hats</v>
      </c>
      <c r="I23" s="34">
        <f>_xlfn.XLOOKUP(C23,'FA 2026 Master'!E:E,'FA 2026 Master'!J:J)</f>
        <v>17.5</v>
      </c>
      <c r="J23" s="34">
        <f t="shared" si="0"/>
        <v>35</v>
      </c>
      <c r="K23" s="34">
        <f t="shared" si="1"/>
        <v>35</v>
      </c>
      <c r="L23" s="26">
        <f t="shared" si="2"/>
        <v>23.975000000000001</v>
      </c>
      <c r="M23" s="26">
        <f t="shared" si="3"/>
        <v>58</v>
      </c>
      <c r="N23" s="26">
        <f t="shared" si="4"/>
        <v>58</v>
      </c>
      <c r="O23" s="41">
        <v>46218</v>
      </c>
      <c r="P23" s="41">
        <v>46387</v>
      </c>
      <c r="Q23" s="6" t="s">
        <v>13</v>
      </c>
      <c r="T23" s="31">
        <f t="shared" si="5"/>
        <v>0</v>
      </c>
    </row>
    <row r="24" spans="2:20" x14ac:dyDescent="0.25">
      <c r="B24" s="28">
        <f>_xlfn.XLOOKUP(C24,'FA 2026 Master'!E:E,'FA 2026 Master'!D:D)</f>
        <v>840490743175</v>
      </c>
      <c r="C24" t="s">
        <v>540</v>
      </c>
      <c r="D24" s="6" t="str">
        <f>_xlfn.XLOOKUP(C24,'FA 2026 Master'!E:E,'FA 2026 Master'!F:F)</f>
        <v>M's FL Idaho Patch Beanie Hat - Camel - OS</v>
      </c>
      <c r="E24" s="6" t="str">
        <f>_xlfn.XLOOKUP(C24,'FA 2026 Master'!E:E,'FA 2026 Master'!G:G)</f>
        <v>Camel</v>
      </c>
      <c r="F24" s="6" t="str">
        <f>_xlfn.XLOOKUP(C24,'FA 2026 Master'!E:E,'FA 2026 Master'!H:H)</f>
        <v>OS</v>
      </c>
      <c r="G24" s="6" t="str">
        <f>_xlfn.XLOOKUP(C24,'FA 2026 Master'!E:E,'FA 2026 Master'!K:K)</f>
        <v>Logo Apparel</v>
      </c>
      <c r="H24" s="6" t="str">
        <f>_xlfn.XLOOKUP(C24,'FA 2026 Master'!E:E,'FA 2026 Master'!L:L)</f>
        <v>Hats</v>
      </c>
      <c r="I24" s="34">
        <f>_xlfn.XLOOKUP(C24,'FA 2026 Master'!E:E,'FA 2026 Master'!J:J)</f>
        <v>17.5</v>
      </c>
      <c r="J24" s="34">
        <f t="shared" si="0"/>
        <v>35</v>
      </c>
      <c r="K24" s="34">
        <f t="shared" si="1"/>
        <v>35</v>
      </c>
      <c r="L24" s="26">
        <f t="shared" si="2"/>
        <v>23.975000000000001</v>
      </c>
      <c r="M24" s="26">
        <f t="shared" si="3"/>
        <v>58</v>
      </c>
      <c r="N24" s="26">
        <f t="shared" si="4"/>
        <v>58</v>
      </c>
      <c r="O24" s="41">
        <v>46218</v>
      </c>
      <c r="P24" s="41">
        <v>46387</v>
      </c>
      <c r="Q24" s="6" t="s">
        <v>13</v>
      </c>
      <c r="T24" s="31">
        <f t="shared" si="5"/>
        <v>0</v>
      </c>
    </row>
    <row r="25" spans="2:20" x14ac:dyDescent="0.25">
      <c r="B25" s="28">
        <f>_xlfn.XLOOKUP(C25,'FA 2026 Master'!E:E,'FA 2026 Master'!D:D)</f>
        <v>840490743182</v>
      </c>
      <c r="C25" t="s">
        <v>541</v>
      </c>
      <c r="D25" s="6" t="str">
        <f>_xlfn.XLOOKUP(C25,'FA 2026 Master'!E:E,'FA 2026 Master'!F:F)</f>
        <v>M's FL Idaho Patch Beanie Hat - Gunmetal - OS</v>
      </c>
      <c r="E25" s="6" t="str">
        <f>_xlfn.XLOOKUP(C25,'FA 2026 Master'!E:E,'FA 2026 Master'!G:G)</f>
        <v>Gunmetal</v>
      </c>
      <c r="F25" s="6" t="str">
        <f>_xlfn.XLOOKUP(C25,'FA 2026 Master'!E:E,'FA 2026 Master'!H:H)</f>
        <v>OS</v>
      </c>
      <c r="G25" s="6" t="str">
        <f>_xlfn.XLOOKUP(C25,'FA 2026 Master'!E:E,'FA 2026 Master'!K:K)</f>
        <v>Logo Apparel</v>
      </c>
      <c r="H25" s="6" t="str">
        <f>_xlfn.XLOOKUP(C25,'FA 2026 Master'!E:E,'FA 2026 Master'!L:L)</f>
        <v>Hats</v>
      </c>
      <c r="I25" s="34">
        <f>_xlfn.XLOOKUP(C25,'FA 2026 Master'!E:E,'FA 2026 Master'!J:J)</f>
        <v>17.5</v>
      </c>
      <c r="J25" s="34">
        <f t="shared" si="0"/>
        <v>35</v>
      </c>
      <c r="K25" s="34">
        <f t="shared" si="1"/>
        <v>35</v>
      </c>
      <c r="L25" s="26">
        <f t="shared" si="2"/>
        <v>23.975000000000001</v>
      </c>
      <c r="M25" s="26">
        <f t="shared" si="3"/>
        <v>58</v>
      </c>
      <c r="N25" s="26">
        <f t="shared" si="4"/>
        <v>58</v>
      </c>
      <c r="O25" s="41">
        <v>46218</v>
      </c>
      <c r="P25" s="41">
        <v>46387</v>
      </c>
      <c r="Q25" s="6" t="s">
        <v>13</v>
      </c>
      <c r="T25" s="31">
        <f t="shared" si="5"/>
        <v>0</v>
      </c>
    </row>
    <row r="26" spans="2:20" x14ac:dyDescent="0.25">
      <c r="B26" s="28">
        <f>_xlfn.XLOOKUP(C26,'FA 2026 Master'!E:E,'FA 2026 Master'!D:D)</f>
        <v>840490741874</v>
      </c>
      <c r="C26" t="s">
        <v>542</v>
      </c>
      <c r="D26" s="6" t="str">
        <f>_xlfn.XLOOKUP(C26,'FA 2026 Master'!E:E,'FA 2026 Master'!F:F)</f>
        <v>M's FL Duck Feather Hat - Dark Mocha/Khaki - OS</v>
      </c>
      <c r="E26" s="6" t="str">
        <f>_xlfn.XLOOKUP(C26,'FA 2026 Master'!E:E,'FA 2026 Master'!G:G)</f>
        <v>Dark Mocha/Khaki</v>
      </c>
      <c r="F26" s="6" t="str">
        <f>_xlfn.XLOOKUP(C26,'FA 2026 Master'!E:E,'FA 2026 Master'!H:H)</f>
        <v>OS</v>
      </c>
      <c r="G26" s="6" t="str">
        <f>_xlfn.XLOOKUP(C26,'FA 2026 Master'!E:E,'FA 2026 Master'!K:K)</f>
        <v>Logo Apparel</v>
      </c>
      <c r="H26" s="6" t="str">
        <f>_xlfn.XLOOKUP(C26,'FA 2026 Master'!E:E,'FA 2026 Master'!L:L)</f>
        <v>Hats</v>
      </c>
      <c r="I26" s="34">
        <f>_xlfn.XLOOKUP(C26,'FA 2026 Master'!E:E,'FA 2026 Master'!J:J)</f>
        <v>17.5</v>
      </c>
      <c r="J26" s="34">
        <f t="shared" si="0"/>
        <v>35</v>
      </c>
      <c r="K26" s="34">
        <f t="shared" si="1"/>
        <v>35</v>
      </c>
      <c r="L26" s="26">
        <f t="shared" si="2"/>
        <v>23.975000000000001</v>
      </c>
      <c r="M26" s="26">
        <f t="shared" si="3"/>
        <v>58</v>
      </c>
      <c r="N26" s="26">
        <f t="shared" si="4"/>
        <v>58</v>
      </c>
      <c r="O26" s="41">
        <v>46218</v>
      </c>
      <c r="P26" s="41">
        <v>46387</v>
      </c>
      <c r="Q26" s="6" t="s">
        <v>13</v>
      </c>
      <c r="T26" s="31">
        <f t="shared" si="5"/>
        <v>0</v>
      </c>
    </row>
    <row r="27" spans="2:20" x14ac:dyDescent="0.25">
      <c r="B27" s="28">
        <f>_xlfn.XLOOKUP(C27,'FA 2026 Master'!E:E,'FA 2026 Master'!D:D)</f>
        <v>840490741881</v>
      </c>
      <c r="C27" t="s">
        <v>543</v>
      </c>
      <c r="D27" s="6" t="str">
        <f>_xlfn.XLOOKUP(C27,'FA 2026 Master'!E:E,'FA 2026 Master'!F:F)</f>
        <v>M's FL Wapiti Patch Trucker Hat - Khaki/Coffee - OS</v>
      </c>
      <c r="E27" s="6" t="str">
        <f>_xlfn.XLOOKUP(C27,'FA 2026 Master'!E:E,'FA 2026 Master'!G:G)</f>
        <v>Khaki/Coffee</v>
      </c>
      <c r="F27" s="6" t="str">
        <f>_xlfn.XLOOKUP(C27,'FA 2026 Master'!E:E,'FA 2026 Master'!H:H)</f>
        <v>OS</v>
      </c>
      <c r="G27" s="6" t="str">
        <f>_xlfn.XLOOKUP(C27,'FA 2026 Master'!E:E,'FA 2026 Master'!K:K)</f>
        <v>Logo Apparel</v>
      </c>
      <c r="H27" s="6" t="str">
        <f>_xlfn.XLOOKUP(C27,'FA 2026 Master'!E:E,'FA 2026 Master'!L:L)</f>
        <v>Hats</v>
      </c>
      <c r="I27" s="34">
        <f>_xlfn.XLOOKUP(C27,'FA 2026 Master'!E:E,'FA 2026 Master'!J:J)</f>
        <v>17.5</v>
      </c>
      <c r="J27" s="34">
        <f t="shared" si="0"/>
        <v>35</v>
      </c>
      <c r="K27" s="34">
        <f t="shared" si="1"/>
        <v>35</v>
      </c>
      <c r="L27" s="26">
        <f t="shared" si="2"/>
        <v>23.975000000000001</v>
      </c>
      <c r="M27" s="26">
        <f t="shared" si="3"/>
        <v>58</v>
      </c>
      <c r="N27" s="26">
        <f t="shared" si="4"/>
        <v>58</v>
      </c>
      <c r="O27" s="41">
        <v>46218</v>
      </c>
      <c r="P27" s="41">
        <v>46387</v>
      </c>
      <c r="Q27" s="6" t="s">
        <v>13</v>
      </c>
      <c r="T27" s="31">
        <f t="shared" si="5"/>
        <v>0</v>
      </c>
    </row>
    <row r="28" spans="2:20" x14ac:dyDescent="0.25">
      <c r="B28" s="28">
        <f>_xlfn.XLOOKUP(C28,'FA 2026 Master'!E:E,'FA 2026 Master'!D:D)</f>
        <v>840490727946</v>
      </c>
      <c r="C28" t="s">
        <v>544</v>
      </c>
      <c r="D28" s="6" t="str">
        <f>_xlfn.XLOOKUP(C28,'FA 2026 Master'!E:E,'FA 2026 Master'!F:F)</f>
        <v>M's FL Stacked Logo Hoody - Black - SM</v>
      </c>
      <c r="E28" s="6" t="str">
        <f>_xlfn.XLOOKUP(C28,'FA 2026 Master'!E:E,'FA 2026 Master'!G:G)</f>
        <v>Black</v>
      </c>
      <c r="F28" s="6" t="str">
        <f>_xlfn.XLOOKUP(C28,'FA 2026 Master'!E:E,'FA 2026 Master'!H:H)</f>
        <v>SM</v>
      </c>
      <c r="G28" s="6" t="str">
        <f>_xlfn.XLOOKUP(C28,'FA 2026 Master'!E:E,'FA 2026 Master'!K:K)</f>
        <v>Logo Apparel</v>
      </c>
      <c r="H28" s="6" t="str">
        <f>_xlfn.XLOOKUP(C28,'FA 2026 Master'!E:E,'FA 2026 Master'!L:L)</f>
        <v>Logo Hoodys</v>
      </c>
      <c r="I28" s="34">
        <f>_xlfn.XLOOKUP(C28,'FA 2026 Master'!E:E,'FA 2026 Master'!J:J)</f>
        <v>40</v>
      </c>
      <c r="J28" s="34">
        <f t="shared" si="0"/>
        <v>80</v>
      </c>
      <c r="K28" s="34">
        <f t="shared" si="1"/>
        <v>80</v>
      </c>
      <c r="L28" s="26">
        <f t="shared" si="2"/>
        <v>54.800000000000004</v>
      </c>
      <c r="M28" s="26">
        <f t="shared" si="3"/>
        <v>132</v>
      </c>
      <c r="N28" s="26">
        <f t="shared" si="4"/>
        <v>132</v>
      </c>
      <c r="O28" s="41">
        <v>46218</v>
      </c>
      <c r="P28" s="41">
        <v>46387</v>
      </c>
      <c r="Q28" s="6" t="s">
        <v>13</v>
      </c>
      <c r="T28" s="31">
        <f t="shared" si="5"/>
        <v>0</v>
      </c>
    </row>
    <row r="29" spans="2:20" x14ac:dyDescent="0.25">
      <c r="B29" s="28">
        <f>_xlfn.XLOOKUP(C29,'FA 2026 Master'!E:E,'FA 2026 Master'!D:D)</f>
        <v>840490727953</v>
      </c>
      <c r="C29" t="s">
        <v>545</v>
      </c>
      <c r="D29" s="6" t="str">
        <f>_xlfn.XLOOKUP(C29,'FA 2026 Master'!E:E,'FA 2026 Master'!F:F)</f>
        <v>M's FL Stacked Logo Hoody - Black - MD</v>
      </c>
      <c r="E29" s="6" t="str">
        <f>_xlfn.XLOOKUP(C29,'FA 2026 Master'!E:E,'FA 2026 Master'!G:G)</f>
        <v>Black</v>
      </c>
      <c r="F29" s="6" t="str">
        <f>_xlfn.XLOOKUP(C29,'FA 2026 Master'!E:E,'FA 2026 Master'!H:H)</f>
        <v>MD</v>
      </c>
      <c r="G29" s="6" t="str">
        <f>_xlfn.XLOOKUP(C29,'FA 2026 Master'!E:E,'FA 2026 Master'!K:K)</f>
        <v>Logo Apparel</v>
      </c>
      <c r="H29" s="6" t="str">
        <f>_xlfn.XLOOKUP(C29,'FA 2026 Master'!E:E,'FA 2026 Master'!L:L)</f>
        <v>Logo Hoodys</v>
      </c>
      <c r="I29" s="34">
        <f>_xlfn.XLOOKUP(C29,'FA 2026 Master'!E:E,'FA 2026 Master'!J:J)</f>
        <v>40</v>
      </c>
      <c r="J29" s="34">
        <f t="shared" si="0"/>
        <v>80</v>
      </c>
      <c r="K29" s="34">
        <f t="shared" si="1"/>
        <v>80</v>
      </c>
      <c r="L29" s="26">
        <f t="shared" si="2"/>
        <v>54.800000000000004</v>
      </c>
      <c r="M29" s="26">
        <f t="shared" si="3"/>
        <v>132</v>
      </c>
      <c r="N29" s="26">
        <f t="shared" si="4"/>
        <v>132</v>
      </c>
      <c r="O29" s="41">
        <v>46218</v>
      </c>
      <c r="P29" s="41">
        <v>46387</v>
      </c>
      <c r="Q29" s="6" t="s">
        <v>13</v>
      </c>
      <c r="T29" s="31">
        <f t="shared" si="5"/>
        <v>0</v>
      </c>
    </row>
    <row r="30" spans="2:20" x14ac:dyDescent="0.25">
      <c r="B30" s="28">
        <f>_xlfn.XLOOKUP(C30,'FA 2026 Master'!E:E,'FA 2026 Master'!D:D)</f>
        <v>840490727960</v>
      </c>
      <c r="C30" t="s">
        <v>546</v>
      </c>
      <c r="D30" s="6" t="str">
        <f>_xlfn.XLOOKUP(C30,'FA 2026 Master'!E:E,'FA 2026 Master'!F:F)</f>
        <v>M's FL Stacked Logo Hoody - Black - LG</v>
      </c>
      <c r="E30" s="6" t="str">
        <f>_xlfn.XLOOKUP(C30,'FA 2026 Master'!E:E,'FA 2026 Master'!G:G)</f>
        <v>Black</v>
      </c>
      <c r="F30" s="6" t="str">
        <f>_xlfn.XLOOKUP(C30,'FA 2026 Master'!E:E,'FA 2026 Master'!H:H)</f>
        <v>LG</v>
      </c>
      <c r="G30" s="6" t="str">
        <f>_xlfn.XLOOKUP(C30,'FA 2026 Master'!E:E,'FA 2026 Master'!K:K)</f>
        <v>Logo Apparel</v>
      </c>
      <c r="H30" s="6" t="str">
        <f>_xlfn.XLOOKUP(C30,'FA 2026 Master'!E:E,'FA 2026 Master'!L:L)</f>
        <v>Logo Hoodys</v>
      </c>
      <c r="I30" s="34">
        <f>_xlfn.XLOOKUP(C30,'FA 2026 Master'!E:E,'FA 2026 Master'!J:J)</f>
        <v>40</v>
      </c>
      <c r="J30" s="34">
        <f t="shared" si="0"/>
        <v>80</v>
      </c>
      <c r="K30" s="34">
        <f t="shared" si="1"/>
        <v>80</v>
      </c>
      <c r="L30" s="26">
        <f t="shared" si="2"/>
        <v>54.800000000000004</v>
      </c>
      <c r="M30" s="26">
        <f t="shared" si="3"/>
        <v>132</v>
      </c>
      <c r="N30" s="26">
        <f t="shared" si="4"/>
        <v>132</v>
      </c>
      <c r="O30" s="41">
        <v>46218</v>
      </c>
      <c r="P30" s="41">
        <v>46387</v>
      </c>
      <c r="Q30" s="6" t="s">
        <v>13</v>
      </c>
      <c r="T30" s="31">
        <f t="shared" si="5"/>
        <v>0</v>
      </c>
    </row>
    <row r="31" spans="2:20" x14ac:dyDescent="0.25">
      <c r="B31" s="28">
        <f>_xlfn.XLOOKUP(C31,'FA 2026 Master'!E:E,'FA 2026 Master'!D:D)</f>
        <v>840490727977</v>
      </c>
      <c r="C31" t="s">
        <v>547</v>
      </c>
      <c r="D31" s="6" t="str">
        <f>_xlfn.XLOOKUP(C31,'FA 2026 Master'!E:E,'FA 2026 Master'!F:F)</f>
        <v>M's FL Stacked Logo Hoody - Black - XL</v>
      </c>
      <c r="E31" s="6" t="str">
        <f>_xlfn.XLOOKUP(C31,'FA 2026 Master'!E:E,'FA 2026 Master'!G:G)</f>
        <v>Black</v>
      </c>
      <c r="F31" s="6" t="str">
        <f>_xlfn.XLOOKUP(C31,'FA 2026 Master'!E:E,'FA 2026 Master'!H:H)</f>
        <v>XL</v>
      </c>
      <c r="G31" s="6" t="str">
        <f>_xlfn.XLOOKUP(C31,'FA 2026 Master'!E:E,'FA 2026 Master'!K:K)</f>
        <v>Logo Apparel</v>
      </c>
      <c r="H31" s="6" t="str">
        <f>_xlfn.XLOOKUP(C31,'FA 2026 Master'!E:E,'FA 2026 Master'!L:L)</f>
        <v>Logo Hoodys</v>
      </c>
      <c r="I31" s="34">
        <f>_xlfn.XLOOKUP(C31,'FA 2026 Master'!E:E,'FA 2026 Master'!J:J)</f>
        <v>40</v>
      </c>
      <c r="J31" s="34">
        <f t="shared" si="0"/>
        <v>80</v>
      </c>
      <c r="K31" s="34">
        <f t="shared" si="1"/>
        <v>80</v>
      </c>
      <c r="L31" s="26">
        <f t="shared" si="2"/>
        <v>54.800000000000004</v>
      </c>
      <c r="M31" s="26">
        <f t="shared" si="3"/>
        <v>132</v>
      </c>
      <c r="N31" s="26">
        <f t="shared" si="4"/>
        <v>132</v>
      </c>
      <c r="O31" s="41">
        <v>46218</v>
      </c>
      <c r="P31" s="41">
        <v>46387</v>
      </c>
      <c r="Q31" s="6" t="s">
        <v>13</v>
      </c>
      <c r="T31" s="31">
        <f t="shared" si="5"/>
        <v>0</v>
      </c>
    </row>
    <row r="32" spans="2:20" x14ac:dyDescent="0.25">
      <c r="B32" s="28">
        <f>_xlfn.XLOOKUP(C32,'FA 2026 Master'!E:E,'FA 2026 Master'!D:D)</f>
        <v>840490727984</v>
      </c>
      <c r="C32" t="s">
        <v>548</v>
      </c>
      <c r="D32" s="6" t="str">
        <f>_xlfn.XLOOKUP(C32,'FA 2026 Master'!E:E,'FA 2026 Master'!F:F)</f>
        <v>M's FL Stacked Logo Hoody - Black - 2X</v>
      </c>
      <c r="E32" s="6" t="str">
        <f>_xlfn.XLOOKUP(C32,'FA 2026 Master'!E:E,'FA 2026 Master'!G:G)</f>
        <v>Black</v>
      </c>
      <c r="F32" s="6" t="str">
        <f>_xlfn.XLOOKUP(C32,'FA 2026 Master'!E:E,'FA 2026 Master'!H:H)</f>
        <v>2X</v>
      </c>
      <c r="G32" s="6" t="str">
        <f>_xlfn.XLOOKUP(C32,'FA 2026 Master'!E:E,'FA 2026 Master'!K:K)</f>
        <v>Logo Apparel</v>
      </c>
      <c r="H32" s="6" t="str">
        <f>_xlfn.XLOOKUP(C32,'FA 2026 Master'!E:E,'FA 2026 Master'!L:L)</f>
        <v>Logo Hoodys</v>
      </c>
      <c r="I32" s="34">
        <f>_xlfn.XLOOKUP(C32,'FA 2026 Master'!E:E,'FA 2026 Master'!J:J)</f>
        <v>40</v>
      </c>
      <c r="J32" s="34">
        <f t="shared" si="0"/>
        <v>80</v>
      </c>
      <c r="K32" s="34">
        <f t="shared" si="1"/>
        <v>80</v>
      </c>
      <c r="L32" s="26">
        <f t="shared" si="2"/>
        <v>54.800000000000004</v>
      </c>
      <c r="M32" s="26">
        <f t="shared" si="3"/>
        <v>132</v>
      </c>
      <c r="N32" s="26">
        <f t="shared" si="4"/>
        <v>132</v>
      </c>
      <c r="O32" s="41">
        <v>46218</v>
      </c>
      <c r="P32" s="41">
        <v>46387</v>
      </c>
      <c r="Q32" s="6" t="s">
        <v>13</v>
      </c>
      <c r="T32" s="31">
        <f t="shared" si="5"/>
        <v>0</v>
      </c>
    </row>
    <row r="33" spans="2:20" x14ac:dyDescent="0.25">
      <c r="B33" s="28">
        <f>_xlfn.XLOOKUP(C33,'FA 2026 Master'!E:E,'FA 2026 Master'!D:D)</f>
        <v>840490727991</v>
      </c>
      <c r="C33" t="s">
        <v>549</v>
      </c>
      <c r="D33" s="6" t="str">
        <f>_xlfn.XLOOKUP(C33,'FA 2026 Master'!E:E,'FA 2026 Master'!F:F)</f>
        <v>M's FL Stacked Logo Hoody - Black - 3X</v>
      </c>
      <c r="E33" s="6" t="str">
        <f>_xlfn.XLOOKUP(C33,'FA 2026 Master'!E:E,'FA 2026 Master'!G:G)</f>
        <v>Black</v>
      </c>
      <c r="F33" s="6" t="str">
        <f>_xlfn.XLOOKUP(C33,'FA 2026 Master'!E:E,'FA 2026 Master'!H:H)</f>
        <v>3X</v>
      </c>
      <c r="G33" s="6" t="str">
        <f>_xlfn.XLOOKUP(C33,'FA 2026 Master'!E:E,'FA 2026 Master'!K:K)</f>
        <v>Logo Apparel</v>
      </c>
      <c r="H33" s="6" t="str">
        <f>_xlfn.XLOOKUP(C33,'FA 2026 Master'!E:E,'FA 2026 Master'!L:L)</f>
        <v>Logo Hoodys</v>
      </c>
      <c r="I33" s="34">
        <f>_xlfn.XLOOKUP(C33,'FA 2026 Master'!E:E,'FA 2026 Master'!J:J)</f>
        <v>40</v>
      </c>
      <c r="J33" s="34">
        <f t="shared" si="0"/>
        <v>80</v>
      </c>
      <c r="K33" s="34">
        <f t="shared" si="1"/>
        <v>80</v>
      </c>
      <c r="L33" s="26">
        <f t="shared" si="2"/>
        <v>54.800000000000004</v>
      </c>
      <c r="M33" s="26">
        <f t="shared" si="3"/>
        <v>132</v>
      </c>
      <c r="N33" s="26">
        <f t="shared" si="4"/>
        <v>132</v>
      </c>
      <c r="O33" s="41">
        <v>46218</v>
      </c>
      <c r="P33" s="41">
        <v>46387</v>
      </c>
      <c r="Q33" s="6" t="s">
        <v>13</v>
      </c>
      <c r="T33" s="31">
        <f t="shared" si="5"/>
        <v>0</v>
      </c>
    </row>
    <row r="34" spans="2:20" x14ac:dyDescent="0.25">
      <c r="B34" s="28">
        <f>_xlfn.XLOOKUP(C34,'FA 2026 Master'!E:E,'FA 2026 Master'!D:D)</f>
        <v>840490728127</v>
      </c>
      <c r="C34" t="s">
        <v>550</v>
      </c>
      <c r="D34" s="6" t="str">
        <f>_xlfn.XLOOKUP(C34,'FA 2026 Master'!E:E,'FA 2026 Master'!F:F)</f>
        <v>M's FL Horizontal Logo 2.0 Hoody - Brown - SM</v>
      </c>
      <c r="E34" s="6" t="str">
        <f>_xlfn.XLOOKUP(C34,'FA 2026 Master'!E:E,'FA 2026 Master'!G:G)</f>
        <v>Brown</v>
      </c>
      <c r="F34" s="6" t="str">
        <f>_xlfn.XLOOKUP(C34,'FA 2026 Master'!E:E,'FA 2026 Master'!H:H)</f>
        <v>SM</v>
      </c>
      <c r="G34" s="6" t="str">
        <f>_xlfn.XLOOKUP(C34,'FA 2026 Master'!E:E,'FA 2026 Master'!K:K)</f>
        <v>Logo Apparel</v>
      </c>
      <c r="H34" s="6" t="str">
        <f>_xlfn.XLOOKUP(C34,'FA 2026 Master'!E:E,'FA 2026 Master'!L:L)</f>
        <v>Logo Hoodys</v>
      </c>
      <c r="I34" s="34">
        <f>_xlfn.XLOOKUP(C34,'FA 2026 Master'!E:E,'FA 2026 Master'!J:J)</f>
        <v>40</v>
      </c>
      <c r="J34" s="34">
        <f t="shared" si="0"/>
        <v>80</v>
      </c>
      <c r="K34" s="34">
        <f t="shared" si="1"/>
        <v>80</v>
      </c>
      <c r="L34" s="26">
        <f t="shared" si="2"/>
        <v>54.800000000000004</v>
      </c>
      <c r="M34" s="26">
        <f t="shared" si="3"/>
        <v>132</v>
      </c>
      <c r="N34" s="26">
        <f t="shared" si="4"/>
        <v>132</v>
      </c>
      <c r="O34" s="41">
        <v>46218</v>
      </c>
      <c r="P34" s="41">
        <v>46387</v>
      </c>
      <c r="Q34" s="6" t="s">
        <v>13</v>
      </c>
      <c r="T34" s="31">
        <f t="shared" si="5"/>
        <v>0</v>
      </c>
    </row>
    <row r="35" spans="2:20" x14ac:dyDescent="0.25">
      <c r="B35" s="28">
        <f>_xlfn.XLOOKUP(C35,'FA 2026 Master'!E:E,'FA 2026 Master'!D:D)</f>
        <v>840490728134</v>
      </c>
      <c r="C35" t="s">
        <v>551</v>
      </c>
      <c r="D35" s="6" t="str">
        <f>_xlfn.XLOOKUP(C35,'FA 2026 Master'!E:E,'FA 2026 Master'!F:F)</f>
        <v>M's FL Horizontal Logo 2.0 Hoody - Brown - MD</v>
      </c>
      <c r="E35" s="6" t="str">
        <f>_xlfn.XLOOKUP(C35,'FA 2026 Master'!E:E,'FA 2026 Master'!G:G)</f>
        <v>Brown</v>
      </c>
      <c r="F35" s="6" t="str">
        <f>_xlfn.XLOOKUP(C35,'FA 2026 Master'!E:E,'FA 2026 Master'!H:H)</f>
        <v>MD</v>
      </c>
      <c r="G35" s="6" t="str">
        <f>_xlfn.XLOOKUP(C35,'FA 2026 Master'!E:E,'FA 2026 Master'!K:K)</f>
        <v>Logo Apparel</v>
      </c>
      <c r="H35" s="6" t="str">
        <f>_xlfn.XLOOKUP(C35,'FA 2026 Master'!E:E,'FA 2026 Master'!L:L)</f>
        <v>Logo Hoodys</v>
      </c>
      <c r="I35" s="34">
        <f>_xlfn.XLOOKUP(C35,'FA 2026 Master'!E:E,'FA 2026 Master'!J:J)</f>
        <v>40</v>
      </c>
      <c r="J35" s="34">
        <f t="shared" si="0"/>
        <v>80</v>
      </c>
      <c r="K35" s="34">
        <f t="shared" si="1"/>
        <v>80</v>
      </c>
      <c r="L35" s="26">
        <f t="shared" si="2"/>
        <v>54.800000000000004</v>
      </c>
      <c r="M35" s="26">
        <f t="shared" si="3"/>
        <v>132</v>
      </c>
      <c r="N35" s="26">
        <f t="shared" si="4"/>
        <v>132</v>
      </c>
      <c r="O35" s="41">
        <v>46218</v>
      </c>
      <c r="P35" s="41">
        <v>46387</v>
      </c>
      <c r="Q35" s="6" t="s">
        <v>13</v>
      </c>
      <c r="T35" s="31">
        <f t="shared" si="5"/>
        <v>0</v>
      </c>
    </row>
    <row r="36" spans="2:20" x14ac:dyDescent="0.25">
      <c r="B36" s="28">
        <f>_xlfn.XLOOKUP(C36,'FA 2026 Master'!E:E,'FA 2026 Master'!D:D)</f>
        <v>840490728141</v>
      </c>
      <c r="C36" t="s">
        <v>552</v>
      </c>
      <c r="D36" s="6" t="str">
        <f>_xlfn.XLOOKUP(C36,'FA 2026 Master'!E:E,'FA 2026 Master'!F:F)</f>
        <v>M's FL Horizontal Logo 2.0 Hoody - Brown - LG</v>
      </c>
      <c r="E36" s="6" t="str">
        <f>_xlfn.XLOOKUP(C36,'FA 2026 Master'!E:E,'FA 2026 Master'!G:G)</f>
        <v>Brown</v>
      </c>
      <c r="F36" s="6" t="str">
        <f>_xlfn.XLOOKUP(C36,'FA 2026 Master'!E:E,'FA 2026 Master'!H:H)</f>
        <v>LG</v>
      </c>
      <c r="G36" s="6" t="str">
        <f>_xlfn.XLOOKUP(C36,'FA 2026 Master'!E:E,'FA 2026 Master'!K:K)</f>
        <v>Logo Apparel</v>
      </c>
      <c r="H36" s="6" t="str">
        <f>_xlfn.XLOOKUP(C36,'FA 2026 Master'!E:E,'FA 2026 Master'!L:L)</f>
        <v>Logo Hoodys</v>
      </c>
      <c r="I36" s="34">
        <f>_xlfn.XLOOKUP(C36,'FA 2026 Master'!E:E,'FA 2026 Master'!J:J)</f>
        <v>40</v>
      </c>
      <c r="J36" s="34">
        <f t="shared" si="0"/>
        <v>80</v>
      </c>
      <c r="K36" s="34">
        <f t="shared" si="1"/>
        <v>80</v>
      </c>
      <c r="L36" s="26">
        <f t="shared" si="2"/>
        <v>54.800000000000004</v>
      </c>
      <c r="M36" s="26">
        <f t="shared" si="3"/>
        <v>132</v>
      </c>
      <c r="N36" s="26">
        <f t="shared" si="4"/>
        <v>132</v>
      </c>
      <c r="O36" s="41">
        <v>46218</v>
      </c>
      <c r="P36" s="41">
        <v>46387</v>
      </c>
      <c r="Q36" s="6" t="s">
        <v>13</v>
      </c>
      <c r="T36" s="31">
        <f t="shared" si="5"/>
        <v>0</v>
      </c>
    </row>
    <row r="37" spans="2:20" x14ac:dyDescent="0.25">
      <c r="B37" s="28">
        <f>_xlfn.XLOOKUP(C37,'FA 2026 Master'!E:E,'FA 2026 Master'!D:D)</f>
        <v>840490728158</v>
      </c>
      <c r="C37" t="s">
        <v>553</v>
      </c>
      <c r="D37" s="6" t="str">
        <f>_xlfn.XLOOKUP(C37,'FA 2026 Master'!E:E,'FA 2026 Master'!F:F)</f>
        <v>M's FL Horizontal Logo 2.0 Hoody - Brown - XL</v>
      </c>
      <c r="E37" s="6" t="str">
        <f>_xlfn.XLOOKUP(C37,'FA 2026 Master'!E:E,'FA 2026 Master'!G:G)</f>
        <v>Brown</v>
      </c>
      <c r="F37" s="6" t="str">
        <f>_xlfn.XLOOKUP(C37,'FA 2026 Master'!E:E,'FA 2026 Master'!H:H)</f>
        <v>XL</v>
      </c>
      <c r="G37" s="6" t="str">
        <f>_xlfn.XLOOKUP(C37,'FA 2026 Master'!E:E,'FA 2026 Master'!K:K)</f>
        <v>Logo Apparel</v>
      </c>
      <c r="H37" s="6" t="str">
        <f>_xlfn.XLOOKUP(C37,'FA 2026 Master'!E:E,'FA 2026 Master'!L:L)</f>
        <v>Logo Hoodys</v>
      </c>
      <c r="I37" s="34">
        <f>_xlfn.XLOOKUP(C37,'FA 2026 Master'!E:E,'FA 2026 Master'!J:J)</f>
        <v>40</v>
      </c>
      <c r="J37" s="34">
        <f t="shared" si="0"/>
        <v>80</v>
      </c>
      <c r="K37" s="34">
        <f t="shared" si="1"/>
        <v>80</v>
      </c>
      <c r="L37" s="26">
        <f t="shared" si="2"/>
        <v>54.800000000000004</v>
      </c>
      <c r="M37" s="26">
        <f t="shared" si="3"/>
        <v>132</v>
      </c>
      <c r="N37" s="26">
        <f t="shared" si="4"/>
        <v>132</v>
      </c>
      <c r="O37" s="41">
        <v>46218</v>
      </c>
      <c r="P37" s="41">
        <v>46387</v>
      </c>
      <c r="Q37" s="6" t="s">
        <v>13</v>
      </c>
      <c r="T37" s="31">
        <f t="shared" si="5"/>
        <v>0</v>
      </c>
    </row>
    <row r="38" spans="2:20" x14ac:dyDescent="0.25">
      <c r="B38" s="28">
        <f>_xlfn.XLOOKUP(C38,'FA 2026 Master'!E:E,'FA 2026 Master'!D:D)</f>
        <v>840490728165</v>
      </c>
      <c r="C38" t="s">
        <v>554</v>
      </c>
      <c r="D38" s="6" t="str">
        <f>_xlfn.XLOOKUP(C38,'FA 2026 Master'!E:E,'FA 2026 Master'!F:F)</f>
        <v>M's FL Horizontal Logo 2.0 Hoody - Brown - 2X</v>
      </c>
      <c r="E38" s="6" t="str">
        <f>_xlfn.XLOOKUP(C38,'FA 2026 Master'!E:E,'FA 2026 Master'!G:G)</f>
        <v>Brown</v>
      </c>
      <c r="F38" s="6" t="str">
        <f>_xlfn.XLOOKUP(C38,'FA 2026 Master'!E:E,'FA 2026 Master'!H:H)</f>
        <v>2X</v>
      </c>
      <c r="G38" s="6" t="str">
        <f>_xlfn.XLOOKUP(C38,'FA 2026 Master'!E:E,'FA 2026 Master'!K:K)</f>
        <v>Logo Apparel</v>
      </c>
      <c r="H38" s="6" t="str">
        <f>_xlfn.XLOOKUP(C38,'FA 2026 Master'!E:E,'FA 2026 Master'!L:L)</f>
        <v>Logo Hoodys</v>
      </c>
      <c r="I38" s="34">
        <f>_xlfn.XLOOKUP(C38,'FA 2026 Master'!E:E,'FA 2026 Master'!J:J)</f>
        <v>40</v>
      </c>
      <c r="J38" s="34">
        <f t="shared" si="0"/>
        <v>80</v>
      </c>
      <c r="K38" s="34">
        <f t="shared" si="1"/>
        <v>80</v>
      </c>
      <c r="L38" s="26">
        <f t="shared" si="2"/>
        <v>54.800000000000004</v>
      </c>
      <c r="M38" s="26">
        <f t="shared" si="3"/>
        <v>132</v>
      </c>
      <c r="N38" s="26">
        <f t="shared" si="4"/>
        <v>132</v>
      </c>
      <c r="O38" s="41">
        <v>46218</v>
      </c>
      <c r="P38" s="41">
        <v>46387</v>
      </c>
      <c r="Q38" s="6" t="s">
        <v>13</v>
      </c>
      <c r="T38" s="31">
        <f t="shared" si="5"/>
        <v>0</v>
      </c>
    </row>
    <row r="39" spans="2:20" x14ac:dyDescent="0.25">
      <c r="B39" s="28">
        <f>_xlfn.XLOOKUP(C39,'FA 2026 Master'!E:E,'FA 2026 Master'!D:D)</f>
        <v>840490728172</v>
      </c>
      <c r="C39" t="s">
        <v>555</v>
      </c>
      <c r="D39" s="6" t="str">
        <f>_xlfn.XLOOKUP(C39,'FA 2026 Master'!E:E,'FA 2026 Master'!F:F)</f>
        <v>M's FL Horizontal Logo 2.0 Hoody - Brown - 3X</v>
      </c>
      <c r="E39" s="6" t="str">
        <f>_xlfn.XLOOKUP(C39,'FA 2026 Master'!E:E,'FA 2026 Master'!G:G)</f>
        <v>Brown</v>
      </c>
      <c r="F39" s="6" t="str">
        <f>_xlfn.XLOOKUP(C39,'FA 2026 Master'!E:E,'FA 2026 Master'!H:H)</f>
        <v>3X</v>
      </c>
      <c r="G39" s="6" t="str">
        <f>_xlfn.XLOOKUP(C39,'FA 2026 Master'!E:E,'FA 2026 Master'!K:K)</f>
        <v>Logo Apparel</v>
      </c>
      <c r="H39" s="6" t="str">
        <f>_xlfn.XLOOKUP(C39,'FA 2026 Master'!E:E,'FA 2026 Master'!L:L)</f>
        <v>Logo Hoodys</v>
      </c>
      <c r="I39" s="34">
        <f>_xlfn.XLOOKUP(C39,'FA 2026 Master'!E:E,'FA 2026 Master'!J:J)</f>
        <v>40</v>
      </c>
      <c r="J39" s="34">
        <f t="shared" si="0"/>
        <v>80</v>
      </c>
      <c r="K39" s="34">
        <f t="shared" si="1"/>
        <v>80</v>
      </c>
      <c r="L39" s="26">
        <f t="shared" si="2"/>
        <v>54.800000000000004</v>
      </c>
      <c r="M39" s="26">
        <f t="shared" si="3"/>
        <v>132</v>
      </c>
      <c r="N39" s="26">
        <f t="shared" si="4"/>
        <v>132</v>
      </c>
      <c r="O39" s="41">
        <v>46218</v>
      </c>
      <c r="P39" s="41">
        <v>46387</v>
      </c>
      <c r="Q39" s="6" t="s">
        <v>13</v>
      </c>
      <c r="T39" s="31">
        <f t="shared" si="5"/>
        <v>0</v>
      </c>
    </row>
    <row r="40" spans="2:20" x14ac:dyDescent="0.25">
      <c r="B40" s="28">
        <f>_xlfn.XLOOKUP(C40,'FA 2026 Master'!E:E,'FA 2026 Master'!D:D)</f>
        <v>840490728301</v>
      </c>
      <c r="C40" t="s">
        <v>556</v>
      </c>
      <c r="D40" s="6" t="str">
        <f>_xlfn.XLOOKUP(C40,'FA 2026 Master'!E:E,'FA 2026 Master'!F:F)</f>
        <v>M's FL Elk Logo 2.0 Hoody - Saddle - SM</v>
      </c>
      <c r="E40" s="6" t="str">
        <f>_xlfn.XLOOKUP(C40,'FA 2026 Master'!E:E,'FA 2026 Master'!G:G)</f>
        <v>Saddle</v>
      </c>
      <c r="F40" s="6" t="str">
        <f>_xlfn.XLOOKUP(C40,'FA 2026 Master'!E:E,'FA 2026 Master'!H:H)</f>
        <v>SM</v>
      </c>
      <c r="G40" s="6" t="str">
        <f>_xlfn.XLOOKUP(C40,'FA 2026 Master'!E:E,'FA 2026 Master'!K:K)</f>
        <v>Logo Apparel</v>
      </c>
      <c r="H40" s="6" t="str">
        <f>_xlfn.XLOOKUP(C40,'FA 2026 Master'!E:E,'FA 2026 Master'!L:L)</f>
        <v>Logo Hoodys</v>
      </c>
      <c r="I40" s="34">
        <f>_xlfn.XLOOKUP(C40,'FA 2026 Master'!E:E,'FA 2026 Master'!J:J)</f>
        <v>40</v>
      </c>
      <c r="J40" s="34">
        <f t="shared" si="0"/>
        <v>80</v>
      </c>
      <c r="K40" s="34">
        <f t="shared" si="1"/>
        <v>80</v>
      </c>
      <c r="L40" s="26">
        <f t="shared" si="2"/>
        <v>54.800000000000004</v>
      </c>
      <c r="M40" s="26">
        <f t="shared" si="3"/>
        <v>132</v>
      </c>
      <c r="N40" s="26">
        <f t="shared" si="4"/>
        <v>132</v>
      </c>
      <c r="O40" s="41">
        <v>46218</v>
      </c>
      <c r="P40" s="41">
        <v>46387</v>
      </c>
      <c r="Q40" s="6" t="s">
        <v>13</v>
      </c>
      <c r="T40" s="31">
        <f t="shared" si="5"/>
        <v>0</v>
      </c>
    </row>
    <row r="41" spans="2:20" x14ac:dyDescent="0.25">
      <c r="B41" s="28">
        <f>_xlfn.XLOOKUP(C41,'FA 2026 Master'!E:E,'FA 2026 Master'!D:D)</f>
        <v>840490728318</v>
      </c>
      <c r="C41" t="s">
        <v>557</v>
      </c>
      <c r="D41" s="6" t="str">
        <f>_xlfn.XLOOKUP(C41,'FA 2026 Master'!E:E,'FA 2026 Master'!F:F)</f>
        <v>M's FL Elk Logo 2.0 Hoody - Saddle - MD</v>
      </c>
      <c r="E41" s="6" t="str">
        <f>_xlfn.XLOOKUP(C41,'FA 2026 Master'!E:E,'FA 2026 Master'!G:G)</f>
        <v>Saddle</v>
      </c>
      <c r="F41" s="6" t="str">
        <f>_xlfn.XLOOKUP(C41,'FA 2026 Master'!E:E,'FA 2026 Master'!H:H)</f>
        <v>MD</v>
      </c>
      <c r="G41" s="6" t="str">
        <f>_xlfn.XLOOKUP(C41,'FA 2026 Master'!E:E,'FA 2026 Master'!K:K)</f>
        <v>Logo Apparel</v>
      </c>
      <c r="H41" s="6" t="str">
        <f>_xlfn.XLOOKUP(C41,'FA 2026 Master'!E:E,'FA 2026 Master'!L:L)</f>
        <v>Logo Hoodys</v>
      </c>
      <c r="I41" s="34">
        <f>_xlfn.XLOOKUP(C41,'FA 2026 Master'!E:E,'FA 2026 Master'!J:J)</f>
        <v>40</v>
      </c>
      <c r="J41" s="34">
        <f t="shared" si="0"/>
        <v>80</v>
      </c>
      <c r="K41" s="34">
        <f t="shared" si="1"/>
        <v>80</v>
      </c>
      <c r="L41" s="26">
        <f t="shared" si="2"/>
        <v>54.800000000000004</v>
      </c>
      <c r="M41" s="26">
        <f t="shared" si="3"/>
        <v>132</v>
      </c>
      <c r="N41" s="26">
        <f t="shared" si="4"/>
        <v>132</v>
      </c>
      <c r="O41" s="41">
        <v>46218</v>
      </c>
      <c r="P41" s="41">
        <v>46387</v>
      </c>
      <c r="Q41" s="6" t="s">
        <v>13</v>
      </c>
      <c r="T41" s="31">
        <f t="shared" si="5"/>
        <v>0</v>
      </c>
    </row>
    <row r="42" spans="2:20" x14ac:dyDescent="0.25">
      <c r="B42" s="28">
        <f>_xlfn.XLOOKUP(C42,'FA 2026 Master'!E:E,'FA 2026 Master'!D:D)</f>
        <v>840490728325</v>
      </c>
      <c r="C42" t="s">
        <v>558</v>
      </c>
      <c r="D42" s="6" t="str">
        <f>_xlfn.XLOOKUP(C42,'FA 2026 Master'!E:E,'FA 2026 Master'!F:F)</f>
        <v>M's FL Elk Logo 2.0 Hoody - Saddle - LG</v>
      </c>
      <c r="E42" s="6" t="str">
        <f>_xlfn.XLOOKUP(C42,'FA 2026 Master'!E:E,'FA 2026 Master'!G:G)</f>
        <v>Saddle</v>
      </c>
      <c r="F42" s="6" t="str">
        <f>_xlfn.XLOOKUP(C42,'FA 2026 Master'!E:E,'FA 2026 Master'!H:H)</f>
        <v>LG</v>
      </c>
      <c r="G42" s="6" t="str">
        <f>_xlfn.XLOOKUP(C42,'FA 2026 Master'!E:E,'FA 2026 Master'!K:K)</f>
        <v>Logo Apparel</v>
      </c>
      <c r="H42" s="6" t="str">
        <f>_xlfn.XLOOKUP(C42,'FA 2026 Master'!E:E,'FA 2026 Master'!L:L)</f>
        <v>Logo Hoodys</v>
      </c>
      <c r="I42" s="34">
        <f>_xlfn.XLOOKUP(C42,'FA 2026 Master'!E:E,'FA 2026 Master'!J:J)</f>
        <v>40</v>
      </c>
      <c r="J42" s="34">
        <f t="shared" si="0"/>
        <v>80</v>
      </c>
      <c r="K42" s="34">
        <f t="shared" si="1"/>
        <v>80</v>
      </c>
      <c r="L42" s="26">
        <f t="shared" si="2"/>
        <v>54.800000000000004</v>
      </c>
      <c r="M42" s="26">
        <f t="shared" si="3"/>
        <v>132</v>
      </c>
      <c r="N42" s="26">
        <f t="shared" si="4"/>
        <v>132</v>
      </c>
      <c r="O42" s="41">
        <v>46218</v>
      </c>
      <c r="P42" s="41">
        <v>46387</v>
      </c>
      <c r="Q42" s="6" t="s">
        <v>13</v>
      </c>
      <c r="T42" s="31">
        <f t="shared" si="5"/>
        <v>0</v>
      </c>
    </row>
    <row r="43" spans="2:20" x14ac:dyDescent="0.25">
      <c r="B43" s="28">
        <f>_xlfn.XLOOKUP(C43,'FA 2026 Master'!E:E,'FA 2026 Master'!D:D)</f>
        <v>840490728332</v>
      </c>
      <c r="C43" t="s">
        <v>559</v>
      </c>
      <c r="D43" s="6" t="str">
        <f>_xlfn.XLOOKUP(C43,'FA 2026 Master'!E:E,'FA 2026 Master'!F:F)</f>
        <v>M's FL Elk Logo 2.0 Hoody - Saddle - XL</v>
      </c>
      <c r="E43" s="6" t="str">
        <f>_xlfn.XLOOKUP(C43,'FA 2026 Master'!E:E,'FA 2026 Master'!G:G)</f>
        <v>Saddle</v>
      </c>
      <c r="F43" s="6" t="str">
        <f>_xlfn.XLOOKUP(C43,'FA 2026 Master'!E:E,'FA 2026 Master'!H:H)</f>
        <v>XL</v>
      </c>
      <c r="G43" s="6" t="str">
        <f>_xlfn.XLOOKUP(C43,'FA 2026 Master'!E:E,'FA 2026 Master'!K:K)</f>
        <v>Logo Apparel</v>
      </c>
      <c r="H43" s="6" t="str">
        <f>_xlfn.XLOOKUP(C43,'FA 2026 Master'!E:E,'FA 2026 Master'!L:L)</f>
        <v>Logo Hoodys</v>
      </c>
      <c r="I43" s="34">
        <f>_xlfn.XLOOKUP(C43,'FA 2026 Master'!E:E,'FA 2026 Master'!J:J)</f>
        <v>40</v>
      </c>
      <c r="J43" s="34">
        <f t="shared" si="0"/>
        <v>80</v>
      </c>
      <c r="K43" s="34">
        <f t="shared" si="1"/>
        <v>80</v>
      </c>
      <c r="L43" s="26">
        <f t="shared" si="2"/>
        <v>54.800000000000004</v>
      </c>
      <c r="M43" s="26">
        <f t="shared" si="3"/>
        <v>132</v>
      </c>
      <c r="N43" s="26">
        <f t="shared" si="4"/>
        <v>132</v>
      </c>
      <c r="O43" s="41">
        <v>46218</v>
      </c>
      <c r="P43" s="41">
        <v>46387</v>
      </c>
      <c r="Q43" s="6" t="s">
        <v>13</v>
      </c>
      <c r="T43" s="31">
        <f t="shared" si="5"/>
        <v>0</v>
      </c>
    </row>
    <row r="44" spans="2:20" x14ac:dyDescent="0.25">
      <c r="B44" s="28">
        <f>_xlfn.XLOOKUP(C44,'FA 2026 Master'!E:E,'FA 2026 Master'!D:D)</f>
        <v>840490728349</v>
      </c>
      <c r="C44" t="s">
        <v>560</v>
      </c>
      <c r="D44" s="6" t="str">
        <f>_xlfn.XLOOKUP(C44,'FA 2026 Master'!E:E,'FA 2026 Master'!F:F)</f>
        <v>M's FL Elk Logo 2.0 Hoody - Saddle - 2X</v>
      </c>
      <c r="E44" s="6" t="str">
        <f>_xlfn.XLOOKUP(C44,'FA 2026 Master'!E:E,'FA 2026 Master'!G:G)</f>
        <v>Saddle</v>
      </c>
      <c r="F44" s="6" t="str">
        <f>_xlfn.XLOOKUP(C44,'FA 2026 Master'!E:E,'FA 2026 Master'!H:H)</f>
        <v>2X</v>
      </c>
      <c r="G44" s="6" t="str">
        <f>_xlfn.XLOOKUP(C44,'FA 2026 Master'!E:E,'FA 2026 Master'!K:K)</f>
        <v>Logo Apparel</v>
      </c>
      <c r="H44" s="6" t="str">
        <f>_xlfn.XLOOKUP(C44,'FA 2026 Master'!E:E,'FA 2026 Master'!L:L)</f>
        <v>Logo Hoodys</v>
      </c>
      <c r="I44" s="34">
        <f>_xlfn.XLOOKUP(C44,'FA 2026 Master'!E:E,'FA 2026 Master'!J:J)</f>
        <v>40</v>
      </c>
      <c r="J44" s="34">
        <f t="shared" si="0"/>
        <v>80</v>
      </c>
      <c r="K44" s="34">
        <f t="shared" si="1"/>
        <v>80</v>
      </c>
      <c r="L44" s="26">
        <f t="shared" si="2"/>
        <v>54.800000000000004</v>
      </c>
      <c r="M44" s="26">
        <f t="shared" si="3"/>
        <v>132</v>
      </c>
      <c r="N44" s="26">
        <f t="shared" si="4"/>
        <v>132</v>
      </c>
      <c r="O44" s="41">
        <v>46218</v>
      </c>
      <c r="P44" s="41">
        <v>46387</v>
      </c>
      <c r="Q44" s="6" t="s">
        <v>13</v>
      </c>
      <c r="T44" s="31">
        <f t="shared" si="5"/>
        <v>0</v>
      </c>
    </row>
    <row r="45" spans="2:20" x14ac:dyDescent="0.25">
      <c r="B45" s="28">
        <f>_xlfn.XLOOKUP(C45,'FA 2026 Master'!E:E,'FA 2026 Master'!D:D)</f>
        <v>840490728356</v>
      </c>
      <c r="C45" t="s">
        <v>561</v>
      </c>
      <c r="D45" s="6" t="str">
        <f>_xlfn.XLOOKUP(C45,'FA 2026 Master'!E:E,'FA 2026 Master'!F:F)</f>
        <v>M's FL Elk Logo 2.0 Hoody - Saddle - 3X</v>
      </c>
      <c r="E45" s="6" t="str">
        <f>_xlfn.XLOOKUP(C45,'FA 2026 Master'!E:E,'FA 2026 Master'!G:G)</f>
        <v>Saddle</v>
      </c>
      <c r="F45" s="6" t="str">
        <f>_xlfn.XLOOKUP(C45,'FA 2026 Master'!E:E,'FA 2026 Master'!H:H)</f>
        <v>3X</v>
      </c>
      <c r="G45" s="6" t="str">
        <f>_xlfn.XLOOKUP(C45,'FA 2026 Master'!E:E,'FA 2026 Master'!K:K)</f>
        <v>Logo Apparel</v>
      </c>
      <c r="H45" s="6" t="str">
        <f>_xlfn.XLOOKUP(C45,'FA 2026 Master'!E:E,'FA 2026 Master'!L:L)</f>
        <v>Logo Hoodys</v>
      </c>
      <c r="I45" s="34">
        <f>_xlfn.XLOOKUP(C45,'FA 2026 Master'!E:E,'FA 2026 Master'!J:J)</f>
        <v>40</v>
      </c>
      <c r="J45" s="34">
        <f t="shared" si="0"/>
        <v>80</v>
      </c>
      <c r="K45" s="34">
        <f t="shared" si="1"/>
        <v>80</v>
      </c>
      <c r="L45" s="26">
        <f t="shared" si="2"/>
        <v>54.800000000000004</v>
      </c>
      <c r="M45" s="26">
        <f t="shared" si="3"/>
        <v>132</v>
      </c>
      <c r="N45" s="26">
        <f t="shared" si="4"/>
        <v>132</v>
      </c>
      <c r="O45" s="41">
        <v>46218</v>
      </c>
      <c r="P45" s="41">
        <v>46387</v>
      </c>
      <c r="Q45" s="6" t="s">
        <v>13</v>
      </c>
      <c r="T45" s="31">
        <f t="shared" si="5"/>
        <v>0</v>
      </c>
    </row>
    <row r="46" spans="2:20" x14ac:dyDescent="0.25">
      <c r="B46" s="28">
        <f>_xlfn.XLOOKUP(C46,'FA 2026 Master'!E:E,'FA 2026 Master'!D:D)</f>
        <v>840490728486</v>
      </c>
      <c r="C46" t="s">
        <v>562</v>
      </c>
      <c r="D46" s="6" t="str">
        <f>_xlfn.XLOOKUP(C46,'FA 2026 Master'!E:E,'FA 2026 Master'!F:F)</f>
        <v>M's FL Whitetail Shed Logo 2.0 Hoody - Black - SM</v>
      </c>
      <c r="E46" s="6" t="str">
        <f>_xlfn.XLOOKUP(C46,'FA 2026 Master'!E:E,'FA 2026 Master'!G:G)</f>
        <v>Black</v>
      </c>
      <c r="F46" s="6" t="str">
        <f>_xlfn.XLOOKUP(C46,'FA 2026 Master'!E:E,'FA 2026 Master'!H:H)</f>
        <v>SM</v>
      </c>
      <c r="G46" s="6" t="str">
        <f>_xlfn.XLOOKUP(C46,'FA 2026 Master'!E:E,'FA 2026 Master'!K:K)</f>
        <v>Logo Apparel</v>
      </c>
      <c r="H46" s="6" t="str">
        <f>_xlfn.XLOOKUP(C46,'FA 2026 Master'!E:E,'FA 2026 Master'!L:L)</f>
        <v>Logo Hoodys</v>
      </c>
      <c r="I46" s="34">
        <f>_xlfn.XLOOKUP(C46,'FA 2026 Master'!E:E,'FA 2026 Master'!J:J)</f>
        <v>40</v>
      </c>
      <c r="J46" s="34">
        <f t="shared" si="0"/>
        <v>80</v>
      </c>
      <c r="K46" s="34">
        <f t="shared" si="1"/>
        <v>80</v>
      </c>
      <c r="L46" s="26">
        <f t="shared" si="2"/>
        <v>54.800000000000004</v>
      </c>
      <c r="M46" s="26">
        <f t="shared" si="3"/>
        <v>132</v>
      </c>
      <c r="N46" s="26">
        <f t="shared" si="4"/>
        <v>132</v>
      </c>
      <c r="O46" s="41">
        <v>46218</v>
      </c>
      <c r="P46" s="41">
        <v>46387</v>
      </c>
      <c r="Q46" s="6" t="s">
        <v>13</v>
      </c>
      <c r="T46" s="31">
        <f t="shared" si="5"/>
        <v>0</v>
      </c>
    </row>
    <row r="47" spans="2:20" x14ac:dyDescent="0.25">
      <c r="B47" s="28">
        <f>_xlfn.XLOOKUP(C47,'FA 2026 Master'!E:E,'FA 2026 Master'!D:D)</f>
        <v>840490728493</v>
      </c>
      <c r="C47" t="s">
        <v>563</v>
      </c>
      <c r="D47" s="6" t="str">
        <f>_xlfn.XLOOKUP(C47,'FA 2026 Master'!E:E,'FA 2026 Master'!F:F)</f>
        <v>M's FL Whitetail Shed Logo 2.0 Hoody - Black - MD</v>
      </c>
      <c r="E47" s="6" t="str">
        <f>_xlfn.XLOOKUP(C47,'FA 2026 Master'!E:E,'FA 2026 Master'!G:G)</f>
        <v>Black</v>
      </c>
      <c r="F47" s="6" t="str">
        <f>_xlfn.XLOOKUP(C47,'FA 2026 Master'!E:E,'FA 2026 Master'!H:H)</f>
        <v>MD</v>
      </c>
      <c r="G47" s="6" t="str">
        <f>_xlfn.XLOOKUP(C47,'FA 2026 Master'!E:E,'FA 2026 Master'!K:K)</f>
        <v>Logo Apparel</v>
      </c>
      <c r="H47" s="6" t="str">
        <f>_xlfn.XLOOKUP(C47,'FA 2026 Master'!E:E,'FA 2026 Master'!L:L)</f>
        <v>Logo Hoodys</v>
      </c>
      <c r="I47" s="34">
        <f>_xlfn.XLOOKUP(C47,'FA 2026 Master'!E:E,'FA 2026 Master'!J:J)</f>
        <v>40</v>
      </c>
      <c r="J47" s="34">
        <f t="shared" si="0"/>
        <v>80</v>
      </c>
      <c r="K47" s="34">
        <f t="shared" si="1"/>
        <v>80</v>
      </c>
      <c r="L47" s="26">
        <f t="shared" si="2"/>
        <v>54.800000000000004</v>
      </c>
      <c r="M47" s="26">
        <f t="shared" si="3"/>
        <v>132</v>
      </c>
      <c r="N47" s="26">
        <f t="shared" si="4"/>
        <v>132</v>
      </c>
      <c r="O47" s="41">
        <v>46218</v>
      </c>
      <c r="P47" s="41">
        <v>46387</v>
      </c>
      <c r="Q47" s="6" t="s">
        <v>13</v>
      </c>
      <c r="T47" s="31">
        <f t="shared" si="5"/>
        <v>0</v>
      </c>
    </row>
    <row r="48" spans="2:20" x14ac:dyDescent="0.25">
      <c r="B48" s="28">
        <f>_xlfn.XLOOKUP(C48,'FA 2026 Master'!E:E,'FA 2026 Master'!D:D)</f>
        <v>840490728509</v>
      </c>
      <c r="C48" t="s">
        <v>564</v>
      </c>
      <c r="D48" s="6" t="str">
        <f>_xlfn.XLOOKUP(C48,'FA 2026 Master'!E:E,'FA 2026 Master'!F:F)</f>
        <v>M's FL Whitetail Shed Logo 2.0 Hoody - Black - LG</v>
      </c>
      <c r="E48" s="6" t="str">
        <f>_xlfn.XLOOKUP(C48,'FA 2026 Master'!E:E,'FA 2026 Master'!G:G)</f>
        <v>Black</v>
      </c>
      <c r="F48" s="6" t="str">
        <f>_xlfn.XLOOKUP(C48,'FA 2026 Master'!E:E,'FA 2026 Master'!H:H)</f>
        <v>LG</v>
      </c>
      <c r="G48" s="6" t="str">
        <f>_xlfn.XLOOKUP(C48,'FA 2026 Master'!E:E,'FA 2026 Master'!K:K)</f>
        <v>Logo Apparel</v>
      </c>
      <c r="H48" s="6" t="str">
        <f>_xlfn.XLOOKUP(C48,'FA 2026 Master'!E:E,'FA 2026 Master'!L:L)</f>
        <v>Logo Hoodys</v>
      </c>
      <c r="I48" s="34">
        <f>_xlfn.XLOOKUP(C48,'FA 2026 Master'!E:E,'FA 2026 Master'!J:J)</f>
        <v>40</v>
      </c>
      <c r="J48" s="34">
        <f t="shared" si="0"/>
        <v>80</v>
      </c>
      <c r="K48" s="34">
        <f t="shared" si="1"/>
        <v>80</v>
      </c>
      <c r="L48" s="26">
        <f t="shared" si="2"/>
        <v>54.800000000000004</v>
      </c>
      <c r="M48" s="26">
        <f t="shared" si="3"/>
        <v>132</v>
      </c>
      <c r="N48" s="26">
        <f t="shared" si="4"/>
        <v>132</v>
      </c>
      <c r="O48" s="41">
        <v>46218</v>
      </c>
      <c r="P48" s="41">
        <v>46387</v>
      </c>
      <c r="Q48" s="6" t="s">
        <v>13</v>
      </c>
      <c r="T48" s="31">
        <f t="shared" si="5"/>
        <v>0</v>
      </c>
    </row>
    <row r="49" spans="2:20" x14ac:dyDescent="0.25">
      <c r="B49" s="28">
        <f>_xlfn.XLOOKUP(C49,'FA 2026 Master'!E:E,'FA 2026 Master'!D:D)</f>
        <v>840490728516</v>
      </c>
      <c r="C49" t="s">
        <v>565</v>
      </c>
      <c r="D49" s="6" t="str">
        <f>_xlfn.XLOOKUP(C49,'FA 2026 Master'!E:E,'FA 2026 Master'!F:F)</f>
        <v>M's FL Whitetail Shed Logo 2.0 Hoody - Black - XL</v>
      </c>
      <c r="E49" s="6" t="str">
        <f>_xlfn.XLOOKUP(C49,'FA 2026 Master'!E:E,'FA 2026 Master'!G:G)</f>
        <v>Black</v>
      </c>
      <c r="F49" s="6" t="str">
        <f>_xlfn.XLOOKUP(C49,'FA 2026 Master'!E:E,'FA 2026 Master'!H:H)</f>
        <v>XL</v>
      </c>
      <c r="G49" s="6" t="str">
        <f>_xlfn.XLOOKUP(C49,'FA 2026 Master'!E:E,'FA 2026 Master'!K:K)</f>
        <v>Logo Apparel</v>
      </c>
      <c r="H49" s="6" t="str">
        <f>_xlfn.XLOOKUP(C49,'FA 2026 Master'!E:E,'FA 2026 Master'!L:L)</f>
        <v>Logo Hoodys</v>
      </c>
      <c r="I49" s="34">
        <f>_xlfn.XLOOKUP(C49,'FA 2026 Master'!E:E,'FA 2026 Master'!J:J)</f>
        <v>40</v>
      </c>
      <c r="J49" s="34">
        <f t="shared" si="0"/>
        <v>80</v>
      </c>
      <c r="K49" s="34">
        <f t="shared" si="1"/>
        <v>80</v>
      </c>
      <c r="L49" s="26">
        <f t="shared" si="2"/>
        <v>54.800000000000004</v>
      </c>
      <c r="M49" s="26">
        <f t="shared" si="3"/>
        <v>132</v>
      </c>
      <c r="N49" s="26">
        <f t="shared" si="4"/>
        <v>132</v>
      </c>
      <c r="O49" s="41">
        <v>46218</v>
      </c>
      <c r="P49" s="41">
        <v>46387</v>
      </c>
      <c r="Q49" s="6" t="s">
        <v>13</v>
      </c>
      <c r="T49" s="31">
        <f t="shared" si="5"/>
        <v>0</v>
      </c>
    </row>
    <row r="50" spans="2:20" x14ac:dyDescent="0.25">
      <c r="B50" s="28">
        <f>_xlfn.XLOOKUP(C50,'FA 2026 Master'!E:E,'FA 2026 Master'!D:D)</f>
        <v>840490728523</v>
      </c>
      <c r="C50" t="s">
        <v>566</v>
      </c>
      <c r="D50" s="6" t="str">
        <f>_xlfn.XLOOKUP(C50,'FA 2026 Master'!E:E,'FA 2026 Master'!F:F)</f>
        <v>M's FL Whitetail Shed Logo 2.0 Hoody - Black - 2X</v>
      </c>
      <c r="E50" s="6" t="str">
        <f>_xlfn.XLOOKUP(C50,'FA 2026 Master'!E:E,'FA 2026 Master'!G:G)</f>
        <v>Black</v>
      </c>
      <c r="F50" s="6" t="str">
        <f>_xlfn.XLOOKUP(C50,'FA 2026 Master'!E:E,'FA 2026 Master'!H:H)</f>
        <v>2X</v>
      </c>
      <c r="G50" s="6" t="str">
        <f>_xlfn.XLOOKUP(C50,'FA 2026 Master'!E:E,'FA 2026 Master'!K:K)</f>
        <v>Logo Apparel</v>
      </c>
      <c r="H50" s="6" t="str">
        <f>_xlfn.XLOOKUP(C50,'FA 2026 Master'!E:E,'FA 2026 Master'!L:L)</f>
        <v>Logo Hoodys</v>
      </c>
      <c r="I50" s="34">
        <f>_xlfn.XLOOKUP(C50,'FA 2026 Master'!E:E,'FA 2026 Master'!J:J)</f>
        <v>40</v>
      </c>
      <c r="J50" s="34">
        <f t="shared" si="0"/>
        <v>80</v>
      </c>
      <c r="K50" s="34">
        <f t="shared" si="1"/>
        <v>80</v>
      </c>
      <c r="L50" s="26">
        <f t="shared" si="2"/>
        <v>54.800000000000004</v>
      </c>
      <c r="M50" s="26">
        <f t="shared" si="3"/>
        <v>132</v>
      </c>
      <c r="N50" s="26">
        <f t="shared" si="4"/>
        <v>132</v>
      </c>
      <c r="O50" s="41">
        <v>46218</v>
      </c>
      <c r="P50" s="41">
        <v>46387</v>
      </c>
      <c r="Q50" s="6" t="s">
        <v>13</v>
      </c>
      <c r="T50" s="31">
        <f t="shared" si="5"/>
        <v>0</v>
      </c>
    </row>
    <row r="51" spans="2:20" x14ac:dyDescent="0.25">
      <c r="B51" s="28">
        <f>_xlfn.XLOOKUP(C51,'FA 2026 Master'!E:E,'FA 2026 Master'!D:D)</f>
        <v>840490728530</v>
      </c>
      <c r="C51" t="s">
        <v>567</v>
      </c>
      <c r="D51" s="6" t="str">
        <f>_xlfn.XLOOKUP(C51,'FA 2026 Master'!E:E,'FA 2026 Master'!F:F)</f>
        <v>M's FL Whitetail Shed Logo 2.0 Hoody - Black - 3X</v>
      </c>
      <c r="E51" s="6" t="str">
        <f>_xlfn.XLOOKUP(C51,'FA 2026 Master'!E:E,'FA 2026 Master'!G:G)</f>
        <v>Black</v>
      </c>
      <c r="F51" s="6" t="str">
        <f>_xlfn.XLOOKUP(C51,'FA 2026 Master'!E:E,'FA 2026 Master'!H:H)</f>
        <v>3X</v>
      </c>
      <c r="G51" s="6" t="str">
        <f>_xlfn.XLOOKUP(C51,'FA 2026 Master'!E:E,'FA 2026 Master'!K:K)</f>
        <v>Logo Apparel</v>
      </c>
      <c r="H51" s="6" t="str">
        <f>_xlfn.XLOOKUP(C51,'FA 2026 Master'!E:E,'FA 2026 Master'!L:L)</f>
        <v>Logo Hoodys</v>
      </c>
      <c r="I51" s="34">
        <f>_xlfn.XLOOKUP(C51,'FA 2026 Master'!E:E,'FA 2026 Master'!J:J)</f>
        <v>40</v>
      </c>
      <c r="J51" s="34">
        <f t="shared" ref="J51:J114" si="6">I51*2</f>
        <v>80</v>
      </c>
      <c r="K51" s="34">
        <f t="shared" ref="K51:K114" si="7">J51</f>
        <v>80</v>
      </c>
      <c r="L51" s="26">
        <f t="shared" si="2"/>
        <v>54.800000000000004</v>
      </c>
      <c r="M51" s="26">
        <f t="shared" si="3"/>
        <v>132</v>
      </c>
      <c r="N51" s="26">
        <f t="shared" si="4"/>
        <v>132</v>
      </c>
      <c r="O51" s="41">
        <v>46218</v>
      </c>
      <c r="P51" s="41">
        <v>46387</v>
      </c>
      <c r="Q51" s="6" t="s">
        <v>13</v>
      </c>
      <c r="T51" s="31">
        <f t="shared" si="5"/>
        <v>0</v>
      </c>
    </row>
    <row r="52" spans="2:20" x14ac:dyDescent="0.25">
      <c r="B52" s="28">
        <f>_xlfn.XLOOKUP(C52,'FA 2026 Master'!E:E,'FA 2026 Master'!D:D)</f>
        <v>840490728660</v>
      </c>
      <c r="C52" t="s">
        <v>568</v>
      </c>
      <c r="D52" s="6" t="str">
        <f>_xlfn.XLOOKUP(C52,'FA 2026 Master'!E:E,'FA 2026 Master'!F:F)</f>
        <v>M's FL Duck Call Logo 2.0 Hoody - Brown - SM</v>
      </c>
      <c r="E52" s="6" t="str">
        <f>_xlfn.XLOOKUP(C52,'FA 2026 Master'!E:E,'FA 2026 Master'!G:G)</f>
        <v>Brown</v>
      </c>
      <c r="F52" s="6" t="str">
        <f>_xlfn.XLOOKUP(C52,'FA 2026 Master'!E:E,'FA 2026 Master'!H:H)</f>
        <v>SM</v>
      </c>
      <c r="G52" s="6" t="str">
        <f>_xlfn.XLOOKUP(C52,'FA 2026 Master'!E:E,'FA 2026 Master'!K:K)</f>
        <v>Logo Apparel</v>
      </c>
      <c r="H52" s="6" t="str">
        <f>_xlfn.XLOOKUP(C52,'FA 2026 Master'!E:E,'FA 2026 Master'!L:L)</f>
        <v>Logo Hoodys</v>
      </c>
      <c r="I52" s="34">
        <f>_xlfn.XLOOKUP(C52,'FA 2026 Master'!E:E,'FA 2026 Master'!J:J)</f>
        <v>40</v>
      </c>
      <c r="J52" s="34">
        <f t="shared" si="6"/>
        <v>80</v>
      </c>
      <c r="K52" s="34">
        <f t="shared" si="7"/>
        <v>80</v>
      </c>
      <c r="L52" s="26">
        <f t="shared" si="2"/>
        <v>54.800000000000004</v>
      </c>
      <c r="M52" s="26">
        <f t="shared" si="3"/>
        <v>132</v>
      </c>
      <c r="N52" s="26">
        <f t="shared" si="4"/>
        <v>132</v>
      </c>
      <c r="O52" s="41">
        <v>46218</v>
      </c>
      <c r="P52" s="41">
        <v>46387</v>
      </c>
      <c r="Q52" s="6" t="s">
        <v>13</v>
      </c>
      <c r="T52" s="31">
        <f t="shared" si="5"/>
        <v>0</v>
      </c>
    </row>
    <row r="53" spans="2:20" x14ac:dyDescent="0.25">
      <c r="B53" s="28">
        <f>_xlfn.XLOOKUP(C53,'FA 2026 Master'!E:E,'FA 2026 Master'!D:D)</f>
        <v>840490728677</v>
      </c>
      <c r="C53" t="s">
        <v>569</v>
      </c>
      <c r="D53" s="6" t="str">
        <f>_xlfn.XLOOKUP(C53,'FA 2026 Master'!E:E,'FA 2026 Master'!F:F)</f>
        <v>M's FL Duck Call Logo 2.0 Hoody - Brown - MD</v>
      </c>
      <c r="E53" s="6" t="str">
        <f>_xlfn.XLOOKUP(C53,'FA 2026 Master'!E:E,'FA 2026 Master'!G:G)</f>
        <v>Brown</v>
      </c>
      <c r="F53" s="6" t="str">
        <f>_xlfn.XLOOKUP(C53,'FA 2026 Master'!E:E,'FA 2026 Master'!H:H)</f>
        <v>MD</v>
      </c>
      <c r="G53" s="6" t="str">
        <f>_xlfn.XLOOKUP(C53,'FA 2026 Master'!E:E,'FA 2026 Master'!K:K)</f>
        <v>Logo Apparel</v>
      </c>
      <c r="H53" s="6" t="str">
        <f>_xlfn.XLOOKUP(C53,'FA 2026 Master'!E:E,'FA 2026 Master'!L:L)</f>
        <v>Logo Hoodys</v>
      </c>
      <c r="I53" s="34">
        <f>_xlfn.XLOOKUP(C53,'FA 2026 Master'!E:E,'FA 2026 Master'!J:J)</f>
        <v>40</v>
      </c>
      <c r="J53" s="34">
        <f t="shared" si="6"/>
        <v>80</v>
      </c>
      <c r="K53" s="34">
        <f t="shared" si="7"/>
        <v>80</v>
      </c>
      <c r="L53" s="26">
        <f t="shared" si="2"/>
        <v>54.800000000000004</v>
      </c>
      <c r="M53" s="26">
        <f t="shared" si="3"/>
        <v>132</v>
      </c>
      <c r="N53" s="26">
        <f t="shared" si="4"/>
        <v>132</v>
      </c>
      <c r="O53" s="41">
        <v>46218</v>
      </c>
      <c r="P53" s="41">
        <v>46387</v>
      </c>
      <c r="Q53" s="6" t="s">
        <v>13</v>
      </c>
      <c r="T53" s="31">
        <f t="shared" si="5"/>
        <v>0</v>
      </c>
    </row>
    <row r="54" spans="2:20" x14ac:dyDescent="0.25">
      <c r="B54" s="28">
        <f>_xlfn.XLOOKUP(C54,'FA 2026 Master'!E:E,'FA 2026 Master'!D:D)</f>
        <v>840490728684</v>
      </c>
      <c r="C54" t="s">
        <v>570</v>
      </c>
      <c r="D54" s="6" t="str">
        <f>_xlfn.XLOOKUP(C54,'FA 2026 Master'!E:E,'FA 2026 Master'!F:F)</f>
        <v>M's FL Duck Call Logo 2.0 Hoody - Brown - LG</v>
      </c>
      <c r="E54" s="6" t="str">
        <f>_xlfn.XLOOKUP(C54,'FA 2026 Master'!E:E,'FA 2026 Master'!G:G)</f>
        <v>Brown</v>
      </c>
      <c r="F54" s="6" t="str">
        <f>_xlfn.XLOOKUP(C54,'FA 2026 Master'!E:E,'FA 2026 Master'!H:H)</f>
        <v>LG</v>
      </c>
      <c r="G54" s="6" t="str">
        <f>_xlfn.XLOOKUP(C54,'FA 2026 Master'!E:E,'FA 2026 Master'!K:K)</f>
        <v>Logo Apparel</v>
      </c>
      <c r="H54" s="6" t="str">
        <f>_xlfn.XLOOKUP(C54,'FA 2026 Master'!E:E,'FA 2026 Master'!L:L)</f>
        <v>Logo Hoodys</v>
      </c>
      <c r="I54" s="34">
        <f>_xlfn.XLOOKUP(C54,'FA 2026 Master'!E:E,'FA 2026 Master'!J:J)</f>
        <v>40</v>
      </c>
      <c r="J54" s="34">
        <f t="shared" si="6"/>
        <v>80</v>
      </c>
      <c r="K54" s="34">
        <f t="shared" si="7"/>
        <v>80</v>
      </c>
      <c r="L54" s="26">
        <f t="shared" si="2"/>
        <v>54.800000000000004</v>
      </c>
      <c r="M54" s="26">
        <f t="shared" si="3"/>
        <v>132</v>
      </c>
      <c r="N54" s="26">
        <f t="shared" si="4"/>
        <v>132</v>
      </c>
      <c r="O54" s="41">
        <v>46218</v>
      </c>
      <c r="P54" s="41">
        <v>46387</v>
      </c>
      <c r="Q54" s="6" t="s">
        <v>13</v>
      </c>
      <c r="T54" s="31">
        <f t="shared" si="5"/>
        <v>0</v>
      </c>
    </row>
    <row r="55" spans="2:20" x14ac:dyDescent="0.25">
      <c r="B55" s="28">
        <f>_xlfn.XLOOKUP(C55,'FA 2026 Master'!E:E,'FA 2026 Master'!D:D)</f>
        <v>840490728691</v>
      </c>
      <c r="C55" t="s">
        <v>571</v>
      </c>
      <c r="D55" s="6" t="str">
        <f>_xlfn.XLOOKUP(C55,'FA 2026 Master'!E:E,'FA 2026 Master'!F:F)</f>
        <v>M's FL Duck Call Logo 2.0 Hoody - Brown - XL</v>
      </c>
      <c r="E55" s="6" t="str">
        <f>_xlfn.XLOOKUP(C55,'FA 2026 Master'!E:E,'FA 2026 Master'!G:G)</f>
        <v>Brown</v>
      </c>
      <c r="F55" s="6" t="str">
        <f>_xlfn.XLOOKUP(C55,'FA 2026 Master'!E:E,'FA 2026 Master'!H:H)</f>
        <v>XL</v>
      </c>
      <c r="G55" s="6" t="str">
        <f>_xlfn.XLOOKUP(C55,'FA 2026 Master'!E:E,'FA 2026 Master'!K:K)</f>
        <v>Logo Apparel</v>
      </c>
      <c r="H55" s="6" t="str">
        <f>_xlfn.XLOOKUP(C55,'FA 2026 Master'!E:E,'FA 2026 Master'!L:L)</f>
        <v>Logo Hoodys</v>
      </c>
      <c r="I55" s="34">
        <f>_xlfn.XLOOKUP(C55,'FA 2026 Master'!E:E,'FA 2026 Master'!J:J)</f>
        <v>40</v>
      </c>
      <c r="J55" s="34">
        <f t="shared" si="6"/>
        <v>80</v>
      </c>
      <c r="K55" s="34">
        <f t="shared" si="7"/>
        <v>80</v>
      </c>
      <c r="L55" s="26">
        <f t="shared" si="2"/>
        <v>54.800000000000004</v>
      </c>
      <c r="M55" s="26">
        <f t="shared" si="3"/>
        <v>132</v>
      </c>
      <c r="N55" s="26">
        <f t="shared" si="4"/>
        <v>132</v>
      </c>
      <c r="O55" s="41">
        <v>46218</v>
      </c>
      <c r="P55" s="41">
        <v>46387</v>
      </c>
      <c r="Q55" s="6" t="s">
        <v>13</v>
      </c>
      <c r="T55" s="31">
        <f t="shared" si="5"/>
        <v>0</v>
      </c>
    </row>
    <row r="56" spans="2:20" x14ac:dyDescent="0.25">
      <c r="B56" s="28">
        <f>_xlfn.XLOOKUP(C56,'FA 2026 Master'!E:E,'FA 2026 Master'!D:D)</f>
        <v>840490728707</v>
      </c>
      <c r="C56" t="s">
        <v>572</v>
      </c>
      <c r="D56" s="6" t="str">
        <f>_xlfn.XLOOKUP(C56,'FA 2026 Master'!E:E,'FA 2026 Master'!F:F)</f>
        <v>M's FL Duck Call Logo 2.0 Hoody - Brown - 2X</v>
      </c>
      <c r="E56" s="6" t="str">
        <f>_xlfn.XLOOKUP(C56,'FA 2026 Master'!E:E,'FA 2026 Master'!G:G)</f>
        <v>Brown</v>
      </c>
      <c r="F56" s="6" t="str">
        <f>_xlfn.XLOOKUP(C56,'FA 2026 Master'!E:E,'FA 2026 Master'!H:H)</f>
        <v>2X</v>
      </c>
      <c r="G56" s="6" t="str">
        <f>_xlfn.XLOOKUP(C56,'FA 2026 Master'!E:E,'FA 2026 Master'!K:K)</f>
        <v>Logo Apparel</v>
      </c>
      <c r="H56" s="6" t="str">
        <f>_xlfn.XLOOKUP(C56,'FA 2026 Master'!E:E,'FA 2026 Master'!L:L)</f>
        <v>Logo Hoodys</v>
      </c>
      <c r="I56" s="34">
        <f>_xlfn.XLOOKUP(C56,'FA 2026 Master'!E:E,'FA 2026 Master'!J:J)</f>
        <v>40</v>
      </c>
      <c r="J56" s="34">
        <f t="shared" si="6"/>
        <v>80</v>
      </c>
      <c r="K56" s="34">
        <f t="shared" si="7"/>
        <v>80</v>
      </c>
      <c r="L56" s="26">
        <f t="shared" si="2"/>
        <v>54.800000000000004</v>
      </c>
      <c r="M56" s="26">
        <f t="shared" si="3"/>
        <v>132</v>
      </c>
      <c r="N56" s="26">
        <f t="shared" si="4"/>
        <v>132</v>
      </c>
      <c r="O56" s="41">
        <v>46218</v>
      </c>
      <c r="P56" s="41">
        <v>46387</v>
      </c>
      <c r="Q56" s="6" t="s">
        <v>13</v>
      </c>
      <c r="T56" s="31">
        <f t="shared" si="5"/>
        <v>0</v>
      </c>
    </row>
    <row r="57" spans="2:20" x14ac:dyDescent="0.25">
      <c r="B57" s="28">
        <f>_xlfn.XLOOKUP(C57,'FA 2026 Master'!E:E,'FA 2026 Master'!D:D)</f>
        <v>840490728714</v>
      </c>
      <c r="C57" t="s">
        <v>573</v>
      </c>
      <c r="D57" s="6" t="str">
        <f>_xlfn.XLOOKUP(C57,'FA 2026 Master'!E:E,'FA 2026 Master'!F:F)</f>
        <v>M's FL Duck Call Logo 2.0 Hoody - Brown - 3X</v>
      </c>
      <c r="E57" s="6" t="str">
        <f>_xlfn.XLOOKUP(C57,'FA 2026 Master'!E:E,'FA 2026 Master'!G:G)</f>
        <v>Brown</v>
      </c>
      <c r="F57" s="6" t="str">
        <f>_xlfn.XLOOKUP(C57,'FA 2026 Master'!E:E,'FA 2026 Master'!H:H)</f>
        <v>3X</v>
      </c>
      <c r="G57" s="6" t="str">
        <f>_xlfn.XLOOKUP(C57,'FA 2026 Master'!E:E,'FA 2026 Master'!K:K)</f>
        <v>Logo Apparel</v>
      </c>
      <c r="H57" s="6" t="str">
        <f>_xlfn.XLOOKUP(C57,'FA 2026 Master'!E:E,'FA 2026 Master'!L:L)</f>
        <v>Logo Hoodys</v>
      </c>
      <c r="I57" s="34">
        <f>_xlfn.XLOOKUP(C57,'FA 2026 Master'!E:E,'FA 2026 Master'!J:J)</f>
        <v>40</v>
      </c>
      <c r="J57" s="34">
        <f t="shared" si="6"/>
        <v>80</v>
      </c>
      <c r="K57" s="34">
        <f t="shared" si="7"/>
        <v>80</v>
      </c>
      <c r="L57" s="26">
        <f t="shared" si="2"/>
        <v>54.800000000000004</v>
      </c>
      <c r="M57" s="26">
        <f t="shared" si="3"/>
        <v>132</v>
      </c>
      <c r="N57" s="26">
        <f t="shared" si="4"/>
        <v>132</v>
      </c>
      <c r="O57" s="41">
        <v>46218</v>
      </c>
      <c r="P57" s="41">
        <v>46387</v>
      </c>
      <c r="Q57" s="6" t="s">
        <v>13</v>
      </c>
      <c r="T57" s="31">
        <f t="shared" si="5"/>
        <v>0</v>
      </c>
    </row>
    <row r="58" spans="2:20" x14ac:dyDescent="0.25">
      <c r="B58" s="28">
        <f>_xlfn.XLOOKUP(C58,'FA 2026 Master'!E:E,'FA 2026 Master'!D:D)</f>
        <v>840490728967</v>
      </c>
      <c r="C58" t="s">
        <v>574</v>
      </c>
      <c r="D58" s="6" t="str">
        <f>_xlfn.XLOOKUP(C58,'FA 2026 Master'!E:E,'FA 2026 Master'!F:F)</f>
        <v>M's FL Standard Issue 2.0 Hoody - Black - SM</v>
      </c>
      <c r="E58" s="6" t="str">
        <f>_xlfn.XLOOKUP(C58,'FA 2026 Master'!E:E,'FA 2026 Master'!G:G)</f>
        <v>Black</v>
      </c>
      <c r="F58" s="6" t="str">
        <f>_xlfn.XLOOKUP(C58,'FA 2026 Master'!E:E,'FA 2026 Master'!H:H)</f>
        <v>SM</v>
      </c>
      <c r="G58" s="6" t="str">
        <f>_xlfn.XLOOKUP(C58,'FA 2026 Master'!E:E,'FA 2026 Master'!K:K)</f>
        <v>Logo Apparel</v>
      </c>
      <c r="H58" s="6" t="str">
        <f>_xlfn.XLOOKUP(C58,'FA 2026 Master'!E:E,'FA 2026 Master'!L:L)</f>
        <v>Logo Hoodys</v>
      </c>
      <c r="I58" s="34">
        <f>_xlfn.XLOOKUP(C58,'FA 2026 Master'!E:E,'FA 2026 Master'!J:J)</f>
        <v>40</v>
      </c>
      <c r="J58" s="34">
        <f t="shared" si="6"/>
        <v>80</v>
      </c>
      <c r="K58" s="34">
        <f t="shared" si="7"/>
        <v>80</v>
      </c>
      <c r="L58" s="26">
        <f t="shared" si="2"/>
        <v>54.800000000000004</v>
      </c>
      <c r="M58" s="26">
        <f t="shared" si="3"/>
        <v>132</v>
      </c>
      <c r="N58" s="26">
        <f t="shared" si="4"/>
        <v>132</v>
      </c>
      <c r="O58" s="41">
        <v>46218</v>
      </c>
      <c r="P58" s="41">
        <v>46387</v>
      </c>
      <c r="Q58" s="6" t="s">
        <v>13</v>
      </c>
      <c r="T58" s="31">
        <f t="shared" si="5"/>
        <v>0</v>
      </c>
    </row>
    <row r="59" spans="2:20" x14ac:dyDescent="0.25">
      <c r="B59" s="28">
        <f>_xlfn.XLOOKUP(C59,'FA 2026 Master'!E:E,'FA 2026 Master'!D:D)</f>
        <v>840490728974</v>
      </c>
      <c r="C59" t="s">
        <v>575</v>
      </c>
      <c r="D59" s="6" t="str">
        <f>_xlfn.XLOOKUP(C59,'FA 2026 Master'!E:E,'FA 2026 Master'!F:F)</f>
        <v>M's FL Standard Issue 2.0 Hoody - Black - MD</v>
      </c>
      <c r="E59" s="6" t="str">
        <f>_xlfn.XLOOKUP(C59,'FA 2026 Master'!E:E,'FA 2026 Master'!G:G)</f>
        <v>Black</v>
      </c>
      <c r="F59" s="6" t="str">
        <f>_xlfn.XLOOKUP(C59,'FA 2026 Master'!E:E,'FA 2026 Master'!H:H)</f>
        <v>MD</v>
      </c>
      <c r="G59" s="6" t="str">
        <f>_xlfn.XLOOKUP(C59,'FA 2026 Master'!E:E,'FA 2026 Master'!K:K)</f>
        <v>Logo Apparel</v>
      </c>
      <c r="H59" s="6" t="str">
        <f>_xlfn.XLOOKUP(C59,'FA 2026 Master'!E:E,'FA 2026 Master'!L:L)</f>
        <v>Logo Hoodys</v>
      </c>
      <c r="I59" s="34">
        <f>_xlfn.XLOOKUP(C59,'FA 2026 Master'!E:E,'FA 2026 Master'!J:J)</f>
        <v>40</v>
      </c>
      <c r="J59" s="34">
        <f t="shared" si="6"/>
        <v>80</v>
      </c>
      <c r="K59" s="34">
        <f t="shared" si="7"/>
        <v>80</v>
      </c>
      <c r="L59" s="26">
        <f t="shared" si="2"/>
        <v>54.800000000000004</v>
      </c>
      <c r="M59" s="26">
        <f t="shared" si="3"/>
        <v>132</v>
      </c>
      <c r="N59" s="26">
        <f t="shared" si="4"/>
        <v>132</v>
      </c>
      <c r="O59" s="41">
        <v>46218</v>
      </c>
      <c r="P59" s="41">
        <v>46387</v>
      </c>
      <c r="Q59" s="6" t="s">
        <v>13</v>
      </c>
      <c r="T59" s="31">
        <f t="shared" si="5"/>
        <v>0</v>
      </c>
    </row>
    <row r="60" spans="2:20" x14ac:dyDescent="0.25">
      <c r="B60" s="28">
        <f>_xlfn.XLOOKUP(C60,'FA 2026 Master'!E:E,'FA 2026 Master'!D:D)</f>
        <v>840490728981</v>
      </c>
      <c r="C60" t="s">
        <v>576</v>
      </c>
      <c r="D60" s="6" t="str">
        <f>_xlfn.XLOOKUP(C60,'FA 2026 Master'!E:E,'FA 2026 Master'!F:F)</f>
        <v>M's FL Standard Issue 2.0 Hoody - Black - LG</v>
      </c>
      <c r="E60" s="6" t="str">
        <f>_xlfn.XLOOKUP(C60,'FA 2026 Master'!E:E,'FA 2026 Master'!G:G)</f>
        <v>Black</v>
      </c>
      <c r="F60" s="6" t="str">
        <f>_xlfn.XLOOKUP(C60,'FA 2026 Master'!E:E,'FA 2026 Master'!H:H)</f>
        <v>LG</v>
      </c>
      <c r="G60" s="6" t="str">
        <f>_xlfn.XLOOKUP(C60,'FA 2026 Master'!E:E,'FA 2026 Master'!K:K)</f>
        <v>Logo Apparel</v>
      </c>
      <c r="H60" s="6" t="str">
        <f>_xlfn.XLOOKUP(C60,'FA 2026 Master'!E:E,'FA 2026 Master'!L:L)</f>
        <v>Logo Hoodys</v>
      </c>
      <c r="I60" s="34">
        <f>_xlfn.XLOOKUP(C60,'FA 2026 Master'!E:E,'FA 2026 Master'!J:J)</f>
        <v>40</v>
      </c>
      <c r="J60" s="34">
        <f t="shared" si="6"/>
        <v>80</v>
      </c>
      <c r="K60" s="34">
        <f t="shared" si="7"/>
        <v>80</v>
      </c>
      <c r="L60" s="26">
        <f t="shared" si="2"/>
        <v>54.800000000000004</v>
      </c>
      <c r="M60" s="26">
        <f t="shared" si="3"/>
        <v>132</v>
      </c>
      <c r="N60" s="26">
        <f t="shared" si="4"/>
        <v>132</v>
      </c>
      <c r="O60" s="41">
        <v>46218</v>
      </c>
      <c r="P60" s="41">
        <v>46387</v>
      </c>
      <c r="Q60" s="6" t="s">
        <v>13</v>
      </c>
      <c r="T60" s="31">
        <f t="shared" si="5"/>
        <v>0</v>
      </c>
    </row>
    <row r="61" spans="2:20" x14ac:dyDescent="0.25">
      <c r="B61" s="28">
        <f>_xlfn.XLOOKUP(C61,'FA 2026 Master'!E:E,'FA 2026 Master'!D:D)</f>
        <v>840490728998</v>
      </c>
      <c r="C61" t="s">
        <v>577</v>
      </c>
      <c r="D61" s="6" t="str">
        <f>_xlfn.XLOOKUP(C61,'FA 2026 Master'!E:E,'FA 2026 Master'!F:F)</f>
        <v>M's FL Standard Issue 2.0 Hoody - Black - XL</v>
      </c>
      <c r="E61" s="6" t="str">
        <f>_xlfn.XLOOKUP(C61,'FA 2026 Master'!E:E,'FA 2026 Master'!G:G)</f>
        <v>Black</v>
      </c>
      <c r="F61" s="6" t="str">
        <f>_xlfn.XLOOKUP(C61,'FA 2026 Master'!E:E,'FA 2026 Master'!H:H)</f>
        <v>XL</v>
      </c>
      <c r="G61" s="6" t="str">
        <f>_xlfn.XLOOKUP(C61,'FA 2026 Master'!E:E,'FA 2026 Master'!K:K)</f>
        <v>Logo Apparel</v>
      </c>
      <c r="H61" s="6" t="str">
        <f>_xlfn.XLOOKUP(C61,'FA 2026 Master'!E:E,'FA 2026 Master'!L:L)</f>
        <v>Logo Hoodys</v>
      </c>
      <c r="I61" s="34">
        <f>_xlfn.XLOOKUP(C61,'FA 2026 Master'!E:E,'FA 2026 Master'!J:J)</f>
        <v>40</v>
      </c>
      <c r="J61" s="34">
        <f t="shared" si="6"/>
        <v>80</v>
      </c>
      <c r="K61" s="34">
        <f t="shared" si="7"/>
        <v>80</v>
      </c>
      <c r="L61" s="26">
        <f t="shared" si="2"/>
        <v>54.800000000000004</v>
      </c>
      <c r="M61" s="26">
        <f t="shared" si="3"/>
        <v>132</v>
      </c>
      <c r="N61" s="26">
        <f t="shared" si="4"/>
        <v>132</v>
      </c>
      <c r="O61" s="41">
        <v>46218</v>
      </c>
      <c r="P61" s="41">
        <v>46387</v>
      </c>
      <c r="Q61" s="6" t="s">
        <v>13</v>
      </c>
      <c r="T61" s="31">
        <f t="shared" si="5"/>
        <v>0</v>
      </c>
    </row>
    <row r="62" spans="2:20" x14ac:dyDescent="0.25">
      <c r="B62" s="28">
        <f>_xlfn.XLOOKUP(C62,'FA 2026 Master'!E:E,'FA 2026 Master'!D:D)</f>
        <v>840490729001</v>
      </c>
      <c r="C62" t="s">
        <v>578</v>
      </c>
      <c r="D62" s="6" t="str">
        <f>_xlfn.XLOOKUP(C62,'FA 2026 Master'!E:E,'FA 2026 Master'!F:F)</f>
        <v>M's FL Standard Issue 2.0 Hoody - Black - 2X</v>
      </c>
      <c r="E62" s="6" t="str">
        <f>_xlfn.XLOOKUP(C62,'FA 2026 Master'!E:E,'FA 2026 Master'!G:G)</f>
        <v>Black</v>
      </c>
      <c r="F62" s="6" t="str">
        <f>_xlfn.XLOOKUP(C62,'FA 2026 Master'!E:E,'FA 2026 Master'!H:H)</f>
        <v>2X</v>
      </c>
      <c r="G62" s="6" t="str">
        <f>_xlfn.XLOOKUP(C62,'FA 2026 Master'!E:E,'FA 2026 Master'!K:K)</f>
        <v>Logo Apparel</v>
      </c>
      <c r="H62" s="6" t="str">
        <f>_xlfn.XLOOKUP(C62,'FA 2026 Master'!E:E,'FA 2026 Master'!L:L)</f>
        <v>Logo Hoodys</v>
      </c>
      <c r="I62" s="34">
        <f>_xlfn.XLOOKUP(C62,'FA 2026 Master'!E:E,'FA 2026 Master'!J:J)</f>
        <v>40</v>
      </c>
      <c r="J62" s="34">
        <f t="shared" si="6"/>
        <v>80</v>
      </c>
      <c r="K62" s="34">
        <f t="shared" si="7"/>
        <v>80</v>
      </c>
      <c r="L62" s="26">
        <f t="shared" si="2"/>
        <v>54.800000000000004</v>
      </c>
      <c r="M62" s="26">
        <f t="shared" si="3"/>
        <v>132</v>
      </c>
      <c r="N62" s="26">
        <f t="shared" si="4"/>
        <v>132</v>
      </c>
      <c r="O62" s="41">
        <v>46218</v>
      </c>
      <c r="P62" s="41">
        <v>46387</v>
      </c>
      <c r="Q62" s="6" t="s">
        <v>13</v>
      </c>
      <c r="T62" s="31">
        <f t="shared" si="5"/>
        <v>0</v>
      </c>
    </row>
    <row r="63" spans="2:20" x14ac:dyDescent="0.25">
      <c r="B63" s="28">
        <f>_xlfn.XLOOKUP(C63,'FA 2026 Master'!E:E,'FA 2026 Master'!D:D)</f>
        <v>840490729018</v>
      </c>
      <c r="C63" t="s">
        <v>579</v>
      </c>
      <c r="D63" s="6" t="str">
        <f>_xlfn.XLOOKUP(C63,'FA 2026 Master'!E:E,'FA 2026 Master'!F:F)</f>
        <v>M's FL Standard Issue 2.0 Hoody - Black - 3X</v>
      </c>
      <c r="E63" s="6" t="str">
        <f>_xlfn.XLOOKUP(C63,'FA 2026 Master'!E:E,'FA 2026 Master'!G:G)</f>
        <v>Black</v>
      </c>
      <c r="F63" s="6" t="str">
        <f>_xlfn.XLOOKUP(C63,'FA 2026 Master'!E:E,'FA 2026 Master'!H:H)</f>
        <v>3X</v>
      </c>
      <c r="G63" s="6" t="str">
        <f>_xlfn.XLOOKUP(C63,'FA 2026 Master'!E:E,'FA 2026 Master'!K:K)</f>
        <v>Logo Apparel</v>
      </c>
      <c r="H63" s="6" t="str">
        <f>_xlfn.XLOOKUP(C63,'FA 2026 Master'!E:E,'FA 2026 Master'!L:L)</f>
        <v>Logo Hoodys</v>
      </c>
      <c r="I63" s="34">
        <f>_xlfn.XLOOKUP(C63,'FA 2026 Master'!E:E,'FA 2026 Master'!J:J)</f>
        <v>40</v>
      </c>
      <c r="J63" s="34">
        <f t="shared" si="6"/>
        <v>80</v>
      </c>
      <c r="K63" s="34">
        <f t="shared" si="7"/>
        <v>80</v>
      </c>
      <c r="L63" s="26">
        <f t="shared" ref="L63:L126" si="8">(K63*$M$3)*(I63/K63)</f>
        <v>54.800000000000004</v>
      </c>
      <c r="M63" s="26">
        <f t="shared" ref="M63:M126" si="9">N63</f>
        <v>132</v>
      </c>
      <c r="N63" s="26">
        <f t="shared" ref="N63:N126" si="10">ROUND(K63*$M$3*(1+$N$3),0)</f>
        <v>132</v>
      </c>
      <c r="O63" s="41">
        <v>46218</v>
      </c>
      <c r="P63" s="41">
        <v>46387</v>
      </c>
      <c r="Q63" s="6" t="s">
        <v>13</v>
      </c>
      <c r="T63" s="31">
        <f t="shared" si="5"/>
        <v>0</v>
      </c>
    </row>
    <row r="64" spans="2:20" x14ac:dyDescent="0.25">
      <c r="B64" s="28">
        <f>_xlfn.XLOOKUP(C64,'FA 2026 Master'!E:E,'FA 2026 Master'!D:D)</f>
        <v>840490729025</v>
      </c>
      <c r="C64" t="s">
        <v>580</v>
      </c>
      <c r="D64" s="6" t="str">
        <f>_xlfn.XLOOKUP(C64,'FA 2026 Master'!E:E,'FA 2026 Master'!F:F)</f>
        <v>M's FL Standard Issue 2.0 Hoody - Saddle - SM</v>
      </c>
      <c r="E64" s="6" t="str">
        <f>_xlfn.XLOOKUP(C64,'FA 2026 Master'!E:E,'FA 2026 Master'!G:G)</f>
        <v>Saddle</v>
      </c>
      <c r="F64" s="6" t="str">
        <f>_xlfn.XLOOKUP(C64,'FA 2026 Master'!E:E,'FA 2026 Master'!H:H)</f>
        <v>SM</v>
      </c>
      <c r="G64" s="6" t="str">
        <f>_xlfn.XLOOKUP(C64,'FA 2026 Master'!E:E,'FA 2026 Master'!K:K)</f>
        <v>Logo Apparel</v>
      </c>
      <c r="H64" s="6" t="str">
        <f>_xlfn.XLOOKUP(C64,'FA 2026 Master'!E:E,'FA 2026 Master'!L:L)</f>
        <v>Logo Hoodys</v>
      </c>
      <c r="I64" s="34">
        <f>_xlfn.XLOOKUP(C64,'FA 2026 Master'!E:E,'FA 2026 Master'!J:J)</f>
        <v>40</v>
      </c>
      <c r="J64" s="34">
        <f t="shared" si="6"/>
        <v>80</v>
      </c>
      <c r="K64" s="34">
        <f t="shared" si="7"/>
        <v>80</v>
      </c>
      <c r="L64" s="26">
        <f t="shared" si="8"/>
        <v>54.800000000000004</v>
      </c>
      <c r="M64" s="26">
        <f t="shared" si="9"/>
        <v>132</v>
      </c>
      <c r="N64" s="26">
        <f t="shared" si="10"/>
        <v>132</v>
      </c>
      <c r="O64" s="41">
        <v>46218</v>
      </c>
      <c r="P64" s="41">
        <v>46387</v>
      </c>
      <c r="Q64" s="6" t="s">
        <v>13</v>
      </c>
      <c r="T64" s="31">
        <f t="shared" si="5"/>
        <v>0</v>
      </c>
    </row>
    <row r="65" spans="2:20" x14ac:dyDescent="0.25">
      <c r="B65" s="28">
        <f>_xlfn.XLOOKUP(C65,'FA 2026 Master'!E:E,'FA 2026 Master'!D:D)</f>
        <v>840490729032</v>
      </c>
      <c r="C65" t="s">
        <v>581</v>
      </c>
      <c r="D65" s="6" t="str">
        <f>_xlfn.XLOOKUP(C65,'FA 2026 Master'!E:E,'FA 2026 Master'!F:F)</f>
        <v>M's FL Standard Issue 2.0 Hoody - Saddle - MD</v>
      </c>
      <c r="E65" s="6" t="str">
        <f>_xlfn.XLOOKUP(C65,'FA 2026 Master'!E:E,'FA 2026 Master'!G:G)</f>
        <v>Saddle</v>
      </c>
      <c r="F65" s="6" t="str">
        <f>_xlfn.XLOOKUP(C65,'FA 2026 Master'!E:E,'FA 2026 Master'!H:H)</f>
        <v>MD</v>
      </c>
      <c r="G65" s="6" t="str">
        <f>_xlfn.XLOOKUP(C65,'FA 2026 Master'!E:E,'FA 2026 Master'!K:K)</f>
        <v>Logo Apparel</v>
      </c>
      <c r="H65" s="6" t="str">
        <f>_xlfn.XLOOKUP(C65,'FA 2026 Master'!E:E,'FA 2026 Master'!L:L)</f>
        <v>Logo Hoodys</v>
      </c>
      <c r="I65" s="34">
        <f>_xlfn.XLOOKUP(C65,'FA 2026 Master'!E:E,'FA 2026 Master'!J:J)</f>
        <v>40</v>
      </c>
      <c r="J65" s="34">
        <f t="shared" si="6"/>
        <v>80</v>
      </c>
      <c r="K65" s="34">
        <f t="shared" si="7"/>
        <v>80</v>
      </c>
      <c r="L65" s="26">
        <f t="shared" si="8"/>
        <v>54.800000000000004</v>
      </c>
      <c r="M65" s="26">
        <f t="shared" si="9"/>
        <v>132</v>
      </c>
      <c r="N65" s="26">
        <f t="shared" si="10"/>
        <v>132</v>
      </c>
      <c r="O65" s="41">
        <v>46218</v>
      </c>
      <c r="P65" s="41">
        <v>46387</v>
      </c>
      <c r="Q65" s="6" t="s">
        <v>13</v>
      </c>
      <c r="T65" s="31">
        <f t="shared" si="5"/>
        <v>0</v>
      </c>
    </row>
    <row r="66" spans="2:20" x14ac:dyDescent="0.25">
      <c r="B66" s="28">
        <f>_xlfn.XLOOKUP(C66,'FA 2026 Master'!E:E,'FA 2026 Master'!D:D)</f>
        <v>840490729049</v>
      </c>
      <c r="C66" t="s">
        <v>582</v>
      </c>
      <c r="D66" s="6" t="str">
        <f>_xlfn.XLOOKUP(C66,'FA 2026 Master'!E:E,'FA 2026 Master'!F:F)</f>
        <v>M's FL Standard Issue 2.0 Hoody - Saddle - LG</v>
      </c>
      <c r="E66" s="6" t="str">
        <f>_xlfn.XLOOKUP(C66,'FA 2026 Master'!E:E,'FA 2026 Master'!G:G)</f>
        <v>Saddle</v>
      </c>
      <c r="F66" s="6" t="str">
        <f>_xlfn.XLOOKUP(C66,'FA 2026 Master'!E:E,'FA 2026 Master'!H:H)</f>
        <v>LG</v>
      </c>
      <c r="G66" s="6" t="str">
        <f>_xlfn.XLOOKUP(C66,'FA 2026 Master'!E:E,'FA 2026 Master'!K:K)</f>
        <v>Logo Apparel</v>
      </c>
      <c r="H66" s="6" t="str">
        <f>_xlfn.XLOOKUP(C66,'FA 2026 Master'!E:E,'FA 2026 Master'!L:L)</f>
        <v>Logo Hoodys</v>
      </c>
      <c r="I66" s="34">
        <f>_xlfn.XLOOKUP(C66,'FA 2026 Master'!E:E,'FA 2026 Master'!J:J)</f>
        <v>40</v>
      </c>
      <c r="J66" s="34">
        <f t="shared" si="6"/>
        <v>80</v>
      </c>
      <c r="K66" s="34">
        <f t="shared" si="7"/>
        <v>80</v>
      </c>
      <c r="L66" s="26">
        <f t="shared" si="8"/>
        <v>54.800000000000004</v>
      </c>
      <c r="M66" s="26">
        <f t="shared" si="9"/>
        <v>132</v>
      </c>
      <c r="N66" s="26">
        <f t="shared" si="10"/>
        <v>132</v>
      </c>
      <c r="O66" s="41">
        <v>46218</v>
      </c>
      <c r="P66" s="41">
        <v>46387</v>
      </c>
      <c r="Q66" s="6" t="s">
        <v>13</v>
      </c>
      <c r="T66" s="31">
        <f t="shared" ref="T66:T129" si="11">S66*I66</f>
        <v>0</v>
      </c>
    </row>
    <row r="67" spans="2:20" x14ac:dyDescent="0.25">
      <c r="B67" s="28">
        <f>_xlfn.XLOOKUP(C67,'FA 2026 Master'!E:E,'FA 2026 Master'!D:D)</f>
        <v>840490729056</v>
      </c>
      <c r="C67" t="s">
        <v>583</v>
      </c>
      <c r="D67" s="6" t="str">
        <f>_xlfn.XLOOKUP(C67,'FA 2026 Master'!E:E,'FA 2026 Master'!F:F)</f>
        <v>M's FL Standard Issue 2.0 Hoody - Saddle - XL</v>
      </c>
      <c r="E67" s="6" t="str">
        <f>_xlfn.XLOOKUP(C67,'FA 2026 Master'!E:E,'FA 2026 Master'!G:G)</f>
        <v>Saddle</v>
      </c>
      <c r="F67" s="6" t="str">
        <f>_xlfn.XLOOKUP(C67,'FA 2026 Master'!E:E,'FA 2026 Master'!H:H)</f>
        <v>XL</v>
      </c>
      <c r="G67" s="6" t="str">
        <f>_xlfn.XLOOKUP(C67,'FA 2026 Master'!E:E,'FA 2026 Master'!K:K)</f>
        <v>Logo Apparel</v>
      </c>
      <c r="H67" s="6" t="str">
        <f>_xlfn.XLOOKUP(C67,'FA 2026 Master'!E:E,'FA 2026 Master'!L:L)</f>
        <v>Logo Hoodys</v>
      </c>
      <c r="I67" s="34">
        <f>_xlfn.XLOOKUP(C67,'FA 2026 Master'!E:E,'FA 2026 Master'!J:J)</f>
        <v>40</v>
      </c>
      <c r="J67" s="34">
        <f t="shared" si="6"/>
        <v>80</v>
      </c>
      <c r="K67" s="34">
        <f t="shared" si="7"/>
        <v>80</v>
      </c>
      <c r="L67" s="26">
        <f t="shared" si="8"/>
        <v>54.800000000000004</v>
      </c>
      <c r="M67" s="26">
        <f t="shared" si="9"/>
        <v>132</v>
      </c>
      <c r="N67" s="26">
        <f t="shared" si="10"/>
        <v>132</v>
      </c>
      <c r="O67" s="41">
        <v>46218</v>
      </c>
      <c r="P67" s="41">
        <v>46387</v>
      </c>
      <c r="Q67" s="6" t="s">
        <v>13</v>
      </c>
      <c r="T67" s="31">
        <f t="shared" si="11"/>
        <v>0</v>
      </c>
    </row>
    <row r="68" spans="2:20" x14ac:dyDescent="0.25">
      <c r="B68" s="28">
        <f>_xlfn.XLOOKUP(C68,'FA 2026 Master'!E:E,'FA 2026 Master'!D:D)</f>
        <v>840490729063</v>
      </c>
      <c r="C68" t="s">
        <v>584</v>
      </c>
      <c r="D68" s="6" t="str">
        <f>_xlfn.XLOOKUP(C68,'FA 2026 Master'!E:E,'FA 2026 Master'!F:F)</f>
        <v>M's FL Standard Issue 2.0 Hoody - Saddle - 2X</v>
      </c>
      <c r="E68" s="6" t="str">
        <f>_xlfn.XLOOKUP(C68,'FA 2026 Master'!E:E,'FA 2026 Master'!G:G)</f>
        <v>Saddle</v>
      </c>
      <c r="F68" s="6" t="str">
        <f>_xlfn.XLOOKUP(C68,'FA 2026 Master'!E:E,'FA 2026 Master'!H:H)</f>
        <v>2X</v>
      </c>
      <c r="G68" s="6" t="str">
        <f>_xlfn.XLOOKUP(C68,'FA 2026 Master'!E:E,'FA 2026 Master'!K:K)</f>
        <v>Logo Apparel</v>
      </c>
      <c r="H68" s="6" t="str">
        <f>_xlfn.XLOOKUP(C68,'FA 2026 Master'!E:E,'FA 2026 Master'!L:L)</f>
        <v>Logo Hoodys</v>
      </c>
      <c r="I68" s="34">
        <f>_xlfn.XLOOKUP(C68,'FA 2026 Master'!E:E,'FA 2026 Master'!J:J)</f>
        <v>40</v>
      </c>
      <c r="J68" s="34">
        <f t="shared" si="6"/>
        <v>80</v>
      </c>
      <c r="K68" s="34">
        <f t="shared" si="7"/>
        <v>80</v>
      </c>
      <c r="L68" s="26">
        <f t="shared" si="8"/>
        <v>54.800000000000004</v>
      </c>
      <c r="M68" s="26">
        <f t="shared" si="9"/>
        <v>132</v>
      </c>
      <c r="N68" s="26">
        <f t="shared" si="10"/>
        <v>132</v>
      </c>
      <c r="O68" s="41">
        <v>46218</v>
      </c>
      <c r="P68" s="41">
        <v>46387</v>
      </c>
      <c r="Q68" s="6" t="s">
        <v>13</v>
      </c>
      <c r="T68" s="31">
        <f t="shared" si="11"/>
        <v>0</v>
      </c>
    </row>
    <row r="69" spans="2:20" x14ac:dyDescent="0.25">
      <c r="B69" s="28">
        <f>_xlfn.XLOOKUP(C69,'FA 2026 Master'!E:E,'FA 2026 Master'!D:D)</f>
        <v>840490729070</v>
      </c>
      <c r="C69" t="s">
        <v>585</v>
      </c>
      <c r="D69" s="6" t="str">
        <f>_xlfn.XLOOKUP(C69,'FA 2026 Master'!E:E,'FA 2026 Master'!F:F)</f>
        <v>M's FL Standard Issue 2.0 Hoody - Saddle - 3X</v>
      </c>
      <c r="E69" s="6" t="str">
        <f>_xlfn.XLOOKUP(C69,'FA 2026 Master'!E:E,'FA 2026 Master'!G:G)</f>
        <v>Saddle</v>
      </c>
      <c r="F69" s="6" t="str">
        <f>_xlfn.XLOOKUP(C69,'FA 2026 Master'!E:E,'FA 2026 Master'!H:H)</f>
        <v>3X</v>
      </c>
      <c r="G69" s="6" t="str">
        <f>_xlfn.XLOOKUP(C69,'FA 2026 Master'!E:E,'FA 2026 Master'!K:K)</f>
        <v>Logo Apparel</v>
      </c>
      <c r="H69" s="6" t="str">
        <f>_xlfn.XLOOKUP(C69,'FA 2026 Master'!E:E,'FA 2026 Master'!L:L)</f>
        <v>Logo Hoodys</v>
      </c>
      <c r="I69" s="34">
        <f>_xlfn.XLOOKUP(C69,'FA 2026 Master'!E:E,'FA 2026 Master'!J:J)</f>
        <v>40</v>
      </c>
      <c r="J69" s="34">
        <f t="shared" si="6"/>
        <v>80</v>
      </c>
      <c r="K69" s="34">
        <f t="shared" si="7"/>
        <v>80</v>
      </c>
      <c r="L69" s="26">
        <f t="shared" si="8"/>
        <v>54.800000000000004</v>
      </c>
      <c r="M69" s="26">
        <f t="shared" si="9"/>
        <v>132</v>
      </c>
      <c r="N69" s="26">
        <f t="shared" si="10"/>
        <v>132</v>
      </c>
      <c r="O69" s="41">
        <v>46218</v>
      </c>
      <c r="P69" s="41">
        <v>46387</v>
      </c>
      <c r="Q69" s="6" t="s">
        <v>13</v>
      </c>
      <c r="T69" s="31">
        <f t="shared" si="11"/>
        <v>0</v>
      </c>
    </row>
    <row r="70" spans="2:20" x14ac:dyDescent="0.25">
      <c r="B70" s="28">
        <f>_xlfn.XLOOKUP(C70,'FA 2026 Master'!E:E,'FA 2026 Master'!D:D)</f>
        <v>840490729261</v>
      </c>
      <c r="C70" t="s">
        <v>586</v>
      </c>
      <c r="D70" s="6" t="str">
        <f>_xlfn.XLOOKUP(C70,'FA 2026 Master'!E:E,'FA 2026 Master'!F:F)</f>
        <v>M's FL Specter Logo Hoody - Grey Heather - SM</v>
      </c>
      <c r="E70" s="6" t="str">
        <f>_xlfn.XLOOKUP(C70,'FA 2026 Master'!E:E,'FA 2026 Master'!G:G)</f>
        <v>Grey Heather</v>
      </c>
      <c r="F70" s="6" t="str">
        <f>_xlfn.XLOOKUP(C70,'FA 2026 Master'!E:E,'FA 2026 Master'!H:H)</f>
        <v>SM</v>
      </c>
      <c r="G70" s="6" t="str">
        <f>_xlfn.XLOOKUP(C70,'FA 2026 Master'!E:E,'FA 2026 Master'!K:K)</f>
        <v>Logo Apparel</v>
      </c>
      <c r="H70" s="6" t="str">
        <f>_xlfn.XLOOKUP(C70,'FA 2026 Master'!E:E,'FA 2026 Master'!L:L)</f>
        <v>Logo Hoodys</v>
      </c>
      <c r="I70" s="34">
        <f>_xlfn.XLOOKUP(C70,'FA 2026 Master'!E:E,'FA 2026 Master'!J:J)</f>
        <v>40</v>
      </c>
      <c r="J70" s="34">
        <f t="shared" si="6"/>
        <v>80</v>
      </c>
      <c r="K70" s="34">
        <f t="shared" si="7"/>
        <v>80</v>
      </c>
      <c r="L70" s="26">
        <f t="shared" si="8"/>
        <v>54.800000000000004</v>
      </c>
      <c r="M70" s="26">
        <f t="shared" si="9"/>
        <v>132</v>
      </c>
      <c r="N70" s="26">
        <f t="shared" si="10"/>
        <v>132</v>
      </c>
      <c r="O70" s="41">
        <v>46218</v>
      </c>
      <c r="P70" s="41">
        <v>46387</v>
      </c>
      <c r="Q70" s="6" t="s">
        <v>13</v>
      </c>
      <c r="T70" s="31">
        <f t="shared" si="11"/>
        <v>0</v>
      </c>
    </row>
    <row r="71" spans="2:20" x14ac:dyDescent="0.25">
      <c r="B71" s="28">
        <f>_xlfn.XLOOKUP(C71,'FA 2026 Master'!E:E,'FA 2026 Master'!D:D)</f>
        <v>840490729278</v>
      </c>
      <c r="C71" t="s">
        <v>587</v>
      </c>
      <c r="D71" s="6" t="str">
        <f>_xlfn.XLOOKUP(C71,'FA 2026 Master'!E:E,'FA 2026 Master'!F:F)</f>
        <v>M's FL Specter Logo Hoody - Grey Heather - MD</v>
      </c>
      <c r="E71" s="6" t="str">
        <f>_xlfn.XLOOKUP(C71,'FA 2026 Master'!E:E,'FA 2026 Master'!G:G)</f>
        <v>Grey Heather</v>
      </c>
      <c r="F71" s="6" t="str">
        <f>_xlfn.XLOOKUP(C71,'FA 2026 Master'!E:E,'FA 2026 Master'!H:H)</f>
        <v>MD</v>
      </c>
      <c r="G71" s="6" t="str">
        <f>_xlfn.XLOOKUP(C71,'FA 2026 Master'!E:E,'FA 2026 Master'!K:K)</f>
        <v>Logo Apparel</v>
      </c>
      <c r="H71" s="6" t="str">
        <f>_xlfn.XLOOKUP(C71,'FA 2026 Master'!E:E,'FA 2026 Master'!L:L)</f>
        <v>Logo Hoodys</v>
      </c>
      <c r="I71" s="34">
        <f>_xlfn.XLOOKUP(C71,'FA 2026 Master'!E:E,'FA 2026 Master'!J:J)</f>
        <v>40</v>
      </c>
      <c r="J71" s="34">
        <f t="shared" si="6"/>
        <v>80</v>
      </c>
      <c r="K71" s="34">
        <f t="shared" si="7"/>
        <v>80</v>
      </c>
      <c r="L71" s="26">
        <f t="shared" si="8"/>
        <v>54.800000000000004</v>
      </c>
      <c r="M71" s="26">
        <f t="shared" si="9"/>
        <v>132</v>
      </c>
      <c r="N71" s="26">
        <f t="shared" si="10"/>
        <v>132</v>
      </c>
      <c r="O71" s="41">
        <v>46218</v>
      </c>
      <c r="P71" s="41">
        <v>46387</v>
      </c>
      <c r="Q71" s="6" t="s">
        <v>13</v>
      </c>
      <c r="T71" s="31">
        <f t="shared" si="11"/>
        <v>0</v>
      </c>
    </row>
    <row r="72" spans="2:20" x14ac:dyDescent="0.25">
      <c r="B72" s="28">
        <f>_xlfn.XLOOKUP(C72,'FA 2026 Master'!E:E,'FA 2026 Master'!D:D)</f>
        <v>840490729285</v>
      </c>
      <c r="C72" t="s">
        <v>588</v>
      </c>
      <c r="D72" s="6" t="str">
        <f>_xlfn.XLOOKUP(C72,'FA 2026 Master'!E:E,'FA 2026 Master'!F:F)</f>
        <v>M's FL Specter Logo Hoody - Grey Heather - LG</v>
      </c>
      <c r="E72" s="6" t="str">
        <f>_xlfn.XLOOKUP(C72,'FA 2026 Master'!E:E,'FA 2026 Master'!G:G)</f>
        <v>Grey Heather</v>
      </c>
      <c r="F72" s="6" t="str">
        <f>_xlfn.XLOOKUP(C72,'FA 2026 Master'!E:E,'FA 2026 Master'!H:H)</f>
        <v>LG</v>
      </c>
      <c r="G72" s="6" t="str">
        <f>_xlfn.XLOOKUP(C72,'FA 2026 Master'!E:E,'FA 2026 Master'!K:K)</f>
        <v>Logo Apparel</v>
      </c>
      <c r="H72" s="6" t="str">
        <f>_xlfn.XLOOKUP(C72,'FA 2026 Master'!E:E,'FA 2026 Master'!L:L)</f>
        <v>Logo Hoodys</v>
      </c>
      <c r="I72" s="34">
        <f>_xlfn.XLOOKUP(C72,'FA 2026 Master'!E:E,'FA 2026 Master'!J:J)</f>
        <v>40</v>
      </c>
      <c r="J72" s="34">
        <f t="shared" si="6"/>
        <v>80</v>
      </c>
      <c r="K72" s="34">
        <f t="shared" si="7"/>
        <v>80</v>
      </c>
      <c r="L72" s="26">
        <f t="shared" si="8"/>
        <v>54.800000000000004</v>
      </c>
      <c r="M72" s="26">
        <f t="shared" si="9"/>
        <v>132</v>
      </c>
      <c r="N72" s="26">
        <f t="shared" si="10"/>
        <v>132</v>
      </c>
      <c r="O72" s="41">
        <v>46218</v>
      </c>
      <c r="P72" s="41">
        <v>46387</v>
      </c>
      <c r="Q72" s="6" t="s">
        <v>13</v>
      </c>
      <c r="T72" s="31">
        <f t="shared" si="11"/>
        <v>0</v>
      </c>
    </row>
    <row r="73" spans="2:20" x14ac:dyDescent="0.25">
      <c r="B73" s="28">
        <f>_xlfn.XLOOKUP(C73,'FA 2026 Master'!E:E,'FA 2026 Master'!D:D)</f>
        <v>840490729292</v>
      </c>
      <c r="C73" t="s">
        <v>589</v>
      </c>
      <c r="D73" s="6" t="str">
        <f>_xlfn.XLOOKUP(C73,'FA 2026 Master'!E:E,'FA 2026 Master'!F:F)</f>
        <v>M's FL Specter Logo Hoody - Grey Heather - XL</v>
      </c>
      <c r="E73" s="6" t="str">
        <f>_xlfn.XLOOKUP(C73,'FA 2026 Master'!E:E,'FA 2026 Master'!G:G)</f>
        <v>Grey Heather</v>
      </c>
      <c r="F73" s="6" t="str">
        <f>_xlfn.XLOOKUP(C73,'FA 2026 Master'!E:E,'FA 2026 Master'!H:H)</f>
        <v>XL</v>
      </c>
      <c r="G73" s="6" t="str">
        <f>_xlfn.XLOOKUP(C73,'FA 2026 Master'!E:E,'FA 2026 Master'!K:K)</f>
        <v>Logo Apparel</v>
      </c>
      <c r="H73" s="6" t="str">
        <f>_xlfn.XLOOKUP(C73,'FA 2026 Master'!E:E,'FA 2026 Master'!L:L)</f>
        <v>Logo Hoodys</v>
      </c>
      <c r="I73" s="34">
        <f>_xlfn.XLOOKUP(C73,'FA 2026 Master'!E:E,'FA 2026 Master'!J:J)</f>
        <v>40</v>
      </c>
      <c r="J73" s="34">
        <f t="shared" si="6"/>
        <v>80</v>
      </c>
      <c r="K73" s="34">
        <f t="shared" si="7"/>
        <v>80</v>
      </c>
      <c r="L73" s="26">
        <f t="shared" si="8"/>
        <v>54.800000000000004</v>
      </c>
      <c r="M73" s="26">
        <f t="shared" si="9"/>
        <v>132</v>
      </c>
      <c r="N73" s="26">
        <f t="shared" si="10"/>
        <v>132</v>
      </c>
      <c r="O73" s="41">
        <v>46218</v>
      </c>
      <c r="P73" s="41">
        <v>46387</v>
      </c>
      <c r="Q73" s="6" t="s">
        <v>13</v>
      </c>
      <c r="T73" s="31">
        <f t="shared" si="11"/>
        <v>0</v>
      </c>
    </row>
    <row r="74" spans="2:20" x14ac:dyDescent="0.25">
      <c r="B74" s="28">
        <f>_xlfn.XLOOKUP(C74,'FA 2026 Master'!E:E,'FA 2026 Master'!D:D)</f>
        <v>840490729308</v>
      </c>
      <c r="C74" t="s">
        <v>590</v>
      </c>
      <c r="D74" s="6" t="str">
        <f>_xlfn.XLOOKUP(C74,'FA 2026 Master'!E:E,'FA 2026 Master'!F:F)</f>
        <v>M's FL Specter Logo Hoody - Grey Heather - 2X</v>
      </c>
      <c r="E74" s="6" t="str">
        <f>_xlfn.XLOOKUP(C74,'FA 2026 Master'!E:E,'FA 2026 Master'!G:G)</f>
        <v>Grey Heather</v>
      </c>
      <c r="F74" s="6" t="str">
        <f>_xlfn.XLOOKUP(C74,'FA 2026 Master'!E:E,'FA 2026 Master'!H:H)</f>
        <v>2X</v>
      </c>
      <c r="G74" s="6" t="str">
        <f>_xlfn.XLOOKUP(C74,'FA 2026 Master'!E:E,'FA 2026 Master'!K:K)</f>
        <v>Logo Apparel</v>
      </c>
      <c r="H74" s="6" t="str">
        <f>_xlfn.XLOOKUP(C74,'FA 2026 Master'!E:E,'FA 2026 Master'!L:L)</f>
        <v>Logo Hoodys</v>
      </c>
      <c r="I74" s="34">
        <f>_xlfn.XLOOKUP(C74,'FA 2026 Master'!E:E,'FA 2026 Master'!J:J)</f>
        <v>40</v>
      </c>
      <c r="J74" s="34">
        <f t="shared" si="6"/>
        <v>80</v>
      </c>
      <c r="K74" s="34">
        <f t="shared" si="7"/>
        <v>80</v>
      </c>
      <c r="L74" s="26">
        <f t="shared" si="8"/>
        <v>54.800000000000004</v>
      </c>
      <c r="M74" s="26">
        <f t="shared" si="9"/>
        <v>132</v>
      </c>
      <c r="N74" s="26">
        <f t="shared" si="10"/>
        <v>132</v>
      </c>
      <c r="O74" s="41">
        <v>46218</v>
      </c>
      <c r="P74" s="41">
        <v>46387</v>
      </c>
      <c r="Q74" s="6" t="s">
        <v>13</v>
      </c>
      <c r="T74" s="31">
        <f t="shared" si="11"/>
        <v>0</v>
      </c>
    </row>
    <row r="75" spans="2:20" x14ac:dyDescent="0.25">
      <c r="B75" s="28">
        <f>_xlfn.XLOOKUP(C75,'FA 2026 Master'!E:E,'FA 2026 Master'!D:D)</f>
        <v>840490729315</v>
      </c>
      <c r="C75" t="s">
        <v>591</v>
      </c>
      <c r="D75" s="6" t="str">
        <f>_xlfn.XLOOKUP(C75,'FA 2026 Master'!E:E,'FA 2026 Master'!F:F)</f>
        <v>M's FL Specter Logo Hoody - Grey Heather - 3X</v>
      </c>
      <c r="E75" s="6" t="str">
        <f>_xlfn.XLOOKUP(C75,'FA 2026 Master'!E:E,'FA 2026 Master'!G:G)</f>
        <v>Grey Heather</v>
      </c>
      <c r="F75" s="6" t="str">
        <f>_xlfn.XLOOKUP(C75,'FA 2026 Master'!E:E,'FA 2026 Master'!H:H)</f>
        <v>3X</v>
      </c>
      <c r="G75" s="6" t="str">
        <f>_xlfn.XLOOKUP(C75,'FA 2026 Master'!E:E,'FA 2026 Master'!K:K)</f>
        <v>Logo Apparel</v>
      </c>
      <c r="H75" s="6" t="str">
        <f>_xlfn.XLOOKUP(C75,'FA 2026 Master'!E:E,'FA 2026 Master'!L:L)</f>
        <v>Logo Hoodys</v>
      </c>
      <c r="I75" s="34">
        <f>_xlfn.XLOOKUP(C75,'FA 2026 Master'!E:E,'FA 2026 Master'!J:J)</f>
        <v>40</v>
      </c>
      <c r="J75" s="34">
        <f t="shared" si="6"/>
        <v>80</v>
      </c>
      <c r="K75" s="34">
        <f t="shared" si="7"/>
        <v>80</v>
      </c>
      <c r="L75" s="26">
        <f t="shared" si="8"/>
        <v>54.800000000000004</v>
      </c>
      <c r="M75" s="26">
        <f t="shared" si="9"/>
        <v>132</v>
      </c>
      <c r="N75" s="26">
        <f t="shared" si="10"/>
        <v>132</v>
      </c>
      <c r="O75" s="41">
        <v>46218</v>
      </c>
      <c r="P75" s="41">
        <v>46387</v>
      </c>
      <c r="Q75" s="6" t="s">
        <v>13</v>
      </c>
      <c r="T75" s="31">
        <f t="shared" si="11"/>
        <v>0</v>
      </c>
    </row>
    <row r="76" spans="2:20" x14ac:dyDescent="0.25">
      <c r="B76" s="28">
        <f>_xlfn.XLOOKUP(C76,'FA 2026 Master'!E:E,'FA 2026 Master'!D:D)</f>
        <v>840490729384</v>
      </c>
      <c r="C76" t="s">
        <v>592</v>
      </c>
      <c r="D76" s="6" t="str">
        <f>_xlfn.XLOOKUP(C76,'FA 2026 Master'!E:E,'FA 2026 Master'!F:F)</f>
        <v>M's FL Fusion Logo Hoody - Charcoal Heather - SM</v>
      </c>
      <c r="E76" s="6" t="str">
        <f>_xlfn.XLOOKUP(C76,'FA 2026 Master'!E:E,'FA 2026 Master'!G:G)</f>
        <v>Charcoal Heather</v>
      </c>
      <c r="F76" s="6" t="str">
        <f>_xlfn.XLOOKUP(C76,'FA 2026 Master'!E:E,'FA 2026 Master'!H:H)</f>
        <v>SM</v>
      </c>
      <c r="G76" s="6" t="str">
        <f>_xlfn.XLOOKUP(C76,'FA 2026 Master'!E:E,'FA 2026 Master'!K:K)</f>
        <v>Logo Apparel</v>
      </c>
      <c r="H76" s="6" t="str">
        <f>_xlfn.XLOOKUP(C76,'FA 2026 Master'!E:E,'FA 2026 Master'!L:L)</f>
        <v>Logo Hoodys</v>
      </c>
      <c r="I76" s="34">
        <f>_xlfn.XLOOKUP(C76,'FA 2026 Master'!E:E,'FA 2026 Master'!J:J)</f>
        <v>40</v>
      </c>
      <c r="J76" s="34">
        <f t="shared" si="6"/>
        <v>80</v>
      </c>
      <c r="K76" s="34">
        <f t="shared" si="7"/>
        <v>80</v>
      </c>
      <c r="L76" s="26">
        <f t="shared" si="8"/>
        <v>54.800000000000004</v>
      </c>
      <c r="M76" s="26">
        <f t="shared" si="9"/>
        <v>132</v>
      </c>
      <c r="N76" s="26">
        <f t="shared" si="10"/>
        <v>132</v>
      </c>
      <c r="O76" s="41">
        <v>46218</v>
      </c>
      <c r="P76" s="41">
        <v>46387</v>
      </c>
      <c r="Q76" s="6" t="s">
        <v>13</v>
      </c>
      <c r="T76" s="31">
        <f t="shared" si="11"/>
        <v>0</v>
      </c>
    </row>
    <row r="77" spans="2:20" x14ac:dyDescent="0.25">
      <c r="B77" s="28">
        <f>_xlfn.XLOOKUP(C77,'FA 2026 Master'!E:E,'FA 2026 Master'!D:D)</f>
        <v>840490729391</v>
      </c>
      <c r="C77" t="s">
        <v>593</v>
      </c>
      <c r="D77" s="6" t="str">
        <f>_xlfn.XLOOKUP(C77,'FA 2026 Master'!E:E,'FA 2026 Master'!F:F)</f>
        <v>M's FL Fusion Logo Hoody - Charcoal Heather - MD</v>
      </c>
      <c r="E77" s="6" t="str">
        <f>_xlfn.XLOOKUP(C77,'FA 2026 Master'!E:E,'FA 2026 Master'!G:G)</f>
        <v>Charcoal Heather</v>
      </c>
      <c r="F77" s="6" t="str">
        <f>_xlfn.XLOOKUP(C77,'FA 2026 Master'!E:E,'FA 2026 Master'!H:H)</f>
        <v>MD</v>
      </c>
      <c r="G77" s="6" t="str">
        <f>_xlfn.XLOOKUP(C77,'FA 2026 Master'!E:E,'FA 2026 Master'!K:K)</f>
        <v>Logo Apparel</v>
      </c>
      <c r="H77" s="6" t="str">
        <f>_xlfn.XLOOKUP(C77,'FA 2026 Master'!E:E,'FA 2026 Master'!L:L)</f>
        <v>Logo Hoodys</v>
      </c>
      <c r="I77" s="34">
        <f>_xlfn.XLOOKUP(C77,'FA 2026 Master'!E:E,'FA 2026 Master'!J:J)</f>
        <v>40</v>
      </c>
      <c r="J77" s="34">
        <f t="shared" si="6"/>
        <v>80</v>
      </c>
      <c r="K77" s="34">
        <f t="shared" si="7"/>
        <v>80</v>
      </c>
      <c r="L77" s="26">
        <f t="shared" si="8"/>
        <v>54.800000000000004</v>
      </c>
      <c r="M77" s="26">
        <f t="shared" si="9"/>
        <v>132</v>
      </c>
      <c r="N77" s="26">
        <f t="shared" si="10"/>
        <v>132</v>
      </c>
      <c r="O77" s="41">
        <v>46218</v>
      </c>
      <c r="P77" s="41">
        <v>46387</v>
      </c>
      <c r="Q77" s="6" t="s">
        <v>13</v>
      </c>
      <c r="T77" s="31">
        <f t="shared" si="11"/>
        <v>0</v>
      </c>
    </row>
    <row r="78" spans="2:20" x14ac:dyDescent="0.25">
      <c r="B78" s="28">
        <f>_xlfn.XLOOKUP(C78,'FA 2026 Master'!E:E,'FA 2026 Master'!D:D)</f>
        <v>840490729407</v>
      </c>
      <c r="C78" t="s">
        <v>594</v>
      </c>
      <c r="D78" s="6" t="str">
        <f>_xlfn.XLOOKUP(C78,'FA 2026 Master'!E:E,'FA 2026 Master'!F:F)</f>
        <v>M's FL Fusion Logo Hoody - Charcoal Heather - LG</v>
      </c>
      <c r="E78" s="6" t="str">
        <f>_xlfn.XLOOKUP(C78,'FA 2026 Master'!E:E,'FA 2026 Master'!G:G)</f>
        <v>Charcoal Heather</v>
      </c>
      <c r="F78" s="6" t="str">
        <f>_xlfn.XLOOKUP(C78,'FA 2026 Master'!E:E,'FA 2026 Master'!H:H)</f>
        <v>LG</v>
      </c>
      <c r="G78" s="6" t="str">
        <f>_xlfn.XLOOKUP(C78,'FA 2026 Master'!E:E,'FA 2026 Master'!K:K)</f>
        <v>Logo Apparel</v>
      </c>
      <c r="H78" s="6" t="str">
        <f>_xlfn.XLOOKUP(C78,'FA 2026 Master'!E:E,'FA 2026 Master'!L:L)</f>
        <v>Logo Hoodys</v>
      </c>
      <c r="I78" s="34">
        <f>_xlfn.XLOOKUP(C78,'FA 2026 Master'!E:E,'FA 2026 Master'!J:J)</f>
        <v>40</v>
      </c>
      <c r="J78" s="34">
        <f t="shared" si="6"/>
        <v>80</v>
      </c>
      <c r="K78" s="34">
        <f t="shared" si="7"/>
        <v>80</v>
      </c>
      <c r="L78" s="26">
        <f t="shared" si="8"/>
        <v>54.800000000000004</v>
      </c>
      <c r="M78" s="26">
        <f t="shared" si="9"/>
        <v>132</v>
      </c>
      <c r="N78" s="26">
        <f t="shared" si="10"/>
        <v>132</v>
      </c>
      <c r="O78" s="41">
        <v>46218</v>
      </c>
      <c r="P78" s="41">
        <v>46387</v>
      </c>
      <c r="Q78" s="6" t="s">
        <v>13</v>
      </c>
      <c r="T78" s="31">
        <f t="shared" si="11"/>
        <v>0</v>
      </c>
    </row>
    <row r="79" spans="2:20" x14ac:dyDescent="0.25">
      <c r="B79" s="28">
        <f>_xlfn.XLOOKUP(C79,'FA 2026 Master'!E:E,'FA 2026 Master'!D:D)</f>
        <v>840490729414</v>
      </c>
      <c r="C79" t="s">
        <v>595</v>
      </c>
      <c r="D79" s="6" t="str">
        <f>_xlfn.XLOOKUP(C79,'FA 2026 Master'!E:E,'FA 2026 Master'!F:F)</f>
        <v>M's FL Fusion Logo Hoody - Charcoal Heather - XL</v>
      </c>
      <c r="E79" s="6" t="str">
        <f>_xlfn.XLOOKUP(C79,'FA 2026 Master'!E:E,'FA 2026 Master'!G:G)</f>
        <v>Charcoal Heather</v>
      </c>
      <c r="F79" s="6" t="str">
        <f>_xlfn.XLOOKUP(C79,'FA 2026 Master'!E:E,'FA 2026 Master'!H:H)</f>
        <v>XL</v>
      </c>
      <c r="G79" s="6" t="str">
        <f>_xlfn.XLOOKUP(C79,'FA 2026 Master'!E:E,'FA 2026 Master'!K:K)</f>
        <v>Logo Apparel</v>
      </c>
      <c r="H79" s="6" t="str">
        <f>_xlfn.XLOOKUP(C79,'FA 2026 Master'!E:E,'FA 2026 Master'!L:L)</f>
        <v>Logo Hoodys</v>
      </c>
      <c r="I79" s="34">
        <f>_xlfn.XLOOKUP(C79,'FA 2026 Master'!E:E,'FA 2026 Master'!J:J)</f>
        <v>40</v>
      </c>
      <c r="J79" s="34">
        <f t="shared" si="6"/>
        <v>80</v>
      </c>
      <c r="K79" s="34">
        <f t="shared" si="7"/>
        <v>80</v>
      </c>
      <c r="L79" s="26">
        <f t="shared" si="8"/>
        <v>54.800000000000004</v>
      </c>
      <c r="M79" s="26">
        <f t="shared" si="9"/>
        <v>132</v>
      </c>
      <c r="N79" s="26">
        <f t="shared" si="10"/>
        <v>132</v>
      </c>
      <c r="O79" s="41">
        <v>46218</v>
      </c>
      <c r="P79" s="41">
        <v>46387</v>
      </c>
      <c r="Q79" s="6" t="s">
        <v>13</v>
      </c>
      <c r="T79" s="31">
        <f t="shared" si="11"/>
        <v>0</v>
      </c>
    </row>
    <row r="80" spans="2:20" x14ac:dyDescent="0.25">
      <c r="B80" s="28">
        <f>_xlfn.XLOOKUP(C80,'FA 2026 Master'!E:E,'FA 2026 Master'!D:D)</f>
        <v>840490729421</v>
      </c>
      <c r="C80" t="s">
        <v>596</v>
      </c>
      <c r="D80" s="6" t="str">
        <f>_xlfn.XLOOKUP(C80,'FA 2026 Master'!E:E,'FA 2026 Master'!F:F)</f>
        <v>M's FL Fusion Logo Hoody - Charcoal Heather - 2X</v>
      </c>
      <c r="E80" s="6" t="str">
        <f>_xlfn.XLOOKUP(C80,'FA 2026 Master'!E:E,'FA 2026 Master'!G:G)</f>
        <v>Charcoal Heather</v>
      </c>
      <c r="F80" s="6" t="str">
        <f>_xlfn.XLOOKUP(C80,'FA 2026 Master'!E:E,'FA 2026 Master'!H:H)</f>
        <v>2X</v>
      </c>
      <c r="G80" s="6" t="str">
        <f>_xlfn.XLOOKUP(C80,'FA 2026 Master'!E:E,'FA 2026 Master'!K:K)</f>
        <v>Logo Apparel</v>
      </c>
      <c r="H80" s="6" t="str">
        <f>_xlfn.XLOOKUP(C80,'FA 2026 Master'!E:E,'FA 2026 Master'!L:L)</f>
        <v>Logo Hoodys</v>
      </c>
      <c r="I80" s="34">
        <f>_xlfn.XLOOKUP(C80,'FA 2026 Master'!E:E,'FA 2026 Master'!J:J)</f>
        <v>40</v>
      </c>
      <c r="J80" s="34">
        <f t="shared" si="6"/>
        <v>80</v>
      </c>
      <c r="K80" s="34">
        <f t="shared" si="7"/>
        <v>80</v>
      </c>
      <c r="L80" s="26">
        <f t="shared" si="8"/>
        <v>54.800000000000004</v>
      </c>
      <c r="M80" s="26">
        <f t="shared" si="9"/>
        <v>132</v>
      </c>
      <c r="N80" s="26">
        <f t="shared" si="10"/>
        <v>132</v>
      </c>
      <c r="O80" s="41">
        <v>46218</v>
      </c>
      <c r="P80" s="41">
        <v>46387</v>
      </c>
      <c r="Q80" s="6" t="s">
        <v>13</v>
      </c>
      <c r="T80" s="31">
        <f t="shared" si="11"/>
        <v>0</v>
      </c>
    </row>
    <row r="81" spans="2:20" x14ac:dyDescent="0.25">
      <c r="B81" s="28">
        <f>_xlfn.XLOOKUP(C81,'FA 2026 Master'!E:E,'FA 2026 Master'!D:D)</f>
        <v>840490729438</v>
      </c>
      <c r="C81" t="s">
        <v>597</v>
      </c>
      <c r="D81" s="6" t="str">
        <f>_xlfn.XLOOKUP(C81,'FA 2026 Master'!E:E,'FA 2026 Master'!F:F)</f>
        <v>M's FL Fusion Logo Hoody - Charcoal Heather - 3X</v>
      </c>
      <c r="E81" s="6" t="str">
        <f>_xlfn.XLOOKUP(C81,'FA 2026 Master'!E:E,'FA 2026 Master'!G:G)</f>
        <v>Charcoal Heather</v>
      </c>
      <c r="F81" s="6" t="str">
        <f>_xlfn.XLOOKUP(C81,'FA 2026 Master'!E:E,'FA 2026 Master'!H:H)</f>
        <v>3X</v>
      </c>
      <c r="G81" s="6" t="str">
        <f>_xlfn.XLOOKUP(C81,'FA 2026 Master'!E:E,'FA 2026 Master'!K:K)</f>
        <v>Logo Apparel</v>
      </c>
      <c r="H81" s="6" t="str">
        <f>_xlfn.XLOOKUP(C81,'FA 2026 Master'!E:E,'FA 2026 Master'!L:L)</f>
        <v>Logo Hoodys</v>
      </c>
      <c r="I81" s="34">
        <f>_xlfn.XLOOKUP(C81,'FA 2026 Master'!E:E,'FA 2026 Master'!J:J)</f>
        <v>40</v>
      </c>
      <c r="J81" s="34">
        <f t="shared" si="6"/>
        <v>80</v>
      </c>
      <c r="K81" s="34">
        <f t="shared" si="7"/>
        <v>80</v>
      </c>
      <c r="L81" s="26">
        <f t="shared" si="8"/>
        <v>54.800000000000004</v>
      </c>
      <c r="M81" s="26">
        <f t="shared" si="9"/>
        <v>132</v>
      </c>
      <c r="N81" s="26">
        <f t="shared" si="10"/>
        <v>132</v>
      </c>
      <c r="O81" s="41">
        <v>46218</v>
      </c>
      <c r="P81" s="41">
        <v>46387</v>
      </c>
      <c r="Q81" s="6" t="s">
        <v>13</v>
      </c>
      <c r="T81" s="31">
        <f t="shared" si="11"/>
        <v>0</v>
      </c>
    </row>
    <row r="82" spans="2:20" x14ac:dyDescent="0.25">
      <c r="B82" s="28">
        <f>_xlfn.XLOOKUP(C82,'FA 2026 Master'!E:E,'FA 2026 Master'!D:D)</f>
        <v>840490729506</v>
      </c>
      <c r="C82" t="s">
        <v>598</v>
      </c>
      <c r="D82" s="6" t="str">
        <f>_xlfn.XLOOKUP(C82,'FA 2026 Master'!E:E,'FA 2026 Master'!F:F)</f>
        <v>M's FL Typha Logo Hoody - Sandstone - SM</v>
      </c>
      <c r="E82" s="6" t="str">
        <f>_xlfn.XLOOKUP(C82,'FA 2026 Master'!E:E,'FA 2026 Master'!G:G)</f>
        <v>Sandstone</v>
      </c>
      <c r="F82" s="6" t="str">
        <f>_xlfn.XLOOKUP(C82,'FA 2026 Master'!E:E,'FA 2026 Master'!H:H)</f>
        <v>SM</v>
      </c>
      <c r="G82" s="6" t="str">
        <f>_xlfn.XLOOKUP(C82,'FA 2026 Master'!E:E,'FA 2026 Master'!K:K)</f>
        <v>Logo Apparel</v>
      </c>
      <c r="H82" s="6" t="str">
        <f>_xlfn.XLOOKUP(C82,'FA 2026 Master'!E:E,'FA 2026 Master'!L:L)</f>
        <v>Logo Hoodys</v>
      </c>
      <c r="I82" s="34">
        <f>_xlfn.XLOOKUP(C82,'FA 2026 Master'!E:E,'FA 2026 Master'!J:J)</f>
        <v>40</v>
      </c>
      <c r="J82" s="34">
        <f t="shared" si="6"/>
        <v>80</v>
      </c>
      <c r="K82" s="34">
        <f t="shared" si="7"/>
        <v>80</v>
      </c>
      <c r="L82" s="26">
        <f t="shared" si="8"/>
        <v>54.800000000000004</v>
      </c>
      <c r="M82" s="26">
        <f t="shared" si="9"/>
        <v>132</v>
      </c>
      <c r="N82" s="26">
        <f t="shared" si="10"/>
        <v>132</v>
      </c>
      <c r="O82" s="41">
        <v>46218</v>
      </c>
      <c r="P82" s="41">
        <v>46387</v>
      </c>
      <c r="Q82" s="6" t="s">
        <v>13</v>
      </c>
      <c r="T82" s="31">
        <f t="shared" si="11"/>
        <v>0</v>
      </c>
    </row>
    <row r="83" spans="2:20" x14ac:dyDescent="0.25">
      <c r="B83" s="28">
        <f>_xlfn.XLOOKUP(C83,'FA 2026 Master'!E:E,'FA 2026 Master'!D:D)</f>
        <v>840490729513</v>
      </c>
      <c r="C83" t="s">
        <v>599</v>
      </c>
      <c r="D83" s="6" t="str">
        <f>_xlfn.XLOOKUP(C83,'FA 2026 Master'!E:E,'FA 2026 Master'!F:F)</f>
        <v>M's FL Typha Logo Hoody - Sandstone - MD</v>
      </c>
      <c r="E83" s="6" t="str">
        <f>_xlfn.XLOOKUP(C83,'FA 2026 Master'!E:E,'FA 2026 Master'!G:G)</f>
        <v>Sandstone</v>
      </c>
      <c r="F83" s="6" t="str">
        <f>_xlfn.XLOOKUP(C83,'FA 2026 Master'!E:E,'FA 2026 Master'!H:H)</f>
        <v>MD</v>
      </c>
      <c r="G83" s="6" t="str">
        <f>_xlfn.XLOOKUP(C83,'FA 2026 Master'!E:E,'FA 2026 Master'!K:K)</f>
        <v>Logo Apparel</v>
      </c>
      <c r="H83" s="6" t="str">
        <f>_xlfn.XLOOKUP(C83,'FA 2026 Master'!E:E,'FA 2026 Master'!L:L)</f>
        <v>Logo Hoodys</v>
      </c>
      <c r="I83" s="34">
        <f>_xlfn.XLOOKUP(C83,'FA 2026 Master'!E:E,'FA 2026 Master'!J:J)</f>
        <v>40</v>
      </c>
      <c r="J83" s="34">
        <f t="shared" si="6"/>
        <v>80</v>
      </c>
      <c r="K83" s="34">
        <f t="shared" si="7"/>
        <v>80</v>
      </c>
      <c r="L83" s="26">
        <f t="shared" si="8"/>
        <v>54.800000000000004</v>
      </c>
      <c r="M83" s="26">
        <f t="shared" si="9"/>
        <v>132</v>
      </c>
      <c r="N83" s="26">
        <f t="shared" si="10"/>
        <v>132</v>
      </c>
      <c r="O83" s="41">
        <v>46218</v>
      </c>
      <c r="P83" s="41">
        <v>46387</v>
      </c>
      <c r="Q83" s="6" t="s">
        <v>13</v>
      </c>
      <c r="T83" s="31">
        <f t="shared" si="11"/>
        <v>0</v>
      </c>
    </row>
    <row r="84" spans="2:20" x14ac:dyDescent="0.25">
      <c r="B84" s="28">
        <f>_xlfn.XLOOKUP(C84,'FA 2026 Master'!E:E,'FA 2026 Master'!D:D)</f>
        <v>840490729520</v>
      </c>
      <c r="C84" t="s">
        <v>600</v>
      </c>
      <c r="D84" s="6" t="str">
        <f>_xlfn.XLOOKUP(C84,'FA 2026 Master'!E:E,'FA 2026 Master'!F:F)</f>
        <v>M's FL Typha Logo Hoody - Sandstone - LG</v>
      </c>
      <c r="E84" s="6" t="str">
        <f>_xlfn.XLOOKUP(C84,'FA 2026 Master'!E:E,'FA 2026 Master'!G:G)</f>
        <v>Sandstone</v>
      </c>
      <c r="F84" s="6" t="str">
        <f>_xlfn.XLOOKUP(C84,'FA 2026 Master'!E:E,'FA 2026 Master'!H:H)</f>
        <v>LG</v>
      </c>
      <c r="G84" s="6" t="str">
        <f>_xlfn.XLOOKUP(C84,'FA 2026 Master'!E:E,'FA 2026 Master'!K:K)</f>
        <v>Logo Apparel</v>
      </c>
      <c r="H84" s="6" t="str">
        <f>_xlfn.XLOOKUP(C84,'FA 2026 Master'!E:E,'FA 2026 Master'!L:L)</f>
        <v>Logo Hoodys</v>
      </c>
      <c r="I84" s="34">
        <f>_xlfn.XLOOKUP(C84,'FA 2026 Master'!E:E,'FA 2026 Master'!J:J)</f>
        <v>40</v>
      </c>
      <c r="J84" s="34">
        <f t="shared" si="6"/>
        <v>80</v>
      </c>
      <c r="K84" s="34">
        <f t="shared" si="7"/>
        <v>80</v>
      </c>
      <c r="L84" s="26">
        <f t="shared" si="8"/>
        <v>54.800000000000004</v>
      </c>
      <c r="M84" s="26">
        <f t="shared" si="9"/>
        <v>132</v>
      </c>
      <c r="N84" s="26">
        <f t="shared" si="10"/>
        <v>132</v>
      </c>
      <c r="O84" s="41">
        <v>46218</v>
      </c>
      <c r="P84" s="41">
        <v>46387</v>
      </c>
      <c r="Q84" s="6" t="s">
        <v>13</v>
      </c>
      <c r="T84" s="31">
        <f t="shared" si="11"/>
        <v>0</v>
      </c>
    </row>
    <row r="85" spans="2:20" x14ac:dyDescent="0.25">
      <c r="B85" s="28">
        <f>_xlfn.XLOOKUP(C85,'FA 2026 Master'!E:E,'FA 2026 Master'!D:D)</f>
        <v>840490729537</v>
      </c>
      <c r="C85" t="s">
        <v>601</v>
      </c>
      <c r="D85" s="6" t="str">
        <f>_xlfn.XLOOKUP(C85,'FA 2026 Master'!E:E,'FA 2026 Master'!F:F)</f>
        <v>M's FL Typha Logo Hoody - Sandstone - XL</v>
      </c>
      <c r="E85" s="6" t="str">
        <f>_xlfn.XLOOKUP(C85,'FA 2026 Master'!E:E,'FA 2026 Master'!G:G)</f>
        <v>Sandstone</v>
      </c>
      <c r="F85" s="6" t="str">
        <f>_xlfn.XLOOKUP(C85,'FA 2026 Master'!E:E,'FA 2026 Master'!H:H)</f>
        <v>XL</v>
      </c>
      <c r="G85" s="6" t="str">
        <f>_xlfn.XLOOKUP(C85,'FA 2026 Master'!E:E,'FA 2026 Master'!K:K)</f>
        <v>Logo Apparel</v>
      </c>
      <c r="H85" s="6" t="str">
        <f>_xlfn.XLOOKUP(C85,'FA 2026 Master'!E:E,'FA 2026 Master'!L:L)</f>
        <v>Logo Hoodys</v>
      </c>
      <c r="I85" s="34">
        <f>_xlfn.XLOOKUP(C85,'FA 2026 Master'!E:E,'FA 2026 Master'!J:J)</f>
        <v>40</v>
      </c>
      <c r="J85" s="34">
        <f t="shared" si="6"/>
        <v>80</v>
      </c>
      <c r="K85" s="34">
        <f t="shared" si="7"/>
        <v>80</v>
      </c>
      <c r="L85" s="26">
        <f t="shared" si="8"/>
        <v>54.800000000000004</v>
      </c>
      <c r="M85" s="26">
        <f t="shared" si="9"/>
        <v>132</v>
      </c>
      <c r="N85" s="26">
        <f t="shared" si="10"/>
        <v>132</v>
      </c>
      <c r="O85" s="41">
        <v>46218</v>
      </c>
      <c r="P85" s="41">
        <v>46387</v>
      </c>
      <c r="Q85" s="6" t="s">
        <v>13</v>
      </c>
      <c r="T85" s="31">
        <f t="shared" si="11"/>
        <v>0</v>
      </c>
    </row>
    <row r="86" spans="2:20" x14ac:dyDescent="0.25">
      <c r="B86" s="28">
        <f>_xlfn.XLOOKUP(C86,'FA 2026 Master'!E:E,'FA 2026 Master'!D:D)</f>
        <v>840490729544</v>
      </c>
      <c r="C86" t="s">
        <v>602</v>
      </c>
      <c r="D86" s="6" t="str">
        <f>_xlfn.XLOOKUP(C86,'FA 2026 Master'!E:E,'FA 2026 Master'!F:F)</f>
        <v>M's FL Typha Logo Hoody - Sandstone - 2X</v>
      </c>
      <c r="E86" s="6" t="str">
        <f>_xlfn.XLOOKUP(C86,'FA 2026 Master'!E:E,'FA 2026 Master'!G:G)</f>
        <v>Sandstone</v>
      </c>
      <c r="F86" s="6" t="str">
        <f>_xlfn.XLOOKUP(C86,'FA 2026 Master'!E:E,'FA 2026 Master'!H:H)</f>
        <v>2X</v>
      </c>
      <c r="G86" s="6" t="str">
        <f>_xlfn.XLOOKUP(C86,'FA 2026 Master'!E:E,'FA 2026 Master'!K:K)</f>
        <v>Logo Apparel</v>
      </c>
      <c r="H86" s="6" t="str">
        <f>_xlfn.XLOOKUP(C86,'FA 2026 Master'!E:E,'FA 2026 Master'!L:L)</f>
        <v>Logo Hoodys</v>
      </c>
      <c r="I86" s="34">
        <f>_xlfn.XLOOKUP(C86,'FA 2026 Master'!E:E,'FA 2026 Master'!J:J)</f>
        <v>40</v>
      </c>
      <c r="J86" s="34">
        <f t="shared" si="6"/>
        <v>80</v>
      </c>
      <c r="K86" s="34">
        <f t="shared" si="7"/>
        <v>80</v>
      </c>
      <c r="L86" s="26">
        <f t="shared" si="8"/>
        <v>54.800000000000004</v>
      </c>
      <c r="M86" s="26">
        <f t="shared" si="9"/>
        <v>132</v>
      </c>
      <c r="N86" s="26">
        <f t="shared" si="10"/>
        <v>132</v>
      </c>
      <c r="O86" s="41">
        <v>46218</v>
      </c>
      <c r="P86" s="41">
        <v>46387</v>
      </c>
      <c r="Q86" s="6" t="s">
        <v>13</v>
      </c>
      <c r="T86" s="31">
        <f t="shared" si="11"/>
        <v>0</v>
      </c>
    </row>
    <row r="87" spans="2:20" x14ac:dyDescent="0.25">
      <c r="B87" s="28">
        <f>_xlfn.XLOOKUP(C87,'FA 2026 Master'!E:E,'FA 2026 Master'!D:D)</f>
        <v>840490729551</v>
      </c>
      <c r="C87" t="s">
        <v>603</v>
      </c>
      <c r="D87" s="6" t="str">
        <f>_xlfn.XLOOKUP(C87,'FA 2026 Master'!E:E,'FA 2026 Master'!F:F)</f>
        <v>M's FL Typha Logo Hoody - Sandstone - 3X</v>
      </c>
      <c r="E87" s="6" t="str">
        <f>_xlfn.XLOOKUP(C87,'FA 2026 Master'!E:E,'FA 2026 Master'!G:G)</f>
        <v>Sandstone</v>
      </c>
      <c r="F87" s="6" t="str">
        <f>_xlfn.XLOOKUP(C87,'FA 2026 Master'!E:E,'FA 2026 Master'!H:H)</f>
        <v>3X</v>
      </c>
      <c r="G87" s="6" t="str">
        <f>_xlfn.XLOOKUP(C87,'FA 2026 Master'!E:E,'FA 2026 Master'!K:K)</f>
        <v>Logo Apparel</v>
      </c>
      <c r="H87" s="6" t="str">
        <f>_xlfn.XLOOKUP(C87,'FA 2026 Master'!E:E,'FA 2026 Master'!L:L)</f>
        <v>Logo Hoodys</v>
      </c>
      <c r="I87" s="34">
        <f>_xlfn.XLOOKUP(C87,'FA 2026 Master'!E:E,'FA 2026 Master'!J:J)</f>
        <v>40</v>
      </c>
      <c r="J87" s="34">
        <f t="shared" si="6"/>
        <v>80</v>
      </c>
      <c r="K87" s="34">
        <f t="shared" si="7"/>
        <v>80</v>
      </c>
      <c r="L87" s="26">
        <f t="shared" si="8"/>
        <v>54.800000000000004</v>
      </c>
      <c r="M87" s="26">
        <f t="shared" si="9"/>
        <v>132</v>
      </c>
      <c r="N87" s="26">
        <f t="shared" si="10"/>
        <v>132</v>
      </c>
      <c r="O87" s="41">
        <v>46218</v>
      </c>
      <c r="P87" s="41">
        <v>46387</v>
      </c>
      <c r="Q87" s="6" t="s">
        <v>13</v>
      </c>
      <c r="T87" s="31">
        <f t="shared" si="11"/>
        <v>0</v>
      </c>
    </row>
    <row r="88" spans="2:20" x14ac:dyDescent="0.25">
      <c r="B88" s="28">
        <f>_xlfn.XLOOKUP(C88,'FA 2026 Master'!E:E,'FA 2026 Master'!D:D)</f>
        <v>840490729629</v>
      </c>
      <c r="C88" t="s">
        <v>604</v>
      </c>
      <c r="D88" s="6" t="str">
        <f>_xlfn.XLOOKUP(C88,'FA 2026 Master'!E:E,'FA 2026 Master'!F:F)</f>
        <v>M's FL Darkwater Logo Hoody - Brown - SM</v>
      </c>
      <c r="E88" s="6" t="str">
        <f>_xlfn.XLOOKUP(C88,'FA 2026 Master'!E:E,'FA 2026 Master'!G:G)</f>
        <v>Brown</v>
      </c>
      <c r="F88" s="6" t="str">
        <f>_xlfn.XLOOKUP(C88,'FA 2026 Master'!E:E,'FA 2026 Master'!H:H)</f>
        <v>SM</v>
      </c>
      <c r="G88" s="6" t="str">
        <f>_xlfn.XLOOKUP(C88,'FA 2026 Master'!E:E,'FA 2026 Master'!K:K)</f>
        <v>Logo Apparel</v>
      </c>
      <c r="H88" s="6" t="str">
        <f>_xlfn.XLOOKUP(C88,'FA 2026 Master'!E:E,'FA 2026 Master'!L:L)</f>
        <v>Logo Hoodys</v>
      </c>
      <c r="I88" s="34">
        <f>_xlfn.XLOOKUP(C88,'FA 2026 Master'!E:E,'FA 2026 Master'!J:J)</f>
        <v>40</v>
      </c>
      <c r="J88" s="34">
        <f t="shared" si="6"/>
        <v>80</v>
      </c>
      <c r="K88" s="34">
        <f t="shared" si="7"/>
        <v>80</v>
      </c>
      <c r="L88" s="26">
        <f t="shared" si="8"/>
        <v>54.800000000000004</v>
      </c>
      <c r="M88" s="26">
        <f t="shared" si="9"/>
        <v>132</v>
      </c>
      <c r="N88" s="26">
        <f t="shared" si="10"/>
        <v>132</v>
      </c>
      <c r="O88" s="41">
        <v>46218</v>
      </c>
      <c r="P88" s="41">
        <v>46387</v>
      </c>
      <c r="Q88" s="6" t="s">
        <v>13</v>
      </c>
      <c r="T88" s="31">
        <f t="shared" si="11"/>
        <v>0</v>
      </c>
    </row>
    <row r="89" spans="2:20" x14ac:dyDescent="0.25">
      <c r="B89" s="28">
        <f>_xlfn.XLOOKUP(C89,'FA 2026 Master'!E:E,'FA 2026 Master'!D:D)</f>
        <v>840490729636</v>
      </c>
      <c r="C89" t="s">
        <v>605</v>
      </c>
      <c r="D89" s="6" t="str">
        <f>_xlfn.XLOOKUP(C89,'FA 2026 Master'!E:E,'FA 2026 Master'!F:F)</f>
        <v>M's FL Darkwater Logo Hoody - Brown - MD</v>
      </c>
      <c r="E89" s="6" t="str">
        <f>_xlfn.XLOOKUP(C89,'FA 2026 Master'!E:E,'FA 2026 Master'!G:G)</f>
        <v>Brown</v>
      </c>
      <c r="F89" s="6" t="str">
        <f>_xlfn.XLOOKUP(C89,'FA 2026 Master'!E:E,'FA 2026 Master'!H:H)</f>
        <v>MD</v>
      </c>
      <c r="G89" s="6" t="str">
        <f>_xlfn.XLOOKUP(C89,'FA 2026 Master'!E:E,'FA 2026 Master'!K:K)</f>
        <v>Logo Apparel</v>
      </c>
      <c r="H89" s="6" t="str">
        <f>_xlfn.XLOOKUP(C89,'FA 2026 Master'!E:E,'FA 2026 Master'!L:L)</f>
        <v>Logo Hoodys</v>
      </c>
      <c r="I89" s="34">
        <f>_xlfn.XLOOKUP(C89,'FA 2026 Master'!E:E,'FA 2026 Master'!J:J)</f>
        <v>40</v>
      </c>
      <c r="J89" s="34">
        <f t="shared" si="6"/>
        <v>80</v>
      </c>
      <c r="K89" s="34">
        <f t="shared" si="7"/>
        <v>80</v>
      </c>
      <c r="L89" s="26">
        <f t="shared" si="8"/>
        <v>54.800000000000004</v>
      </c>
      <c r="M89" s="26">
        <f t="shared" si="9"/>
        <v>132</v>
      </c>
      <c r="N89" s="26">
        <f t="shared" si="10"/>
        <v>132</v>
      </c>
      <c r="O89" s="41">
        <v>46218</v>
      </c>
      <c r="P89" s="41">
        <v>46387</v>
      </c>
      <c r="Q89" s="6" t="s">
        <v>13</v>
      </c>
      <c r="T89" s="31">
        <f t="shared" si="11"/>
        <v>0</v>
      </c>
    </row>
    <row r="90" spans="2:20" x14ac:dyDescent="0.25">
      <c r="B90" s="28">
        <f>_xlfn.XLOOKUP(C90,'FA 2026 Master'!E:E,'FA 2026 Master'!D:D)</f>
        <v>840490729643</v>
      </c>
      <c r="C90" t="s">
        <v>606</v>
      </c>
      <c r="D90" s="6" t="str">
        <f>_xlfn.XLOOKUP(C90,'FA 2026 Master'!E:E,'FA 2026 Master'!F:F)</f>
        <v>M's FL Darkwater Logo Hoody - Brown - LG</v>
      </c>
      <c r="E90" s="6" t="str">
        <f>_xlfn.XLOOKUP(C90,'FA 2026 Master'!E:E,'FA 2026 Master'!G:G)</f>
        <v>Brown</v>
      </c>
      <c r="F90" s="6" t="str">
        <f>_xlfn.XLOOKUP(C90,'FA 2026 Master'!E:E,'FA 2026 Master'!H:H)</f>
        <v>LG</v>
      </c>
      <c r="G90" s="6" t="str">
        <f>_xlfn.XLOOKUP(C90,'FA 2026 Master'!E:E,'FA 2026 Master'!K:K)</f>
        <v>Logo Apparel</v>
      </c>
      <c r="H90" s="6" t="str">
        <f>_xlfn.XLOOKUP(C90,'FA 2026 Master'!E:E,'FA 2026 Master'!L:L)</f>
        <v>Logo Hoodys</v>
      </c>
      <c r="I90" s="34">
        <f>_xlfn.XLOOKUP(C90,'FA 2026 Master'!E:E,'FA 2026 Master'!J:J)</f>
        <v>40</v>
      </c>
      <c r="J90" s="34">
        <f t="shared" si="6"/>
        <v>80</v>
      </c>
      <c r="K90" s="34">
        <f t="shared" si="7"/>
        <v>80</v>
      </c>
      <c r="L90" s="26">
        <f t="shared" si="8"/>
        <v>54.800000000000004</v>
      </c>
      <c r="M90" s="26">
        <f t="shared" si="9"/>
        <v>132</v>
      </c>
      <c r="N90" s="26">
        <f t="shared" si="10"/>
        <v>132</v>
      </c>
      <c r="O90" s="41">
        <v>46218</v>
      </c>
      <c r="P90" s="41">
        <v>46387</v>
      </c>
      <c r="Q90" s="6" t="s">
        <v>13</v>
      </c>
      <c r="T90" s="31">
        <f t="shared" si="11"/>
        <v>0</v>
      </c>
    </row>
    <row r="91" spans="2:20" x14ac:dyDescent="0.25">
      <c r="B91" s="28">
        <f>_xlfn.XLOOKUP(C91,'FA 2026 Master'!E:E,'FA 2026 Master'!D:D)</f>
        <v>840490729650</v>
      </c>
      <c r="C91" t="s">
        <v>607</v>
      </c>
      <c r="D91" s="6" t="str">
        <f>_xlfn.XLOOKUP(C91,'FA 2026 Master'!E:E,'FA 2026 Master'!F:F)</f>
        <v>M's FL Darkwater Logo Hoody - Brown - XL</v>
      </c>
      <c r="E91" s="6" t="str">
        <f>_xlfn.XLOOKUP(C91,'FA 2026 Master'!E:E,'FA 2026 Master'!G:G)</f>
        <v>Brown</v>
      </c>
      <c r="F91" s="6" t="str">
        <f>_xlfn.XLOOKUP(C91,'FA 2026 Master'!E:E,'FA 2026 Master'!H:H)</f>
        <v>XL</v>
      </c>
      <c r="G91" s="6" t="str">
        <f>_xlfn.XLOOKUP(C91,'FA 2026 Master'!E:E,'FA 2026 Master'!K:K)</f>
        <v>Logo Apparel</v>
      </c>
      <c r="H91" s="6" t="str">
        <f>_xlfn.XLOOKUP(C91,'FA 2026 Master'!E:E,'FA 2026 Master'!L:L)</f>
        <v>Logo Hoodys</v>
      </c>
      <c r="I91" s="34">
        <f>_xlfn.XLOOKUP(C91,'FA 2026 Master'!E:E,'FA 2026 Master'!J:J)</f>
        <v>40</v>
      </c>
      <c r="J91" s="34">
        <f t="shared" si="6"/>
        <v>80</v>
      </c>
      <c r="K91" s="34">
        <f t="shared" si="7"/>
        <v>80</v>
      </c>
      <c r="L91" s="26">
        <f t="shared" si="8"/>
        <v>54.800000000000004</v>
      </c>
      <c r="M91" s="26">
        <f t="shared" si="9"/>
        <v>132</v>
      </c>
      <c r="N91" s="26">
        <f t="shared" si="10"/>
        <v>132</v>
      </c>
      <c r="O91" s="41">
        <v>46218</v>
      </c>
      <c r="P91" s="41">
        <v>46387</v>
      </c>
      <c r="Q91" s="6" t="s">
        <v>13</v>
      </c>
      <c r="T91" s="31">
        <f t="shared" si="11"/>
        <v>0</v>
      </c>
    </row>
    <row r="92" spans="2:20" x14ac:dyDescent="0.25">
      <c r="B92" s="28">
        <f>_xlfn.XLOOKUP(C92,'FA 2026 Master'!E:E,'FA 2026 Master'!D:D)</f>
        <v>840490729667</v>
      </c>
      <c r="C92" t="s">
        <v>608</v>
      </c>
      <c r="D92" s="6" t="str">
        <f>_xlfn.XLOOKUP(C92,'FA 2026 Master'!E:E,'FA 2026 Master'!F:F)</f>
        <v>M's FL Darkwater Logo Hoody - Brown - 2X</v>
      </c>
      <c r="E92" s="6" t="str">
        <f>_xlfn.XLOOKUP(C92,'FA 2026 Master'!E:E,'FA 2026 Master'!G:G)</f>
        <v>Brown</v>
      </c>
      <c r="F92" s="6" t="str">
        <f>_xlfn.XLOOKUP(C92,'FA 2026 Master'!E:E,'FA 2026 Master'!H:H)</f>
        <v>2X</v>
      </c>
      <c r="G92" s="6" t="str">
        <f>_xlfn.XLOOKUP(C92,'FA 2026 Master'!E:E,'FA 2026 Master'!K:K)</f>
        <v>Logo Apparel</v>
      </c>
      <c r="H92" s="6" t="str">
        <f>_xlfn.XLOOKUP(C92,'FA 2026 Master'!E:E,'FA 2026 Master'!L:L)</f>
        <v>Logo Hoodys</v>
      </c>
      <c r="I92" s="34">
        <f>_xlfn.XLOOKUP(C92,'FA 2026 Master'!E:E,'FA 2026 Master'!J:J)</f>
        <v>40</v>
      </c>
      <c r="J92" s="34">
        <f t="shared" si="6"/>
        <v>80</v>
      </c>
      <c r="K92" s="34">
        <f t="shared" si="7"/>
        <v>80</v>
      </c>
      <c r="L92" s="26">
        <f t="shared" si="8"/>
        <v>54.800000000000004</v>
      </c>
      <c r="M92" s="26">
        <f t="shared" si="9"/>
        <v>132</v>
      </c>
      <c r="N92" s="26">
        <f t="shared" si="10"/>
        <v>132</v>
      </c>
      <c r="O92" s="41">
        <v>46218</v>
      </c>
      <c r="P92" s="41">
        <v>46387</v>
      </c>
      <c r="Q92" s="6" t="s">
        <v>13</v>
      </c>
      <c r="T92" s="31">
        <f t="shared" si="11"/>
        <v>0</v>
      </c>
    </row>
    <row r="93" spans="2:20" x14ac:dyDescent="0.25">
      <c r="B93" s="28">
        <f>_xlfn.XLOOKUP(C93,'FA 2026 Master'!E:E,'FA 2026 Master'!D:D)</f>
        <v>840490729674</v>
      </c>
      <c r="C93" t="s">
        <v>609</v>
      </c>
      <c r="D93" s="6" t="str">
        <f>_xlfn.XLOOKUP(C93,'FA 2026 Master'!E:E,'FA 2026 Master'!F:F)</f>
        <v>M's FL Darkwater Logo Hoody - Brown - 3X</v>
      </c>
      <c r="E93" s="6" t="str">
        <f>_xlfn.XLOOKUP(C93,'FA 2026 Master'!E:E,'FA 2026 Master'!G:G)</f>
        <v>Brown</v>
      </c>
      <c r="F93" s="6" t="str">
        <f>_xlfn.XLOOKUP(C93,'FA 2026 Master'!E:E,'FA 2026 Master'!H:H)</f>
        <v>3X</v>
      </c>
      <c r="G93" s="6" t="str">
        <f>_xlfn.XLOOKUP(C93,'FA 2026 Master'!E:E,'FA 2026 Master'!K:K)</f>
        <v>Logo Apparel</v>
      </c>
      <c r="H93" s="6" t="str">
        <f>_xlfn.XLOOKUP(C93,'FA 2026 Master'!E:E,'FA 2026 Master'!L:L)</f>
        <v>Logo Hoodys</v>
      </c>
      <c r="I93" s="34">
        <f>_xlfn.XLOOKUP(C93,'FA 2026 Master'!E:E,'FA 2026 Master'!J:J)</f>
        <v>40</v>
      </c>
      <c r="J93" s="34">
        <f t="shared" si="6"/>
        <v>80</v>
      </c>
      <c r="K93" s="34">
        <f t="shared" si="7"/>
        <v>80</v>
      </c>
      <c r="L93" s="26">
        <f t="shared" si="8"/>
        <v>54.800000000000004</v>
      </c>
      <c r="M93" s="26">
        <f t="shared" si="9"/>
        <v>132</v>
      </c>
      <c r="N93" s="26">
        <f t="shared" si="10"/>
        <v>132</v>
      </c>
      <c r="O93" s="41">
        <v>46218</v>
      </c>
      <c r="P93" s="41">
        <v>46387</v>
      </c>
      <c r="Q93" s="6" t="s">
        <v>13</v>
      </c>
      <c r="T93" s="31">
        <f t="shared" si="11"/>
        <v>0</v>
      </c>
    </row>
    <row r="94" spans="2:20" x14ac:dyDescent="0.25">
      <c r="B94" s="28">
        <f>_xlfn.XLOOKUP(C94,'FA 2026 Master'!E:E,'FA 2026 Master'!D:D)</f>
        <v>840490729742</v>
      </c>
      <c r="C94" t="s">
        <v>610</v>
      </c>
      <c r="D94" s="6" t="str">
        <f>_xlfn.XLOOKUP(C94,'FA 2026 Master'!E:E,'FA 2026 Master'!F:F)</f>
        <v>M's FL Cerca Logo Hoody - Black - SM</v>
      </c>
      <c r="E94" s="6" t="str">
        <f>_xlfn.XLOOKUP(C94,'FA 2026 Master'!E:E,'FA 2026 Master'!G:G)</f>
        <v>Black</v>
      </c>
      <c r="F94" s="6" t="str">
        <f>_xlfn.XLOOKUP(C94,'FA 2026 Master'!E:E,'FA 2026 Master'!H:H)</f>
        <v>SM</v>
      </c>
      <c r="G94" s="6" t="str">
        <f>_xlfn.XLOOKUP(C94,'FA 2026 Master'!E:E,'FA 2026 Master'!K:K)</f>
        <v>Logo Apparel</v>
      </c>
      <c r="H94" s="6" t="str">
        <f>_xlfn.XLOOKUP(C94,'FA 2026 Master'!E:E,'FA 2026 Master'!L:L)</f>
        <v>Logo Hoodys</v>
      </c>
      <c r="I94" s="34">
        <f>_xlfn.XLOOKUP(C94,'FA 2026 Master'!E:E,'FA 2026 Master'!J:J)</f>
        <v>40</v>
      </c>
      <c r="J94" s="34">
        <f t="shared" si="6"/>
        <v>80</v>
      </c>
      <c r="K94" s="34">
        <f t="shared" si="7"/>
        <v>80</v>
      </c>
      <c r="L94" s="26">
        <f t="shared" si="8"/>
        <v>54.800000000000004</v>
      </c>
      <c r="M94" s="26">
        <f t="shared" si="9"/>
        <v>132</v>
      </c>
      <c r="N94" s="26">
        <f t="shared" si="10"/>
        <v>132</v>
      </c>
      <c r="O94" s="41">
        <v>46218</v>
      </c>
      <c r="P94" s="41">
        <v>46387</v>
      </c>
      <c r="Q94" s="6" t="s">
        <v>13</v>
      </c>
      <c r="T94" s="31">
        <f t="shared" si="11"/>
        <v>0</v>
      </c>
    </row>
    <row r="95" spans="2:20" x14ac:dyDescent="0.25">
      <c r="B95" s="28">
        <f>_xlfn.XLOOKUP(C95,'FA 2026 Master'!E:E,'FA 2026 Master'!D:D)</f>
        <v>840490729759</v>
      </c>
      <c r="C95" t="s">
        <v>611</v>
      </c>
      <c r="D95" s="6" t="str">
        <f>_xlfn.XLOOKUP(C95,'FA 2026 Master'!E:E,'FA 2026 Master'!F:F)</f>
        <v>M's FL Cerca Logo Hoody - Black - MD</v>
      </c>
      <c r="E95" s="6" t="str">
        <f>_xlfn.XLOOKUP(C95,'FA 2026 Master'!E:E,'FA 2026 Master'!G:G)</f>
        <v>Black</v>
      </c>
      <c r="F95" s="6" t="str">
        <f>_xlfn.XLOOKUP(C95,'FA 2026 Master'!E:E,'FA 2026 Master'!H:H)</f>
        <v>MD</v>
      </c>
      <c r="G95" s="6" t="str">
        <f>_xlfn.XLOOKUP(C95,'FA 2026 Master'!E:E,'FA 2026 Master'!K:K)</f>
        <v>Logo Apparel</v>
      </c>
      <c r="H95" s="6" t="str">
        <f>_xlfn.XLOOKUP(C95,'FA 2026 Master'!E:E,'FA 2026 Master'!L:L)</f>
        <v>Logo Hoodys</v>
      </c>
      <c r="I95" s="34">
        <f>_xlfn.XLOOKUP(C95,'FA 2026 Master'!E:E,'FA 2026 Master'!J:J)</f>
        <v>40</v>
      </c>
      <c r="J95" s="34">
        <f t="shared" si="6"/>
        <v>80</v>
      </c>
      <c r="K95" s="34">
        <f t="shared" si="7"/>
        <v>80</v>
      </c>
      <c r="L95" s="26">
        <f t="shared" si="8"/>
        <v>54.800000000000004</v>
      </c>
      <c r="M95" s="26">
        <f t="shared" si="9"/>
        <v>132</v>
      </c>
      <c r="N95" s="26">
        <f t="shared" si="10"/>
        <v>132</v>
      </c>
      <c r="O95" s="41">
        <v>46218</v>
      </c>
      <c r="P95" s="41">
        <v>46387</v>
      </c>
      <c r="Q95" s="6" t="s">
        <v>13</v>
      </c>
      <c r="T95" s="31">
        <f t="shared" si="11"/>
        <v>0</v>
      </c>
    </row>
    <row r="96" spans="2:20" x14ac:dyDescent="0.25">
      <c r="B96" s="28">
        <f>_xlfn.XLOOKUP(C96,'FA 2026 Master'!E:E,'FA 2026 Master'!D:D)</f>
        <v>840490729766</v>
      </c>
      <c r="C96" t="s">
        <v>612</v>
      </c>
      <c r="D96" s="6" t="str">
        <f>_xlfn.XLOOKUP(C96,'FA 2026 Master'!E:E,'FA 2026 Master'!F:F)</f>
        <v>M's FL Cerca Logo Hoody - Black - LG</v>
      </c>
      <c r="E96" s="6" t="str">
        <f>_xlfn.XLOOKUP(C96,'FA 2026 Master'!E:E,'FA 2026 Master'!G:G)</f>
        <v>Black</v>
      </c>
      <c r="F96" s="6" t="str">
        <f>_xlfn.XLOOKUP(C96,'FA 2026 Master'!E:E,'FA 2026 Master'!H:H)</f>
        <v>LG</v>
      </c>
      <c r="G96" s="6" t="str">
        <f>_xlfn.XLOOKUP(C96,'FA 2026 Master'!E:E,'FA 2026 Master'!K:K)</f>
        <v>Logo Apparel</v>
      </c>
      <c r="H96" s="6" t="str">
        <f>_xlfn.XLOOKUP(C96,'FA 2026 Master'!E:E,'FA 2026 Master'!L:L)</f>
        <v>Logo Hoodys</v>
      </c>
      <c r="I96" s="34">
        <f>_xlfn.XLOOKUP(C96,'FA 2026 Master'!E:E,'FA 2026 Master'!J:J)</f>
        <v>40</v>
      </c>
      <c r="J96" s="34">
        <f t="shared" si="6"/>
        <v>80</v>
      </c>
      <c r="K96" s="34">
        <f t="shared" si="7"/>
        <v>80</v>
      </c>
      <c r="L96" s="26">
        <f t="shared" si="8"/>
        <v>54.800000000000004</v>
      </c>
      <c r="M96" s="26">
        <f t="shared" si="9"/>
        <v>132</v>
      </c>
      <c r="N96" s="26">
        <f t="shared" si="10"/>
        <v>132</v>
      </c>
      <c r="O96" s="41">
        <v>46218</v>
      </c>
      <c r="P96" s="41">
        <v>46387</v>
      </c>
      <c r="Q96" s="6" t="s">
        <v>13</v>
      </c>
      <c r="T96" s="31">
        <f t="shared" si="11"/>
        <v>0</v>
      </c>
    </row>
    <row r="97" spans="2:20" x14ac:dyDescent="0.25">
      <c r="B97" s="28">
        <f>_xlfn.XLOOKUP(C97,'FA 2026 Master'!E:E,'FA 2026 Master'!D:D)</f>
        <v>840490729773</v>
      </c>
      <c r="C97" t="s">
        <v>613</v>
      </c>
      <c r="D97" s="6" t="str">
        <f>_xlfn.XLOOKUP(C97,'FA 2026 Master'!E:E,'FA 2026 Master'!F:F)</f>
        <v>M's FL Cerca Logo Hoody - Black - XL</v>
      </c>
      <c r="E97" s="6" t="str">
        <f>_xlfn.XLOOKUP(C97,'FA 2026 Master'!E:E,'FA 2026 Master'!G:G)</f>
        <v>Black</v>
      </c>
      <c r="F97" s="6" t="str">
        <f>_xlfn.XLOOKUP(C97,'FA 2026 Master'!E:E,'FA 2026 Master'!H:H)</f>
        <v>XL</v>
      </c>
      <c r="G97" s="6" t="str">
        <f>_xlfn.XLOOKUP(C97,'FA 2026 Master'!E:E,'FA 2026 Master'!K:K)</f>
        <v>Logo Apparel</v>
      </c>
      <c r="H97" s="6" t="str">
        <f>_xlfn.XLOOKUP(C97,'FA 2026 Master'!E:E,'FA 2026 Master'!L:L)</f>
        <v>Logo Hoodys</v>
      </c>
      <c r="I97" s="34">
        <f>_xlfn.XLOOKUP(C97,'FA 2026 Master'!E:E,'FA 2026 Master'!J:J)</f>
        <v>40</v>
      </c>
      <c r="J97" s="34">
        <f t="shared" si="6"/>
        <v>80</v>
      </c>
      <c r="K97" s="34">
        <f t="shared" si="7"/>
        <v>80</v>
      </c>
      <c r="L97" s="26">
        <f t="shared" si="8"/>
        <v>54.800000000000004</v>
      </c>
      <c r="M97" s="26">
        <f t="shared" si="9"/>
        <v>132</v>
      </c>
      <c r="N97" s="26">
        <f t="shared" si="10"/>
        <v>132</v>
      </c>
      <c r="O97" s="41">
        <v>46218</v>
      </c>
      <c r="P97" s="41">
        <v>46387</v>
      </c>
      <c r="Q97" s="6" t="s">
        <v>13</v>
      </c>
      <c r="T97" s="31">
        <f t="shared" si="11"/>
        <v>0</v>
      </c>
    </row>
    <row r="98" spans="2:20" x14ac:dyDescent="0.25">
      <c r="B98" s="28">
        <f>_xlfn.XLOOKUP(C98,'FA 2026 Master'!E:E,'FA 2026 Master'!D:D)</f>
        <v>840490729780</v>
      </c>
      <c r="C98" t="s">
        <v>614</v>
      </c>
      <c r="D98" s="6" t="str">
        <f>_xlfn.XLOOKUP(C98,'FA 2026 Master'!E:E,'FA 2026 Master'!F:F)</f>
        <v>M's FL Cerca Logo Hoody - Black - 2X</v>
      </c>
      <c r="E98" s="6" t="str">
        <f>_xlfn.XLOOKUP(C98,'FA 2026 Master'!E:E,'FA 2026 Master'!G:G)</f>
        <v>Black</v>
      </c>
      <c r="F98" s="6" t="str">
        <f>_xlfn.XLOOKUP(C98,'FA 2026 Master'!E:E,'FA 2026 Master'!H:H)</f>
        <v>2X</v>
      </c>
      <c r="G98" s="6" t="str">
        <f>_xlfn.XLOOKUP(C98,'FA 2026 Master'!E:E,'FA 2026 Master'!K:K)</f>
        <v>Logo Apparel</v>
      </c>
      <c r="H98" s="6" t="str">
        <f>_xlfn.XLOOKUP(C98,'FA 2026 Master'!E:E,'FA 2026 Master'!L:L)</f>
        <v>Logo Hoodys</v>
      </c>
      <c r="I98" s="34">
        <f>_xlfn.XLOOKUP(C98,'FA 2026 Master'!E:E,'FA 2026 Master'!J:J)</f>
        <v>40</v>
      </c>
      <c r="J98" s="34">
        <f t="shared" si="6"/>
        <v>80</v>
      </c>
      <c r="K98" s="34">
        <f t="shared" si="7"/>
        <v>80</v>
      </c>
      <c r="L98" s="26">
        <f t="shared" si="8"/>
        <v>54.800000000000004</v>
      </c>
      <c r="M98" s="26">
        <f t="shared" si="9"/>
        <v>132</v>
      </c>
      <c r="N98" s="26">
        <f t="shared" si="10"/>
        <v>132</v>
      </c>
      <c r="O98" s="41">
        <v>46218</v>
      </c>
      <c r="P98" s="41">
        <v>46387</v>
      </c>
      <c r="Q98" s="6" t="s">
        <v>13</v>
      </c>
      <c r="T98" s="31">
        <f t="shared" si="11"/>
        <v>0</v>
      </c>
    </row>
    <row r="99" spans="2:20" x14ac:dyDescent="0.25">
      <c r="B99" s="28">
        <f>_xlfn.XLOOKUP(C99,'FA 2026 Master'!E:E,'FA 2026 Master'!D:D)</f>
        <v>840490729797</v>
      </c>
      <c r="C99" t="s">
        <v>615</v>
      </c>
      <c r="D99" s="6" t="str">
        <f>_xlfn.XLOOKUP(C99,'FA 2026 Master'!E:E,'FA 2026 Master'!F:F)</f>
        <v>M's FL Cerca Logo Hoody - Black - 3X</v>
      </c>
      <c r="E99" s="6" t="str">
        <f>_xlfn.XLOOKUP(C99,'FA 2026 Master'!E:E,'FA 2026 Master'!G:G)</f>
        <v>Black</v>
      </c>
      <c r="F99" s="6" t="str">
        <f>_xlfn.XLOOKUP(C99,'FA 2026 Master'!E:E,'FA 2026 Master'!H:H)</f>
        <v>3X</v>
      </c>
      <c r="G99" s="6" t="str">
        <f>_xlfn.XLOOKUP(C99,'FA 2026 Master'!E:E,'FA 2026 Master'!K:K)</f>
        <v>Logo Apparel</v>
      </c>
      <c r="H99" s="6" t="str">
        <f>_xlfn.XLOOKUP(C99,'FA 2026 Master'!E:E,'FA 2026 Master'!L:L)</f>
        <v>Logo Hoodys</v>
      </c>
      <c r="I99" s="34">
        <f>_xlfn.XLOOKUP(C99,'FA 2026 Master'!E:E,'FA 2026 Master'!J:J)</f>
        <v>40</v>
      </c>
      <c r="J99" s="34">
        <f t="shared" si="6"/>
        <v>80</v>
      </c>
      <c r="K99" s="34">
        <f t="shared" si="7"/>
        <v>80</v>
      </c>
      <c r="L99" s="26">
        <f t="shared" si="8"/>
        <v>54.800000000000004</v>
      </c>
      <c r="M99" s="26">
        <f t="shared" si="9"/>
        <v>132</v>
      </c>
      <c r="N99" s="26">
        <f t="shared" si="10"/>
        <v>132</v>
      </c>
      <c r="O99" s="41">
        <v>46218</v>
      </c>
      <c r="P99" s="41">
        <v>46387</v>
      </c>
      <c r="Q99" s="6" t="s">
        <v>13</v>
      </c>
      <c r="T99" s="31">
        <f t="shared" si="11"/>
        <v>0</v>
      </c>
    </row>
    <row r="100" spans="2:20" x14ac:dyDescent="0.25">
      <c r="B100" s="28">
        <f>_xlfn.XLOOKUP(C100,'FA 2026 Master'!E:E,'FA 2026 Master'!D:D)</f>
        <v>840490730168</v>
      </c>
      <c r="C100" t="s">
        <v>616</v>
      </c>
      <c r="D100" s="6" t="str">
        <f>_xlfn.XLOOKUP(C100,'FA 2026 Master'!E:E,'FA 2026 Master'!F:F)</f>
        <v>M's FL Pack Out Hoody - Army - SM</v>
      </c>
      <c r="E100" s="6" t="str">
        <f>_xlfn.XLOOKUP(C100,'FA 2026 Master'!E:E,'FA 2026 Master'!G:G)</f>
        <v>Army</v>
      </c>
      <c r="F100" s="6" t="str">
        <f>_xlfn.XLOOKUP(C100,'FA 2026 Master'!E:E,'FA 2026 Master'!H:H)</f>
        <v>SM</v>
      </c>
      <c r="G100" s="6" t="str">
        <f>_xlfn.XLOOKUP(C100,'FA 2026 Master'!E:E,'FA 2026 Master'!K:K)</f>
        <v>Logo Apparel</v>
      </c>
      <c r="H100" s="6" t="str">
        <f>_xlfn.XLOOKUP(C100,'FA 2026 Master'!E:E,'FA 2026 Master'!L:L)</f>
        <v>Logo Hoodys</v>
      </c>
      <c r="I100" s="34">
        <f>_xlfn.XLOOKUP(C100,'FA 2026 Master'!E:E,'FA 2026 Master'!J:J)</f>
        <v>40</v>
      </c>
      <c r="J100" s="34">
        <f t="shared" si="6"/>
        <v>80</v>
      </c>
      <c r="K100" s="34">
        <f t="shared" si="7"/>
        <v>80</v>
      </c>
      <c r="L100" s="26">
        <f t="shared" si="8"/>
        <v>54.800000000000004</v>
      </c>
      <c r="M100" s="26">
        <f t="shared" si="9"/>
        <v>132</v>
      </c>
      <c r="N100" s="26">
        <f t="shared" si="10"/>
        <v>132</v>
      </c>
      <c r="O100" s="41">
        <v>46218</v>
      </c>
      <c r="P100" s="41">
        <v>46387</v>
      </c>
      <c r="Q100" s="6" t="s">
        <v>13</v>
      </c>
      <c r="T100" s="31">
        <f t="shared" si="11"/>
        <v>0</v>
      </c>
    </row>
    <row r="101" spans="2:20" x14ac:dyDescent="0.25">
      <c r="B101" s="28">
        <f>_xlfn.XLOOKUP(C101,'FA 2026 Master'!E:E,'FA 2026 Master'!D:D)</f>
        <v>840490730175</v>
      </c>
      <c r="C101" t="s">
        <v>617</v>
      </c>
      <c r="D101" s="6" t="str">
        <f>_xlfn.XLOOKUP(C101,'FA 2026 Master'!E:E,'FA 2026 Master'!F:F)</f>
        <v>M's FL Pack Out Hoody - Army - MD</v>
      </c>
      <c r="E101" s="6" t="str">
        <f>_xlfn.XLOOKUP(C101,'FA 2026 Master'!E:E,'FA 2026 Master'!G:G)</f>
        <v>Army</v>
      </c>
      <c r="F101" s="6" t="str">
        <f>_xlfn.XLOOKUP(C101,'FA 2026 Master'!E:E,'FA 2026 Master'!H:H)</f>
        <v>MD</v>
      </c>
      <c r="G101" s="6" t="str">
        <f>_xlfn.XLOOKUP(C101,'FA 2026 Master'!E:E,'FA 2026 Master'!K:K)</f>
        <v>Logo Apparel</v>
      </c>
      <c r="H101" s="6" t="str">
        <f>_xlfn.XLOOKUP(C101,'FA 2026 Master'!E:E,'FA 2026 Master'!L:L)</f>
        <v>Logo Hoodys</v>
      </c>
      <c r="I101" s="34">
        <f>_xlfn.XLOOKUP(C101,'FA 2026 Master'!E:E,'FA 2026 Master'!J:J)</f>
        <v>40</v>
      </c>
      <c r="J101" s="34">
        <f t="shared" si="6"/>
        <v>80</v>
      </c>
      <c r="K101" s="34">
        <f t="shared" si="7"/>
        <v>80</v>
      </c>
      <c r="L101" s="26">
        <f t="shared" si="8"/>
        <v>54.800000000000004</v>
      </c>
      <c r="M101" s="26">
        <f t="shared" si="9"/>
        <v>132</v>
      </c>
      <c r="N101" s="26">
        <f t="shared" si="10"/>
        <v>132</v>
      </c>
      <c r="O101" s="41">
        <v>46218</v>
      </c>
      <c r="P101" s="41">
        <v>46387</v>
      </c>
      <c r="Q101" s="6" t="s">
        <v>13</v>
      </c>
      <c r="T101" s="31">
        <f t="shared" si="11"/>
        <v>0</v>
      </c>
    </row>
    <row r="102" spans="2:20" x14ac:dyDescent="0.25">
      <c r="B102" s="28">
        <f>_xlfn.XLOOKUP(C102,'FA 2026 Master'!E:E,'FA 2026 Master'!D:D)</f>
        <v>840490730182</v>
      </c>
      <c r="C102" t="s">
        <v>618</v>
      </c>
      <c r="D102" s="6" t="str">
        <f>_xlfn.XLOOKUP(C102,'FA 2026 Master'!E:E,'FA 2026 Master'!F:F)</f>
        <v>M's FL Pack Out Hoody - Army - LG</v>
      </c>
      <c r="E102" s="6" t="str">
        <f>_xlfn.XLOOKUP(C102,'FA 2026 Master'!E:E,'FA 2026 Master'!G:G)</f>
        <v>Army</v>
      </c>
      <c r="F102" s="6" t="str">
        <f>_xlfn.XLOOKUP(C102,'FA 2026 Master'!E:E,'FA 2026 Master'!H:H)</f>
        <v>LG</v>
      </c>
      <c r="G102" s="6" t="str">
        <f>_xlfn.XLOOKUP(C102,'FA 2026 Master'!E:E,'FA 2026 Master'!K:K)</f>
        <v>Logo Apparel</v>
      </c>
      <c r="H102" s="6" t="str">
        <f>_xlfn.XLOOKUP(C102,'FA 2026 Master'!E:E,'FA 2026 Master'!L:L)</f>
        <v>Logo Hoodys</v>
      </c>
      <c r="I102" s="34">
        <f>_xlfn.XLOOKUP(C102,'FA 2026 Master'!E:E,'FA 2026 Master'!J:J)</f>
        <v>40</v>
      </c>
      <c r="J102" s="34">
        <f t="shared" si="6"/>
        <v>80</v>
      </c>
      <c r="K102" s="34">
        <f t="shared" si="7"/>
        <v>80</v>
      </c>
      <c r="L102" s="26">
        <f t="shared" si="8"/>
        <v>54.800000000000004</v>
      </c>
      <c r="M102" s="26">
        <f t="shared" si="9"/>
        <v>132</v>
      </c>
      <c r="N102" s="26">
        <f t="shared" si="10"/>
        <v>132</v>
      </c>
      <c r="O102" s="41">
        <v>46218</v>
      </c>
      <c r="P102" s="41">
        <v>46387</v>
      </c>
      <c r="Q102" s="6" t="s">
        <v>13</v>
      </c>
      <c r="T102" s="31">
        <f t="shared" si="11"/>
        <v>0</v>
      </c>
    </row>
    <row r="103" spans="2:20" x14ac:dyDescent="0.25">
      <c r="B103" s="28">
        <f>_xlfn.XLOOKUP(C103,'FA 2026 Master'!E:E,'FA 2026 Master'!D:D)</f>
        <v>840490730199</v>
      </c>
      <c r="C103" t="s">
        <v>619</v>
      </c>
      <c r="D103" s="6" t="str">
        <f>_xlfn.XLOOKUP(C103,'FA 2026 Master'!E:E,'FA 2026 Master'!F:F)</f>
        <v>M's FL Pack Out Hoody - Army - XL</v>
      </c>
      <c r="E103" s="6" t="str">
        <f>_xlfn.XLOOKUP(C103,'FA 2026 Master'!E:E,'FA 2026 Master'!G:G)</f>
        <v>Army</v>
      </c>
      <c r="F103" s="6" t="str">
        <f>_xlfn.XLOOKUP(C103,'FA 2026 Master'!E:E,'FA 2026 Master'!H:H)</f>
        <v>XL</v>
      </c>
      <c r="G103" s="6" t="str">
        <f>_xlfn.XLOOKUP(C103,'FA 2026 Master'!E:E,'FA 2026 Master'!K:K)</f>
        <v>Logo Apparel</v>
      </c>
      <c r="H103" s="6" t="str">
        <f>_xlfn.XLOOKUP(C103,'FA 2026 Master'!E:E,'FA 2026 Master'!L:L)</f>
        <v>Logo Hoodys</v>
      </c>
      <c r="I103" s="34">
        <f>_xlfn.XLOOKUP(C103,'FA 2026 Master'!E:E,'FA 2026 Master'!J:J)</f>
        <v>40</v>
      </c>
      <c r="J103" s="34">
        <f t="shared" si="6"/>
        <v>80</v>
      </c>
      <c r="K103" s="34">
        <f t="shared" si="7"/>
        <v>80</v>
      </c>
      <c r="L103" s="26">
        <f t="shared" si="8"/>
        <v>54.800000000000004</v>
      </c>
      <c r="M103" s="26">
        <f t="shared" si="9"/>
        <v>132</v>
      </c>
      <c r="N103" s="26">
        <f t="shared" si="10"/>
        <v>132</v>
      </c>
      <c r="O103" s="41">
        <v>46218</v>
      </c>
      <c r="P103" s="41">
        <v>46387</v>
      </c>
      <c r="Q103" s="6" t="s">
        <v>13</v>
      </c>
      <c r="T103" s="31">
        <f t="shared" si="11"/>
        <v>0</v>
      </c>
    </row>
    <row r="104" spans="2:20" x14ac:dyDescent="0.25">
      <c r="B104" s="28">
        <f>_xlfn.XLOOKUP(C104,'FA 2026 Master'!E:E,'FA 2026 Master'!D:D)</f>
        <v>840490730205</v>
      </c>
      <c r="C104" t="s">
        <v>620</v>
      </c>
      <c r="D104" s="6" t="str">
        <f>_xlfn.XLOOKUP(C104,'FA 2026 Master'!E:E,'FA 2026 Master'!F:F)</f>
        <v>M's FL Pack Out Hoody - Army - 2X</v>
      </c>
      <c r="E104" s="6" t="str">
        <f>_xlfn.XLOOKUP(C104,'FA 2026 Master'!E:E,'FA 2026 Master'!G:G)</f>
        <v>Army</v>
      </c>
      <c r="F104" s="6" t="str">
        <f>_xlfn.XLOOKUP(C104,'FA 2026 Master'!E:E,'FA 2026 Master'!H:H)</f>
        <v>2X</v>
      </c>
      <c r="G104" s="6" t="str">
        <f>_xlfn.XLOOKUP(C104,'FA 2026 Master'!E:E,'FA 2026 Master'!K:K)</f>
        <v>Logo Apparel</v>
      </c>
      <c r="H104" s="6" t="str">
        <f>_xlfn.XLOOKUP(C104,'FA 2026 Master'!E:E,'FA 2026 Master'!L:L)</f>
        <v>Logo Hoodys</v>
      </c>
      <c r="I104" s="34">
        <f>_xlfn.XLOOKUP(C104,'FA 2026 Master'!E:E,'FA 2026 Master'!J:J)</f>
        <v>40</v>
      </c>
      <c r="J104" s="34">
        <f t="shared" si="6"/>
        <v>80</v>
      </c>
      <c r="K104" s="34">
        <f t="shared" si="7"/>
        <v>80</v>
      </c>
      <c r="L104" s="26">
        <f t="shared" si="8"/>
        <v>54.800000000000004</v>
      </c>
      <c r="M104" s="26">
        <f t="shared" si="9"/>
        <v>132</v>
      </c>
      <c r="N104" s="26">
        <f t="shared" si="10"/>
        <v>132</v>
      </c>
      <c r="O104" s="41">
        <v>46218</v>
      </c>
      <c r="P104" s="41">
        <v>46387</v>
      </c>
      <c r="Q104" s="6" t="s">
        <v>13</v>
      </c>
      <c r="T104" s="31">
        <f t="shared" si="11"/>
        <v>0</v>
      </c>
    </row>
    <row r="105" spans="2:20" x14ac:dyDescent="0.25">
      <c r="B105" s="28">
        <f>_xlfn.XLOOKUP(C105,'FA 2026 Master'!E:E,'FA 2026 Master'!D:D)</f>
        <v>840490730212</v>
      </c>
      <c r="C105" t="s">
        <v>621</v>
      </c>
      <c r="D105" s="6" t="str">
        <f>_xlfn.XLOOKUP(C105,'FA 2026 Master'!E:E,'FA 2026 Master'!F:F)</f>
        <v>M's FL Pack Out Hoody - Army - 3X</v>
      </c>
      <c r="E105" s="6" t="str">
        <f>_xlfn.XLOOKUP(C105,'FA 2026 Master'!E:E,'FA 2026 Master'!G:G)</f>
        <v>Army</v>
      </c>
      <c r="F105" s="6" t="str">
        <f>_xlfn.XLOOKUP(C105,'FA 2026 Master'!E:E,'FA 2026 Master'!H:H)</f>
        <v>3X</v>
      </c>
      <c r="G105" s="6" t="str">
        <f>_xlfn.XLOOKUP(C105,'FA 2026 Master'!E:E,'FA 2026 Master'!K:K)</f>
        <v>Logo Apparel</v>
      </c>
      <c r="H105" s="6" t="str">
        <f>_xlfn.XLOOKUP(C105,'FA 2026 Master'!E:E,'FA 2026 Master'!L:L)</f>
        <v>Logo Hoodys</v>
      </c>
      <c r="I105" s="34">
        <f>_xlfn.XLOOKUP(C105,'FA 2026 Master'!E:E,'FA 2026 Master'!J:J)</f>
        <v>40</v>
      </c>
      <c r="J105" s="34">
        <f t="shared" si="6"/>
        <v>80</v>
      </c>
      <c r="K105" s="34">
        <f t="shared" si="7"/>
        <v>80</v>
      </c>
      <c r="L105" s="26">
        <f t="shared" si="8"/>
        <v>54.800000000000004</v>
      </c>
      <c r="M105" s="26">
        <f t="shared" si="9"/>
        <v>132</v>
      </c>
      <c r="N105" s="26">
        <f t="shared" si="10"/>
        <v>132</v>
      </c>
      <c r="O105" s="41">
        <v>46218</v>
      </c>
      <c r="P105" s="41">
        <v>46387</v>
      </c>
      <c r="Q105" s="6" t="s">
        <v>13</v>
      </c>
      <c r="T105" s="31">
        <f t="shared" si="11"/>
        <v>0</v>
      </c>
    </row>
    <row r="106" spans="2:20" x14ac:dyDescent="0.25">
      <c r="B106" s="28">
        <f>_xlfn.XLOOKUP(C106,'FA 2026 Master'!E:E,'FA 2026 Master'!D:D)</f>
        <v>840490730229</v>
      </c>
      <c r="C106" t="s">
        <v>622</v>
      </c>
      <c r="D106" s="6" t="str">
        <f>_xlfn.XLOOKUP(C106,'FA 2026 Master'!E:E,'FA 2026 Master'!F:F)</f>
        <v>M's FL At First Lite 2.0 Hoody - Army - SM</v>
      </c>
      <c r="E106" s="6" t="str">
        <f>_xlfn.XLOOKUP(C106,'FA 2026 Master'!E:E,'FA 2026 Master'!G:G)</f>
        <v>Army</v>
      </c>
      <c r="F106" s="6" t="str">
        <f>_xlfn.XLOOKUP(C106,'FA 2026 Master'!E:E,'FA 2026 Master'!H:H)</f>
        <v>SM</v>
      </c>
      <c r="G106" s="6" t="str">
        <f>_xlfn.XLOOKUP(C106,'FA 2026 Master'!E:E,'FA 2026 Master'!K:K)</f>
        <v>Logo Apparel</v>
      </c>
      <c r="H106" s="6" t="str">
        <f>_xlfn.XLOOKUP(C106,'FA 2026 Master'!E:E,'FA 2026 Master'!L:L)</f>
        <v>Logo Hoodys</v>
      </c>
      <c r="I106" s="34">
        <f>_xlfn.XLOOKUP(C106,'FA 2026 Master'!E:E,'FA 2026 Master'!J:J)</f>
        <v>40</v>
      </c>
      <c r="J106" s="34">
        <f t="shared" si="6"/>
        <v>80</v>
      </c>
      <c r="K106" s="34">
        <f t="shared" si="7"/>
        <v>80</v>
      </c>
      <c r="L106" s="26">
        <f t="shared" si="8"/>
        <v>54.800000000000004</v>
      </c>
      <c r="M106" s="26">
        <f t="shared" si="9"/>
        <v>132</v>
      </c>
      <c r="N106" s="26">
        <f t="shared" si="10"/>
        <v>132</v>
      </c>
      <c r="O106" s="41">
        <v>46218</v>
      </c>
      <c r="P106" s="41">
        <v>46387</v>
      </c>
      <c r="Q106" s="6" t="s">
        <v>13</v>
      </c>
      <c r="T106" s="31">
        <f t="shared" si="11"/>
        <v>0</v>
      </c>
    </row>
    <row r="107" spans="2:20" x14ac:dyDescent="0.25">
      <c r="B107" s="28">
        <f>_xlfn.XLOOKUP(C107,'FA 2026 Master'!E:E,'FA 2026 Master'!D:D)</f>
        <v>840490730236</v>
      </c>
      <c r="C107" t="s">
        <v>623</v>
      </c>
      <c r="D107" s="6" t="str">
        <f>_xlfn.XLOOKUP(C107,'FA 2026 Master'!E:E,'FA 2026 Master'!F:F)</f>
        <v>M's FL At First Lite 2.0 Hoody - Army - MD</v>
      </c>
      <c r="E107" s="6" t="str">
        <f>_xlfn.XLOOKUP(C107,'FA 2026 Master'!E:E,'FA 2026 Master'!G:G)</f>
        <v>Army</v>
      </c>
      <c r="F107" s="6" t="str">
        <f>_xlfn.XLOOKUP(C107,'FA 2026 Master'!E:E,'FA 2026 Master'!H:H)</f>
        <v>MD</v>
      </c>
      <c r="G107" s="6" t="str">
        <f>_xlfn.XLOOKUP(C107,'FA 2026 Master'!E:E,'FA 2026 Master'!K:K)</f>
        <v>Logo Apparel</v>
      </c>
      <c r="H107" s="6" t="str">
        <f>_xlfn.XLOOKUP(C107,'FA 2026 Master'!E:E,'FA 2026 Master'!L:L)</f>
        <v>Logo Hoodys</v>
      </c>
      <c r="I107" s="34">
        <f>_xlfn.XLOOKUP(C107,'FA 2026 Master'!E:E,'FA 2026 Master'!J:J)</f>
        <v>40</v>
      </c>
      <c r="J107" s="34">
        <f t="shared" si="6"/>
        <v>80</v>
      </c>
      <c r="K107" s="34">
        <f t="shared" si="7"/>
        <v>80</v>
      </c>
      <c r="L107" s="26">
        <f t="shared" si="8"/>
        <v>54.800000000000004</v>
      </c>
      <c r="M107" s="26">
        <f t="shared" si="9"/>
        <v>132</v>
      </c>
      <c r="N107" s="26">
        <f t="shared" si="10"/>
        <v>132</v>
      </c>
      <c r="O107" s="41">
        <v>46218</v>
      </c>
      <c r="P107" s="41">
        <v>46387</v>
      </c>
      <c r="Q107" s="6" t="s">
        <v>13</v>
      </c>
      <c r="T107" s="31">
        <f t="shared" si="11"/>
        <v>0</v>
      </c>
    </row>
    <row r="108" spans="2:20" x14ac:dyDescent="0.25">
      <c r="B108" s="28">
        <f>_xlfn.XLOOKUP(C108,'FA 2026 Master'!E:E,'FA 2026 Master'!D:D)</f>
        <v>840490730243</v>
      </c>
      <c r="C108" t="s">
        <v>624</v>
      </c>
      <c r="D108" s="6" t="str">
        <f>_xlfn.XLOOKUP(C108,'FA 2026 Master'!E:E,'FA 2026 Master'!F:F)</f>
        <v>M's FL At First Lite 2.0 Hoody - Army - LG</v>
      </c>
      <c r="E108" s="6" t="str">
        <f>_xlfn.XLOOKUP(C108,'FA 2026 Master'!E:E,'FA 2026 Master'!G:G)</f>
        <v>Army</v>
      </c>
      <c r="F108" s="6" t="str">
        <f>_xlfn.XLOOKUP(C108,'FA 2026 Master'!E:E,'FA 2026 Master'!H:H)</f>
        <v>LG</v>
      </c>
      <c r="G108" s="6" t="str">
        <f>_xlfn.XLOOKUP(C108,'FA 2026 Master'!E:E,'FA 2026 Master'!K:K)</f>
        <v>Logo Apparel</v>
      </c>
      <c r="H108" s="6" t="str">
        <f>_xlfn.XLOOKUP(C108,'FA 2026 Master'!E:E,'FA 2026 Master'!L:L)</f>
        <v>Logo Hoodys</v>
      </c>
      <c r="I108" s="34">
        <f>_xlfn.XLOOKUP(C108,'FA 2026 Master'!E:E,'FA 2026 Master'!J:J)</f>
        <v>40</v>
      </c>
      <c r="J108" s="34">
        <f t="shared" si="6"/>
        <v>80</v>
      </c>
      <c r="K108" s="34">
        <f t="shared" si="7"/>
        <v>80</v>
      </c>
      <c r="L108" s="26">
        <f t="shared" si="8"/>
        <v>54.800000000000004</v>
      </c>
      <c r="M108" s="26">
        <f t="shared" si="9"/>
        <v>132</v>
      </c>
      <c r="N108" s="26">
        <f t="shared" si="10"/>
        <v>132</v>
      </c>
      <c r="O108" s="41">
        <v>46218</v>
      </c>
      <c r="P108" s="41">
        <v>46387</v>
      </c>
      <c r="Q108" s="6" t="s">
        <v>13</v>
      </c>
      <c r="T108" s="31">
        <f t="shared" si="11"/>
        <v>0</v>
      </c>
    </row>
    <row r="109" spans="2:20" x14ac:dyDescent="0.25">
      <c r="B109" s="28">
        <f>_xlfn.XLOOKUP(C109,'FA 2026 Master'!E:E,'FA 2026 Master'!D:D)</f>
        <v>840490730250</v>
      </c>
      <c r="C109" t="s">
        <v>625</v>
      </c>
      <c r="D109" s="6" t="str">
        <f>_xlfn.XLOOKUP(C109,'FA 2026 Master'!E:E,'FA 2026 Master'!F:F)</f>
        <v>M's FL At First Lite 2.0 Hoody - Army - XL</v>
      </c>
      <c r="E109" s="6" t="str">
        <f>_xlfn.XLOOKUP(C109,'FA 2026 Master'!E:E,'FA 2026 Master'!G:G)</f>
        <v>Army</v>
      </c>
      <c r="F109" s="6" t="str">
        <f>_xlfn.XLOOKUP(C109,'FA 2026 Master'!E:E,'FA 2026 Master'!H:H)</f>
        <v>XL</v>
      </c>
      <c r="G109" s="6" t="str">
        <f>_xlfn.XLOOKUP(C109,'FA 2026 Master'!E:E,'FA 2026 Master'!K:K)</f>
        <v>Logo Apparel</v>
      </c>
      <c r="H109" s="6" t="str">
        <f>_xlfn.XLOOKUP(C109,'FA 2026 Master'!E:E,'FA 2026 Master'!L:L)</f>
        <v>Logo Hoodys</v>
      </c>
      <c r="I109" s="34">
        <f>_xlfn.XLOOKUP(C109,'FA 2026 Master'!E:E,'FA 2026 Master'!J:J)</f>
        <v>40</v>
      </c>
      <c r="J109" s="34">
        <f t="shared" si="6"/>
        <v>80</v>
      </c>
      <c r="K109" s="34">
        <f t="shared" si="7"/>
        <v>80</v>
      </c>
      <c r="L109" s="26">
        <f t="shared" si="8"/>
        <v>54.800000000000004</v>
      </c>
      <c r="M109" s="26">
        <f t="shared" si="9"/>
        <v>132</v>
      </c>
      <c r="N109" s="26">
        <f t="shared" si="10"/>
        <v>132</v>
      </c>
      <c r="O109" s="41">
        <v>46218</v>
      </c>
      <c r="P109" s="41">
        <v>46387</v>
      </c>
      <c r="Q109" s="6" t="s">
        <v>13</v>
      </c>
      <c r="T109" s="31">
        <f t="shared" si="11"/>
        <v>0</v>
      </c>
    </row>
    <row r="110" spans="2:20" x14ac:dyDescent="0.25">
      <c r="B110" s="28">
        <f>_xlfn.XLOOKUP(C110,'FA 2026 Master'!E:E,'FA 2026 Master'!D:D)</f>
        <v>840490730267</v>
      </c>
      <c r="C110" t="s">
        <v>626</v>
      </c>
      <c r="D110" s="6" t="str">
        <f>_xlfn.XLOOKUP(C110,'FA 2026 Master'!E:E,'FA 2026 Master'!F:F)</f>
        <v>M's FL At First Lite 2.0 Hoody - Army - 2X</v>
      </c>
      <c r="E110" s="6" t="str">
        <f>_xlfn.XLOOKUP(C110,'FA 2026 Master'!E:E,'FA 2026 Master'!G:G)</f>
        <v>Army</v>
      </c>
      <c r="F110" s="6" t="str">
        <f>_xlfn.XLOOKUP(C110,'FA 2026 Master'!E:E,'FA 2026 Master'!H:H)</f>
        <v>2X</v>
      </c>
      <c r="G110" s="6" t="str">
        <f>_xlfn.XLOOKUP(C110,'FA 2026 Master'!E:E,'FA 2026 Master'!K:K)</f>
        <v>Logo Apparel</v>
      </c>
      <c r="H110" s="6" t="str">
        <f>_xlfn.XLOOKUP(C110,'FA 2026 Master'!E:E,'FA 2026 Master'!L:L)</f>
        <v>Logo Hoodys</v>
      </c>
      <c r="I110" s="34">
        <f>_xlfn.XLOOKUP(C110,'FA 2026 Master'!E:E,'FA 2026 Master'!J:J)</f>
        <v>40</v>
      </c>
      <c r="J110" s="34">
        <f t="shared" si="6"/>
        <v>80</v>
      </c>
      <c r="K110" s="34">
        <f t="shared" si="7"/>
        <v>80</v>
      </c>
      <c r="L110" s="26">
        <f t="shared" si="8"/>
        <v>54.800000000000004</v>
      </c>
      <c r="M110" s="26">
        <f t="shared" si="9"/>
        <v>132</v>
      </c>
      <c r="N110" s="26">
        <f t="shared" si="10"/>
        <v>132</v>
      </c>
      <c r="O110" s="41">
        <v>46218</v>
      </c>
      <c r="P110" s="41">
        <v>46387</v>
      </c>
      <c r="Q110" s="6" t="s">
        <v>13</v>
      </c>
      <c r="T110" s="31">
        <f t="shared" si="11"/>
        <v>0</v>
      </c>
    </row>
    <row r="111" spans="2:20" x14ac:dyDescent="0.25">
      <c r="B111" s="28">
        <f>_xlfn.XLOOKUP(C111,'FA 2026 Master'!E:E,'FA 2026 Master'!D:D)</f>
        <v>840490730274</v>
      </c>
      <c r="C111" t="s">
        <v>627</v>
      </c>
      <c r="D111" s="6" t="str">
        <f>_xlfn.XLOOKUP(C111,'FA 2026 Master'!E:E,'FA 2026 Master'!F:F)</f>
        <v>M's FL At First Lite 2.0 Hoody - Army - 3X</v>
      </c>
      <c r="E111" s="6" t="str">
        <f>_xlfn.XLOOKUP(C111,'FA 2026 Master'!E:E,'FA 2026 Master'!G:G)</f>
        <v>Army</v>
      </c>
      <c r="F111" s="6" t="str">
        <f>_xlfn.XLOOKUP(C111,'FA 2026 Master'!E:E,'FA 2026 Master'!H:H)</f>
        <v>3X</v>
      </c>
      <c r="G111" s="6" t="str">
        <f>_xlfn.XLOOKUP(C111,'FA 2026 Master'!E:E,'FA 2026 Master'!K:K)</f>
        <v>Logo Apparel</v>
      </c>
      <c r="H111" s="6" t="str">
        <f>_xlfn.XLOOKUP(C111,'FA 2026 Master'!E:E,'FA 2026 Master'!L:L)</f>
        <v>Logo Hoodys</v>
      </c>
      <c r="I111" s="34">
        <f>_xlfn.XLOOKUP(C111,'FA 2026 Master'!E:E,'FA 2026 Master'!J:J)</f>
        <v>40</v>
      </c>
      <c r="J111" s="34">
        <f t="shared" si="6"/>
        <v>80</v>
      </c>
      <c r="K111" s="34">
        <f t="shared" si="7"/>
        <v>80</v>
      </c>
      <c r="L111" s="26">
        <f t="shared" si="8"/>
        <v>54.800000000000004</v>
      </c>
      <c r="M111" s="26">
        <f t="shared" si="9"/>
        <v>132</v>
      </c>
      <c r="N111" s="26">
        <f t="shared" si="10"/>
        <v>132</v>
      </c>
      <c r="O111" s="41">
        <v>46218</v>
      </c>
      <c r="P111" s="41">
        <v>46387</v>
      </c>
      <c r="Q111" s="6" t="s">
        <v>13</v>
      </c>
      <c r="T111" s="31">
        <f t="shared" si="11"/>
        <v>0</v>
      </c>
    </row>
    <row r="112" spans="2:20" x14ac:dyDescent="0.25">
      <c r="B112" s="28">
        <f>_xlfn.XLOOKUP(C112,'FA 2026 Master'!E:E,'FA 2026 Master'!D:D)</f>
        <v>840490741638</v>
      </c>
      <c r="C112" t="s">
        <v>628</v>
      </c>
      <c r="D112" s="6" t="str">
        <f>_xlfn.XLOOKUP(C112,'FA 2026 Master'!E:E,'FA 2026 Master'!F:F)</f>
        <v>M's FL Bugle Badge Hoody - Saddle - SM</v>
      </c>
      <c r="E112" s="6" t="str">
        <f>_xlfn.XLOOKUP(C112,'FA 2026 Master'!E:E,'FA 2026 Master'!G:G)</f>
        <v>Saddle</v>
      </c>
      <c r="F112" s="6" t="str">
        <f>_xlfn.XLOOKUP(C112,'FA 2026 Master'!E:E,'FA 2026 Master'!H:H)</f>
        <v>SM</v>
      </c>
      <c r="G112" s="6" t="str">
        <f>_xlfn.XLOOKUP(C112,'FA 2026 Master'!E:E,'FA 2026 Master'!K:K)</f>
        <v>Logo Apparel</v>
      </c>
      <c r="H112" s="6" t="str">
        <f>_xlfn.XLOOKUP(C112,'FA 2026 Master'!E:E,'FA 2026 Master'!L:L)</f>
        <v>Logo Hoodys</v>
      </c>
      <c r="I112" s="34">
        <f>_xlfn.XLOOKUP(C112,'FA 2026 Master'!E:E,'FA 2026 Master'!J:J)</f>
        <v>40</v>
      </c>
      <c r="J112" s="34">
        <f t="shared" si="6"/>
        <v>80</v>
      </c>
      <c r="K112" s="34">
        <f t="shared" si="7"/>
        <v>80</v>
      </c>
      <c r="L112" s="26">
        <f t="shared" si="8"/>
        <v>54.800000000000004</v>
      </c>
      <c r="M112" s="26">
        <f t="shared" si="9"/>
        <v>132</v>
      </c>
      <c r="N112" s="26">
        <f t="shared" si="10"/>
        <v>132</v>
      </c>
      <c r="O112" s="41">
        <v>46218</v>
      </c>
      <c r="P112" s="41">
        <v>46387</v>
      </c>
      <c r="Q112" s="6" t="s">
        <v>13</v>
      </c>
      <c r="T112" s="31">
        <f t="shared" si="11"/>
        <v>0</v>
      </c>
    </row>
    <row r="113" spans="2:20" x14ac:dyDescent="0.25">
      <c r="B113" s="28">
        <f>_xlfn.XLOOKUP(C113,'FA 2026 Master'!E:E,'FA 2026 Master'!D:D)</f>
        <v>840490741645</v>
      </c>
      <c r="C113" t="s">
        <v>629</v>
      </c>
      <c r="D113" s="6" t="str">
        <f>_xlfn.XLOOKUP(C113,'FA 2026 Master'!E:E,'FA 2026 Master'!F:F)</f>
        <v>M's FL Bugle Badge Hoody - Saddle - MD</v>
      </c>
      <c r="E113" s="6" t="str">
        <f>_xlfn.XLOOKUP(C113,'FA 2026 Master'!E:E,'FA 2026 Master'!G:G)</f>
        <v>Saddle</v>
      </c>
      <c r="F113" s="6" t="str">
        <f>_xlfn.XLOOKUP(C113,'FA 2026 Master'!E:E,'FA 2026 Master'!H:H)</f>
        <v>MD</v>
      </c>
      <c r="G113" s="6" t="str">
        <f>_xlfn.XLOOKUP(C113,'FA 2026 Master'!E:E,'FA 2026 Master'!K:K)</f>
        <v>Logo Apparel</v>
      </c>
      <c r="H113" s="6" t="str">
        <f>_xlfn.XLOOKUP(C113,'FA 2026 Master'!E:E,'FA 2026 Master'!L:L)</f>
        <v>Logo Hoodys</v>
      </c>
      <c r="I113" s="34">
        <f>_xlfn.XLOOKUP(C113,'FA 2026 Master'!E:E,'FA 2026 Master'!J:J)</f>
        <v>40</v>
      </c>
      <c r="J113" s="34">
        <f t="shared" si="6"/>
        <v>80</v>
      </c>
      <c r="K113" s="34">
        <f t="shared" si="7"/>
        <v>80</v>
      </c>
      <c r="L113" s="26">
        <f t="shared" si="8"/>
        <v>54.800000000000004</v>
      </c>
      <c r="M113" s="26">
        <f t="shared" si="9"/>
        <v>132</v>
      </c>
      <c r="N113" s="26">
        <f t="shared" si="10"/>
        <v>132</v>
      </c>
      <c r="O113" s="41">
        <v>46218</v>
      </c>
      <c r="P113" s="41">
        <v>46387</v>
      </c>
      <c r="Q113" s="6" t="s">
        <v>13</v>
      </c>
      <c r="T113" s="31">
        <f t="shared" si="11"/>
        <v>0</v>
      </c>
    </row>
    <row r="114" spans="2:20" x14ac:dyDescent="0.25">
      <c r="B114" s="28">
        <f>_xlfn.XLOOKUP(C114,'FA 2026 Master'!E:E,'FA 2026 Master'!D:D)</f>
        <v>840490741652</v>
      </c>
      <c r="C114" t="s">
        <v>630</v>
      </c>
      <c r="D114" s="6" t="str">
        <f>_xlfn.XLOOKUP(C114,'FA 2026 Master'!E:E,'FA 2026 Master'!F:F)</f>
        <v>M's FL Bugle Badge Hoody - Saddle - LG</v>
      </c>
      <c r="E114" s="6" t="str">
        <f>_xlfn.XLOOKUP(C114,'FA 2026 Master'!E:E,'FA 2026 Master'!G:G)</f>
        <v>Saddle</v>
      </c>
      <c r="F114" s="6" t="str">
        <f>_xlfn.XLOOKUP(C114,'FA 2026 Master'!E:E,'FA 2026 Master'!H:H)</f>
        <v>LG</v>
      </c>
      <c r="G114" s="6" t="str">
        <f>_xlfn.XLOOKUP(C114,'FA 2026 Master'!E:E,'FA 2026 Master'!K:K)</f>
        <v>Logo Apparel</v>
      </c>
      <c r="H114" s="6" t="str">
        <f>_xlfn.XLOOKUP(C114,'FA 2026 Master'!E:E,'FA 2026 Master'!L:L)</f>
        <v>Logo Hoodys</v>
      </c>
      <c r="I114" s="34">
        <f>_xlfn.XLOOKUP(C114,'FA 2026 Master'!E:E,'FA 2026 Master'!J:J)</f>
        <v>40</v>
      </c>
      <c r="J114" s="34">
        <f t="shared" si="6"/>
        <v>80</v>
      </c>
      <c r="K114" s="34">
        <f t="shared" si="7"/>
        <v>80</v>
      </c>
      <c r="L114" s="26">
        <f t="shared" si="8"/>
        <v>54.800000000000004</v>
      </c>
      <c r="M114" s="26">
        <f t="shared" si="9"/>
        <v>132</v>
      </c>
      <c r="N114" s="26">
        <f t="shared" si="10"/>
        <v>132</v>
      </c>
      <c r="O114" s="41">
        <v>46218</v>
      </c>
      <c r="P114" s="41">
        <v>46387</v>
      </c>
      <c r="Q114" s="6" t="s">
        <v>13</v>
      </c>
      <c r="T114" s="31">
        <f t="shared" si="11"/>
        <v>0</v>
      </c>
    </row>
    <row r="115" spans="2:20" x14ac:dyDescent="0.25">
      <c r="B115" s="28">
        <f>_xlfn.XLOOKUP(C115,'FA 2026 Master'!E:E,'FA 2026 Master'!D:D)</f>
        <v>840490741669</v>
      </c>
      <c r="C115" t="s">
        <v>631</v>
      </c>
      <c r="D115" s="6" t="str">
        <f>_xlfn.XLOOKUP(C115,'FA 2026 Master'!E:E,'FA 2026 Master'!F:F)</f>
        <v>M's FL Bugle Badge Hoody - Saddle - XL</v>
      </c>
      <c r="E115" s="6" t="str">
        <f>_xlfn.XLOOKUP(C115,'FA 2026 Master'!E:E,'FA 2026 Master'!G:G)</f>
        <v>Saddle</v>
      </c>
      <c r="F115" s="6" t="str">
        <f>_xlfn.XLOOKUP(C115,'FA 2026 Master'!E:E,'FA 2026 Master'!H:H)</f>
        <v>XL</v>
      </c>
      <c r="G115" s="6" t="str">
        <f>_xlfn.XLOOKUP(C115,'FA 2026 Master'!E:E,'FA 2026 Master'!K:K)</f>
        <v>Logo Apparel</v>
      </c>
      <c r="H115" s="6" t="str">
        <f>_xlfn.XLOOKUP(C115,'FA 2026 Master'!E:E,'FA 2026 Master'!L:L)</f>
        <v>Logo Hoodys</v>
      </c>
      <c r="I115" s="34">
        <f>_xlfn.XLOOKUP(C115,'FA 2026 Master'!E:E,'FA 2026 Master'!J:J)</f>
        <v>40</v>
      </c>
      <c r="J115" s="34">
        <f t="shared" ref="J115:J178" si="12">I115*2</f>
        <v>80</v>
      </c>
      <c r="K115" s="34">
        <f t="shared" ref="K115:K178" si="13">J115</f>
        <v>80</v>
      </c>
      <c r="L115" s="26">
        <f t="shared" si="8"/>
        <v>54.800000000000004</v>
      </c>
      <c r="M115" s="26">
        <f t="shared" si="9"/>
        <v>132</v>
      </c>
      <c r="N115" s="26">
        <f t="shared" si="10"/>
        <v>132</v>
      </c>
      <c r="O115" s="41">
        <v>46218</v>
      </c>
      <c r="P115" s="41">
        <v>46387</v>
      </c>
      <c r="Q115" s="6" t="s">
        <v>13</v>
      </c>
      <c r="T115" s="31">
        <f t="shared" si="11"/>
        <v>0</v>
      </c>
    </row>
    <row r="116" spans="2:20" x14ac:dyDescent="0.25">
      <c r="B116" s="28">
        <f>_xlfn.XLOOKUP(C116,'FA 2026 Master'!E:E,'FA 2026 Master'!D:D)</f>
        <v>840490741676</v>
      </c>
      <c r="C116" t="s">
        <v>632</v>
      </c>
      <c r="D116" s="6" t="str">
        <f>_xlfn.XLOOKUP(C116,'FA 2026 Master'!E:E,'FA 2026 Master'!F:F)</f>
        <v>M's FL Bugle Badge Hoody - Saddle - 2X</v>
      </c>
      <c r="E116" s="6" t="str">
        <f>_xlfn.XLOOKUP(C116,'FA 2026 Master'!E:E,'FA 2026 Master'!G:G)</f>
        <v>Saddle</v>
      </c>
      <c r="F116" s="6" t="str">
        <f>_xlfn.XLOOKUP(C116,'FA 2026 Master'!E:E,'FA 2026 Master'!H:H)</f>
        <v>2X</v>
      </c>
      <c r="G116" s="6" t="str">
        <f>_xlfn.XLOOKUP(C116,'FA 2026 Master'!E:E,'FA 2026 Master'!K:K)</f>
        <v>Logo Apparel</v>
      </c>
      <c r="H116" s="6" t="str">
        <f>_xlfn.XLOOKUP(C116,'FA 2026 Master'!E:E,'FA 2026 Master'!L:L)</f>
        <v>Logo Hoodys</v>
      </c>
      <c r="I116" s="34">
        <f>_xlfn.XLOOKUP(C116,'FA 2026 Master'!E:E,'FA 2026 Master'!J:J)</f>
        <v>40</v>
      </c>
      <c r="J116" s="34">
        <f t="shared" si="12"/>
        <v>80</v>
      </c>
      <c r="K116" s="34">
        <f t="shared" si="13"/>
        <v>80</v>
      </c>
      <c r="L116" s="26">
        <f t="shared" si="8"/>
        <v>54.800000000000004</v>
      </c>
      <c r="M116" s="26">
        <f t="shared" si="9"/>
        <v>132</v>
      </c>
      <c r="N116" s="26">
        <f t="shared" si="10"/>
        <v>132</v>
      </c>
      <c r="O116" s="41">
        <v>46218</v>
      </c>
      <c r="P116" s="41">
        <v>46387</v>
      </c>
      <c r="Q116" s="6" t="s">
        <v>13</v>
      </c>
      <c r="T116" s="31">
        <f t="shared" si="11"/>
        <v>0</v>
      </c>
    </row>
    <row r="117" spans="2:20" x14ac:dyDescent="0.25">
      <c r="B117" s="28">
        <f>_xlfn.XLOOKUP(C117,'FA 2026 Master'!E:E,'FA 2026 Master'!D:D)</f>
        <v>840490741683</v>
      </c>
      <c r="C117" t="s">
        <v>633</v>
      </c>
      <c r="D117" s="6" t="str">
        <f>_xlfn.XLOOKUP(C117,'FA 2026 Master'!E:E,'FA 2026 Master'!F:F)</f>
        <v>M's FL Bugle Badge Hoody - Saddle - 3X</v>
      </c>
      <c r="E117" s="6" t="str">
        <f>_xlfn.XLOOKUP(C117,'FA 2026 Master'!E:E,'FA 2026 Master'!G:G)</f>
        <v>Saddle</v>
      </c>
      <c r="F117" s="6" t="str">
        <f>_xlfn.XLOOKUP(C117,'FA 2026 Master'!E:E,'FA 2026 Master'!H:H)</f>
        <v>3X</v>
      </c>
      <c r="G117" s="6" t="str">
        <f>_xlfn.XLOOKUP(C117,'FA 2026 Master'!E:E,'FA 2026 Master'!K:K)</f>
        <v>Logo Apparel</v>
      </c>
      <c r="H117" s="6" t="str">
        <f>_xlfn.XLOOKUP(C117,'FA 2026 Master'!E:E,'FA 2026 Master'!L:L)</f>
        <v>Logo Hoodys</v>
      </c>
      <c r="I117" s="34">
        <f>_xlfn.XLOOKUP(C117,'FA 2026 Master'!E:E,'FA 2026 Master'!J:J)</f>
        <v>40</v>
      </c>
      <c r="J117" s="34">
        <f t="shared" si="12"/>
        <v>80</v>
      </c>
      <c r="K117" s="34">
        <f t="shared" si="13"/>
        <v>80</v>
      </c>
      <c r="L117" s="26">
        <f t="shared" si="8"/>
        <v>54.800000000000004</v>
      </c>
      <c r="M117" s="26">
        <f t="shared" si="9"/>
        <v>132</v>
      </c>
      <c r="N117" s="26">
        <f t="shared" si="10"/>
        <v>132</v>
      </c>
      <c r="O117" s="41">
        <v>46218</v>
      </c>
      <c r="P117" s="41">
        <v>46387</v>
      </c>
      <c r="Q117" s="6" t="s">
        <v>13</v>
      </c>
      <c r="T117" s="31">
        <f t="shared" si="11"/>
        <v>0</v>
      </c>
    </row>
    <row r="118" spans="2:20" x14ac:dyDescent="0.25">
      <c r="B118" s="28">
        <f>_xlfn.XLOOKUP(C118,'FA 2026 Master'!E:E,'FA 2026 Master'!D:D)</f>
        <v>840490741812</v>
      </c>
      <c r="C118" t="s">
        <v>634</v>
      </c>
      <c r="D118" s="6" t="str">
        <f>_xlfn.XLOOKUP(C118,'FA 2026 Master'!E:E,'FA 2026 Master'!F:F)</f>
        <v>M's FL Elevation Gain Hoody - Charcoal Heather - SM</v>
      </c>
      <c r="E118" s="6" t="str">
        <f>_xlfn.XLOOKUP(C118,'FA 2026 Master'!E:E,'FA 2026 Master'!G:G)</f>
        <v>Charcoal Heather</v>
      </c>
      <c r="F118" s="6" t="str">
        <f>_xlfn.XLOOKUP(C118,'FA 2026 Master'!E:E,'FA 2026 Master'!H:H)</f>
        <v>SM</v>
      </c>
      <c r="G118" s="6" t="str">
        <f>_xlfn.XLOOKUP(C118,'FA 2026 Master'!E:E,'FA 2026 Master'!K:K)</f>
        <v>Logo Apparel</v>
      </c>
      <c r="H118" s="6" t="str">
        <f>_xlfn.XLOOKUP(C118,'FA 2026 Master'!E:E,'FA 2026 Master'!L:L)</f>
        <v>Logo Hoodys</v>
      </c>
      <c r="I118" s="34">
        <f>_xlfn.XLOOKUP(C118,'FA 2026 Master'!E:E,'FA 2026 Master'!J:J)</f>
        <v>40</v>
      </c>
      <c r="J118" s="34">
        <f t="shared" si="12"/>
        <v>80</v>
      </c>
      <c r="K118" s="34">
        <f t="shared" si="13"/>
        <v>80</v>
      </c>
      <c r="L118" s="26">
        <f t="shared" si="8"/>
        <v>54.800000000000004</v>
      </c>
      <c r="M118" s="26">
        <f t="shared" si="9"/>
        <v>132</v>
      </c>
      <c r="N118" s="26">
        <f t="shared" si="10"/>
        <v>132</v>
      </c>
      <c r="O118" s="41">
        <v>46218</v>
      </c>
      <c r="P118" s="41">
        <v>46387</v>
      </c>
      <c r="Q118" s="6" t="s">
        <v>13</v>
      </c>
      <c r="T118" s="31">
        <f t="shared" si="11"/>
        <v>0</v>
      </c>
    </row>
    <row r="119" spans="2:20" x14ac:dyDescent="0.25">
      <c r="B119" s="28">
        <f>_xlfn.XLOOKUP(C119,'FA 2026 Master'!E:E,'FA 2026 Master'!D:D)</f>
        <v>840490741829</v>
      </c>
      <c r="C119" t="s">
        <v>635</v>
      </c>
      <c r="D119" s="6" t="str">
        <f>_xlfn.XLOOKUP(C119,'FA 2026 Master'!E:E,'FA 2026 Master'!F:F)</f>
        <v>M's FL Elevation Gain Hoody - Charcoal Heather - MD</v>
      </c>
      <c r="E119" s="6" t="str">
        <f>_xlfn.XLOOKUP(C119,'FA 2026 Master'!E:E,'FA 2026 Master'!G:G)</f>
        <v>Charcoal Heather</v>
      </c>
      <c r="F119" s="6" t="str">
        <f>_xlfn.XLOOKUP(C119,'FA 2026 Master'!E:E,'FA 2026 Master'!H:H)</f>
        <v>MD</v>
      </c>
      <c r="G119" s="6" t="str">
        <f>_xlfn.XLOOKUP(C119,'FA 2026 Master'!E:E,'FA 2026 Master'!K:K)</f>
        <v>Logo Apparel</v>
      </c>
      <c r="H119" s="6" t="str">
        <f>_xlfn.XLOOKUP(C119,'FA 2026 Master'!E:E,'FA 2026 Master'!L:L)</f>
        <v>Logo Hoodys</v>
      </c>
      <c r="I119" s="34">
        <f>_xlfn.XLOOKUP(C119,'FA 2026 Master'!E:E,'FA 2026 Master'!J:J)</f>
        <v>40</v>
      </c>
      <c r="J119" s="34">
        <f t="shared" si="12"/>
        <v>80</v>
      </c>
      <c r="K119" s="34">
        <f t="shared" si="13"/>
        <v>80</v>
      </c>
      <c r="L119" s="26">
        <f t="shared" si="8"/>
        <v>54.800000000000004</v>
      </c>
      <c r="M119" s="26">
        <f t="shared" si="9"/>
        <v>132</v>
      </c>
      <c r="N119" s="26">
        <f t="shared" si="10"/>
        <v>132</v>
      </c>
      <c r="O119" s="41">
        <v>46218</v>
      </c>
      <c r="P119" s="41">
        <v>46387</v>
      </c>
      <c r="Q119" s="6" t="s">
        <v>13</v>
      </c>
      <c r="T119" s="31">
        <f t="shared" si="11"/>
        <v>0</v>
      </c>
    </row>
    <row r="120" spans="2:20" x14ac:dyDescent="0.25">
      <c r="B120" s="28">
        <f>_xlfn.XLOOKUP(C120,'FA 2026 Master'!E:E,'FA 2026 Master'!D:D)</f>
        <v>840490741836</v>
      </c>
      <c r="C120" t="s">
        <v>636</v>
      </c>
      <c r="D120" s="6" t="str">
        <f>_xlfn.XLOOKUP(C120,'FA 2026 Master'!E:E,'FA 2026 Master'!F:F)</f>
        <v>M's FL Elevation Gain Hoody - Charcoal Heather - LG</v>
      </c>
      <c r="E120" s="6" t="str">
        <f>_xlfn.XLOOKUP(C120,'FA 2026 Master'!E:E,'FA 2026 Master'!G:G)</f>
        <v>Charcoal Heather</v>
      </c>
      <c r="F120" s="6" t="str">
        <f>_xlfn.XLOOKUP(C120,'FA 2026 Master'!E:E,'FA 2026 Master'!H:H)</f>
        <v>LG</v>
      </c>
      <c r="G120" s="6" t="str">
        <f>_xlfn.XLOOKUP(C120,'FA 2026 Master'!E:E,'FA 2026 Master'!K:K)</f>
        <v>Logo Apparel</v>
      </c>
      <c r="H120" s="6" t="str">
        <f>_xlfn.XLOOKUP(C120,'FA 2026 Master'!E:E,'FA 2026 Master'!L:L)</f>
        <v>Logo Hoodys</v>
      </c>
      <c r="I120" s="34">
        <f>_xlfn.XLOOKUP(C120,'FA 2026 Master'!E:E,'FA 2026 Master'!J:J)</f>
        <v>40</v>
      </c>
      <c r="J120" s="34">
        <f t="shared" si="12"/>
        <v>80</v>
      </c>
      <c r="K120" s="34">
        <f t="shared" si="13"/>
        <v>80</v>
      </c>
      <c r="L120" s="26">
        <f t="shared" si="8"/>
        <v>54.800000000000004</v>
      </c>
      <c r="M120" s="26">
        <f t="shared" si="9"/>
        <v>132</v>
      </c>
      <c r="N120" s="26">
        <f t="shared" si="10"/>
        <v>132</v>
      </c>
      <c r="O120" s="41">
        <v>46218</v>
      </c>
      <c r="P120" s="41">
        <v>46387</v>
      </c>
      <c r="Q120" s="6" t="s">
        <v>13</v>
      </c>
      <c r="T120" s="31">
        <f t="shared" si="11"/>
        <v>0</v>
      </c>
    </row>
    <row r="121" spans="2:20" x14ac:dyDescent="0.25">
      <c r="B121" s="28">
        <f>_xlfn.XLOOKUP(C121,'FA 2026 Master'!E:E,'FA 2026 Master'!D:D)</f>
        <v>840490741843</v>
      </c>
      <c r="C121" t="s">
        <v>637</v>
      </c>
      <c r="D121" s="6" t="str">
        <f>_xlfn.XLOOKUP(C121,'FA 2026 Master'!E:E,'FA 2026 Master'!F:F)</f>
        <v>M's FL Elevation Gain Hoody - Charcoal Heather - XL</v>
      </c>
      <c r="E121" s="6" t="str">
        <f>_xlfn.XLOOKUP(C121,'FA 2026 Master'!E:E,'FA 2026 Master'!G:G)</f>
        <v>Charcoal Heather</v>
      </c>
      <c r="F121" s="6" t="str">
        <f>_xlfn.XLOOKUP(C121,'FA 2026 Master'!E:E,'FA 2026 Master'!H:H)</f>
        <v>XL</v>
      </c>
      <c r="G121" s="6" t="str">
        <f>_xlfn.XLOOKUP(C121,'FA 2026 Master'!E:E,'FA 2026 Master'!K:K)</f>
        <v>Logo Apparel</v>
      </c>
      <c r="H121" s="6" t="str">
        <f>_xlfn.XLOOKUP(C121,'FA 2026 Master'!E:E,'FA 2026 Master'!L:L)</f>
        <v>Logo Hoodys</v>
      </c>
      <c r="I121" s="34">
        <f>_xlfn.XLOOKUP(C121,'FA 2026 Master'!E:E,'FA 2026 Master'!J:J)</f>
        <v>40</v>
      </c>
      <c r="J121" s="34">
        <f t="shared" si="12"/>
        <v>80</v>
      </c>
      <c r="K121" s="34">
        <f t="shared" si="13"/>
        <v>80</v>
      </c>
      <c r="L121" s="26">
        <f t="shared" si="8"/>
        <v>54.800000000000004</v>
      </c>
      <c r="M121" s="26">
        <f t="shared" si="9"/>
        <v>132</v>
      </c>
      <c r="N121" s="26">
        <f t="shared" si="10"/>
        <v>132</v>
      </c>
      <c r="O121" s="41">
        <v>46218</v>
      </c>
      <c r="P121" s="41">
        <v>46387</v>
      </c>
      <c r="Q121" s="6" t="s">
        <v>13</v>
      </c>
      <c r="T121" s="31">
        <f t="shared" si="11"/>
        <v>0</v>
      </c>
    </row>
    <row r="122" spans="2:20" x14ac:dyDescent="0.25">
      <c r="B122" s="28">
        <f>_xlfn.XLOOKUP(C122,'FA 2026 Master'!E:E,'FA 2026 Master'!D:D)</f>
        <v>840490741850</v>
      </c>
      <c r="C122" t="s">
        <v>638</v>
      </c>
      <c r="D122" s="6" t="str">
        <f>_xlfn.XLOOKUP(C122,'FA 2026 Master'!E:E,'FA 2026 Master'!F:F)</f>
        <v>M's FL Elevation Gain Hoody - Charcoal Heather - 2X</v>
      </c>
      <c r="E122" s="6" t="str">
        <f>_xlfn.XLOOKUP(C122,'FA 2026 Master'!E:E,'FA 2026 Master'!G:G)</f>
        <v>Charcoal Heather</v>
      </c>
      <c r="F122" s="6" t="str">
        <f>_xlfn.XLOOKUP(C122,'FA 2026 Master'!E:E,'FA 2026 Master'!H:H)</f>
        <v>2X</v>
      </c>
      <c r="G122" s="6" t="str">
        <f>_xlfn.XLOOKUP(C122,'FA 2026 Master'!E:E,'FA 2026 Master'!K:K)</f>
        <v>Logo Apparel</v>
      </c>
      <c r="H122" s="6" t="str">
        <f>_xlfn.XLOOKUP(C122,'FA 2026 Master'!E:E,'FA 2026 Master'!L:L)</f>
        <v>Logo Hoodys</v>
      </c>
      <c r="I122" s="34">
        <f>_xlfn.XLOOKUP(C122,'FA 2026 Master'!E:E,'FA 2026 Master'!J:J)</f>
        <v>40</v>
      </c>
      <c r="J122" s="34">
        <f t="shared" si="12"/>
        <v>80</v>
      </c>
      <c r="K122" s="34">
        <f t="shared" si="13"/>
        <v>80</v>
      </c>
      <c r="L122" s="26">
        <f t="shared" si="8"/>
        <v>54.800000000000004</v>
      </c>
      <c r="M122" s="26">
        <f t="shared" si="9"/>
        <v>132</v>
      </c>
      <c r="N122" s="26">
        <f t="shared" si="10"/>
        <v>132</v>
      </c>
      <c r="O122" s="41">
        <v>46218</v>
      </c>
      <c r="P122" s="41">
        <v>46387</v>
      </c>
      <c r="Q122" s="6" t="s">
        <v>13</v>
      </c>
      <c r="T122" s="31">
        <f t="shared" si="11"/>
        <v>0</v>
      </c>
    </row>
    <row r="123" spans="2:20" x14ac:dyDescent="0.25">
      <c r="B123" s="28">
        <f>_xlfn.XLOOKUP(C123,'FA 2026 Master'!E:E,'FA 2026 Master'!D:D)</f>
        <v>840490741867</v>
      </c>
      <c r="C123" t="s">
        <v>639</v>
      </c>
      <c r="D123" s="6" t="str">
        <f>_xlfn.XLOOKUP(C123,'FA 2026 Master'!E:E,'FA 2026 Master'!F:F)</f>
        <v>M's FL Elevation Gain Hoody - Charcoal Heather - 3X</v>
      </c>
      <c r="E123" s="6" t="str">
        <f>_xlfn.XLOOKUP(C123,'FA 2026 Master'!E:E,'FA 2026 Master'!G:G)</f>
        <v>Charcoal Heather</v>
      </c>
      <c r="F123" s="6" t="str">
        <f>_xlfn.XLOOKUP(C123,'FA 2026 Master'!E:E,'FA 2026 Master'!H:H)</f>
        <v>3X</v>
      </c>
      <c r="G123" s="6" t="str">
        <f>_xlfn.XLOOKUP(C123,'FA 2026 Master'!E:E,'FA 2026 Master'!K:K)</f>
        <v>Logo Apparel</v>
      </c>
      <c r="H123" s="6" t="str">
        <f>_xlfn.XLOOKUP(C123,'FA 2026 Master'!E:E,'FA 2026 Master'!L:L)</f>
        <v>Logo Hoodys</v>
      </c>
      <c r="I123" s="34">
        <f>_xlfn.XLOOKUP(C123,'FA 2026 Master'!E:E,'FA 2026 Master'!J:J)</f>
        <v>40</v>
      </c>
      <c r="J123" s="34">
        <f t="shared" si="12"/>
        <v>80</v>
      </c>
      <c r="K123" s="34">
        <f t="shared" si="13"/>
        <v>80</v>
      </c>
      <c r="L123" s="26">
        <f t="shared" si="8"/>
        <v>54.800000000000004</v>
      </c>
      <c r="M123" s="26">
        <f t="shared" si="9"/>
        <v>132</v>
      </c>
      <c r="N123" s="26">
        <f t="shared" si="10"/>
        <v>132</v>
      </c>
      <c r="O123" s="41">
        <v>46218</v>
      </c>
      <c r="P123" s="41">
        <v>46387</v>
      </c>
      <c r="Q123" s="6" t="s">
        <v>13</v>
      </c>
      <c r="T123" s="31">
        <f t="shared" si="11"/>
        <v>0</v>
      </c>
    </row>
    <row r="124" spans="2:20" x14ac:dyDescent="0.25">
      <c r="B124" s="28">
        <f>_xlfn.XLOOKUP(C124,'FA 2026 Master'!E:E,'FA 2026 Master'!D:D)</f>
        <v>840490743199</v>
      </c>
      <c r="C124" t="s">
        <v>640</v>
      </c>
      <c r="D124" s="6" t="str">
        <f>_xlfn.XLOOKUP(C124,'FA 2026 Master'!E:E,'FA 2026 Master'!F:F)</f>
        <v>M's FL Flyways of North America Hoody - Navy - SM</v>
      </c>
      <c r="E124" s="6" t="str">
        <f>_xlfn.XLOOKUP(C124,'FA 2026 Master'!E:E,'FA 2026 Master'!G:G)</f>
        <v>Navy</v>
      </c>
      <c r="F124" s="6" t="str">
        <f>_xlfn.XLOOKUP(C124,'FA 2026 Master'!E:E,'FA 2026 Master'!H:H)</f>
        <v>SM</v>
      </c>
      <c r="G124" s="6" t="str">
        <f>_xlfn.XLOOKUP(C124,'FA 2026 Master'!E:E,'FA 2026 Master'!K:K)</f>
        <v>Logo Apparel</v>
      </c>
      <c r="H124" s="6" t="str">
        <f>_xlfn.XLOOKUP(C124,'FA 2026 Master'!E:E,'FA 2026 Master'!L:L)</f>
        <v>Logo Hoodys</v>
      </c>
      <c r="I124" s="34">
        <f>_xlfn.XLOOKUP(C124,'FA 2026 Master'!E:E,'FA 2026 Master'!J:J)</f>
        <v>40</v>
      </c>
      <c r="J124" s="34">
        <f t="shared" si="12"/>
        <v>80</v>
      </c>
      <c r="K124" s="34">
        <f t="shared" si="13"/>
        <v>80</v>
      </c>
      <c r="L124" s="26">
        <f t="shared" si="8"/>
        <v>54.800000000000004</v>
      </c>
      <c r="M124" s="26">
        <f t="shared" si="9"/>
        <v>132</v>
      </c>
      <c r="N124" s="26">
        <f t="shared" si="10"/>
        <v>132</v>
      </c>
      <c r="O124" s="41">
        <v>46218</v>
      </c>
      <c r="P124" s="41">
        <v>46387</v>
      </c>
      <c r="Q124" s="6" t="s">
        <v>13</v>
      </c>
      <c r="T124" s="31">
        <f t="shared" si="11"/>
        <v>0</v>
      </c>
    </row>
    <row r="125" spans="2:20" x14ac:dyDescent="0.25">
      <c r="B125" s="28">
        <f>_xlfn.XLOOKUP(C125,'FA 2026 Master'!E:E,'FA 2026 Master'!D:D)</f>
        <v>840490743205</v>
      </c>
      <c r="C125" t="s">
        <v>641</v>
      </c>
      <c r="D125" s="6" t="str">
        <f>_xlfn.XLOOKUP(C125,'FA 2026 Master'!E:E,'FA 2026 Master'!F:F)</f>
        <v>M's FL Flyways of North America Hoody - Navy - MD</v>
      </c>
      <c r="E125" s="6" t="str">
        <f>_xlfn.XLOOKUP(C125,'FA 2026 Master'!E:E,'FA 2026 Master'!G:G)</f>
        <v>Navy</v>
      </c>
      <c r="F125" s="6" t="str">
        <f>_xlfn.XLOOKUP(C125,'FA 2026 Master'!E:E,'FA 2026 Master'!H:H)</f>
        <v>MD</v>
      </c>
      <c r="G125" s="6" t="str">
        <f>_xlfn.XLOOKUP(C125,'FA 2026 Master'!E:E,'FA 2026 Master'!K:K)</f>
        <v>Logo Apparel</v>
      </c>
      <c r="H125" s="6" t="str">
        <f>_xlfn.XLOOKUP(C125,'FA 2026 Master'!E:E,'FA 2026 Master'!L:L)</f>
        <v>Logo Hoodys</v>
      </c>
      <c r="I125" s="34">
        <f>_xlfn.XLOOKUP(C125,'FA 2026 Master'!E:E,'FA 2026 Master'!J:J)</f>
        <v>40</v>
      </c>
      <c r="J125" s="34">
        <f t="shared" si="12"/>
        <v>80</v>
      </c>
      <c r="K125" s="34">
        <f t="shared" si="13"/>
        <v>80</v>
      </c>
      <c r="L125" s="26">
        <f t="shared" si="8"/>
        <v>54.800000000000004</v>
      </c>
      <c r="M125" s="26">
        <f t="shared" si="9"/>
        <v>132</v>
      </c>
      <c r="N125" s="26">
        <f t="shared" si="10"/>
        <v>132</v>
      </c>
      <c r="O125" s="41">
        <v>46218</v>
      </c>
      <c r="P125" s="41">
        <v>46387</v>
      </c>
      <c r="Q125" s="6" t="s">
        <v>13</v>
      </c>
      <c r="T125" s="31">
        <f t="shared" si="11"/>
        <v>0</v>
      </c>
    </row>
    <row r="126" spans="2:20" x14ac:dyDescent="0.25">
      <c r="B126" s="28">
        <f>_xlfn.XLOOKUP(C126,'FA 2026 Master'!E:E,'FA 2026 Master'!D:D)</f>
        <v>840490743212</v>
      </c>
      <c r="C126" t="s">
        <v>642</v>
      </c>
      <c r="D126" s="6" t="str">
        <f>_xlfn.XLOOKUP(C126,'FA 2026 Master'!E:E,'FA 2026 Master'!F:F)</f>
        <v>M's FL Flyways of North America Hoody - Navy - LG</v>
      </c>
      <c r="E126" s="6" t="str">
        <f>_xlfn.XLOOKUP(C126,'FA 2026 Master'!E:E,'FA 2026 Master'!G:G)</f>
        <v>Navy</v>
      </c>
      <c r="F126" s="6" t="str">
        <f>_xlfn.XLOOKUP(C126,'FA 2026 Master'!E:E,'FA 2026 Master'!H:H)</f>
        <v>LG</v>
      </c>
      <c r="G126" s="6" t="str">
        <f>_xlfn.XLOOKUP(C126,'FA 2026 Master'!E:E,'FA 2026 Master'!K:K)</f>
        <v>Logo Apparel</v>
      </c>
      <c r="H126" s="6" t="str">
        <f>_xlfn.XLOOKUP(C126,'FA 2026 Master'!E:E,'FA 2026 Master'!L:L)</f>
        <v>Logo Hoodys</v>
      </c>
      <c r="I126" s="34">
        <f>_xlfn.XLOOKUP(C126,'FA 2026 Master'!E:E,'FA 2026 Master'!J:J)</f>
        <v>40</v>
      </c>
      <c r="J126" s="34">
        <f t="shared" si="12"/>
        <v>80</v>
      </c>
      <c r="K126" s="34">
        <f t="shared" si="13"/>
        <v>80</v>
      </c>
      <c r="L126" s="26">
        <f t="shared" si="8"/>
        <v>54.800000000000004</v>
      </c>
      <c r="M126" s="26">
        <f t="shared" si="9"/>
        <v>132</v>
      </c>
      <c r="N126" s="26">
        <f t="shared" si="10"/>
        <v>132</v>
      </c>
      <c r="O126" s="41">
        <v>46218</v>
      </c>
      <c r="P126" s="41">
        <v>46387</v>
      </c>
      <c r="Q126" s="6" t="s">
        <v>13</v>
      </c>
      <c r="T126" s="31">
        <f t="shared" si="11"/>
        <v>0</v>
      </c>
    </row>
    <row r="127" spans="2:20" x14ac:dyDescent="0.25">
      <c r="B127" s="28">
        <f>_xlfn.XLOOKUP(C127,'FA 2026 Master'!E:E,'FA 2026 Master'!D:D)</f>
        <v>840490743229</v>
      </c>
      <c r="C127" t="s">
        <v>643</v>
      </c>
      <c r="D127" s="6" t="str">
        <f>_xlfn.XLOOKUP(C127,'FA 2026 Master'!E:E,'FA 2026 Master'!F:F)</f>
        <v>M's FL Flyways of North America Hoody - Navy - XL</v>
      </c>
      <c r="E127" s="6" t="str">
        <f>_xlfn.XLOOKUP(C127,'FA 2026 Master'!E:E,'FA 2026 Master'!G:G)</f>
        <v>Navy</v>
      </c>
      <c r="F127" s="6" t="str">
        <f>_xlfn.XLOOKUP(C127,'FA 2026 Master'!E:E,'FA 2026 Master'!H:H)</f>
        <v>XL</v>
      </c>
      <c r="G127" s="6" t="str">
        <f>_xlfn.XLOOKUP(C127,'FA 2026 Master'!E:E,'FA 2026 Master'!K:K)</f>
        <v>Logo Apparel</v>
      </c>
      <c r="H127" s="6" t="str">
        <f>_xlfn.XLOOKUP(C127,'FA 2026 Master'!E:E,'FA 2026 Master'!L:L)</f>
        <v>Logo Hoodys</v>
      </c>
      <c r="I127" s="34">
        <f>_xlfn.XLOOKUP(C127,'FA 2026 Master'!E:E,'FA 2026 Master'!J:J)</f>
        <v>40</v>
      </c>
      <c r="J127" s="34">
        <f t="shared" si="12"/>
        <v>80</v>
      </c>
      <c r="K127" s="34">
        <f t="shared" si="13"/>
        <v>80</v>
      </c>
      <c r="L127" s="26">
        <f t="shared" ref="L127:L190" si="14">(K127*$M$3)*(I127/K127)</f>
        <v>54.800000000000004</v>
      </c>
      <c r="M127" s="26">
        <f t="shared" ref="M127:M190" si="15">N127</f>
        <v>132</v>
      </c>
      <c r="N127" s="26">
        <f t="shared" ref="N127:N190" si="16">ROUND(K127*$M$3*(1+$N$3),0)</f>
        <v>132</v>
      </c>
      <c r="O127" s="41">
        <v>46218</v>
      </c>
      <c r="P127" s="41">
        <v>46387</v>
      </c>
      <c r="Q127" s="6" t="s">
        <v>13</v>
      </c>
      <c r="T127" s="31">
        <f t="shared" si="11"/>
        <v>0</v>
      </c>
    </row>
    <row r="128" spans="2:20" x14ac:dyDescent="0.25">
      <c r="B128" s="28">
        <f>_xlfn.XLOOKUP(C128,'FA 2026 Master'!E:E,'FA 2026 Master'!D:D)</f>
        <v>840490743236</v>
      </c>
      <c r="C128" t="s">
        <v>644</v>
      </c>
      <c r="D128" s="6" t="str">
        <f>_xlfn.XLOOKUP(C128,'FA 2026 Master'!E:E,'FA 2026 Master'!F:F)</f>
        <v>M's FL Flyways of North America Hoody - Navy - 2X</v>
      </c>
      <c r="E128" s="6" t="str">
        <f>_xlfn.XLOOKUP(C128,'FA 2026 Master'!E:E,'FA 2026 Master'!G:G)</f>
        <v>Navy</v>
      </c>
      <c r="F128" s="6" t="str">
        <f>_xlfn.XLOOKUP(C128,'FA 2026 Master'!E:E,'FA 2026 Master'!H:H)</f>
        <v>2X</v>
      </c>
      <c r="G128" s="6" t="str">
        <f>_xlfn.XLOOKUP(C128,'FA 2026 Master'!E:E,'FA 2026 Master'!K:K)</f>
        <v>Logo Apparel</v>
      </c>
      <c r="H128" s="6" t="str">
        <f>_xlfn.XLOOKUP(C128,'FA 2026 Master'!E:E,'FA 2026 Master'!L:L)</f>
        <v>Logo Hoodys</v>
      </c>
      <c r="I128" s="34">
        <f>_xlfn.XLOOKUP(C128,'FA 2026 Master'!E:E,'FA 2026 Master'!J:J)</f>
        <v>40</v>
      </c>
      <c r="J128" s="34">
        <f t="shared" si="12"/>
        <v>80</v>
      </c>
      <c r="K128" s="34">
        <f t="shared" si="13"/>
        <v>80</v>
      </c>
      <c r="L128" s="26">
        <f t="shared" si="14"/>
        <v>54.800000000000004</v>
      </c>
      <c r="M128" s="26">
        <f t="shared" si="15"/>
        <v>132</v>
      </c>
      <c r="N128" s="26">
        <f t="shared" si="16"/>
        <v>132</v>
      </c>
      <c r="O128" s="41">
        <v>46218</v>
      </c>
      <c r="P128" s="41">
        <v>46387</v>
      </c>
      <c r="Q128" s="6" t="s">
        <v>13</v>
      </c>
      <c r="T128" s="31">
        <f t="shared" si="11"/>
        <v>0</v>
      </c>
    </row>
    <row r="129" spans="2:20" x14ac:dyDescent="0.25">
      <c r="B129" s="28">
        <f>_xlfn.XLOOKUP(C129,'FA 2026 Master'!E:E,'FA 2026 Master'!D:D)</f>
        <v>840490743243</v>
      </c>
      <c r="C129" t="s">
        <v>645</v>
      </c>
      <c r="D129" s="6" t="str">
        <f>_xlfn.XLOOKUP(C129,'FA 2026 Master'!E:E,'FA 2026 Master'!F:F)</f>
        <v>M's FL Flyways of North America Hoody - Navy - 3X</v>
      </c>
      <c r="E129" s="6" t="str">
        <f>_xlfn.XLOOKUP(C129,'FA 2026 Master'!E:E,'FA 2026 Master'!G:G)</f>
        <v>Navy</v>
      </c>
      <c r="F129" s="6" t="str">
        <f>_xlfn.XLOOKUP(C129,'FA 2026 Master'!E:E,'FA 2026 Master'!H:H)</f>
        <v>3X</v>
      </c>
      <c r="G129" s="6" t="str">
        <f>_xlfn.XLOOKUP(C129,'FA 2026 Master'!E:E,'FA 2026 Master'!K:K)</f>
        <v>Logo Apparel</v>
      </c>
      <c r="H129" s="6" t="str">
        <f>_xlfn.XLOOKUP(C129,'FA 2026 Master'!E:E,'FA 2026 Master'!L:L)</f>
        <v>Logo Hoodys</v>
      </c>
      <c r="I129" s="34">
        <f>_xlfn.XLOOKUP(C129,'FA 2026 Master'!E:E,'FA 2026 Master'!J:J)</f>
        <v>40</v>
      </c>
      <c r="J129" s="34">
        <f t="shared" si="12"/>
        <v>80</v>
      </c>
      <c r="K129" s="34">
        <f t="shared" si="13"/>
        <v>80</v>
      </c>
      <c r="L129" s="26">
        <f t="shared" si="14"/>
        <v>54.800000000000004</v>
      </c>
      <c r="M129" s="26">
        <f t="shared" si="15"/>
        <v>132</v>
      </c>
      <c r="N129" s="26">
        <f t="shared" si="16"/>
        <v>132</v>
      </c>
      <c r="O129" s="41">
        <v>46218</v>
      </c>
      <c r="P129" s="41">
        <v>46387</v>
      </c>
      <c r="Q129" s="6" t="s">
        <v>13</v>
      </c>
      <c r="T129" s="31">
        <f t="shared" si="11"/>
        <v>0</v>
      </c>
    </row>
    <row r="130" spans="2:20" x14ac:dyDescent="0.25">
      <c r="B130" s="28">
        <f>_xlfn.XLOOKUP(C130,'FA 2026 Master'!E:E,'FA 2026 Master'!D:D)</f>
        <v>840490743250</v>
      </c>
      <c r="C130" t="s">
        <v>646</v>
      </c>
      <c r="D130" s="6" t="str">
        <f>_xlfn.XLOOKUP(C130,'FA 2026 Master'!E:E,'FA 2026 Master'!F:F)</f>
        <v>M's FL High Country Camp Hoody - Grey Heather - SM</v>
      </c>
      <c r="E130" s="6" t="str">
        <f>_xlfn.XLOOKUP(C130,'FA 2026 Master'!E:E,'FA 2026 Master'!G:G)</f>
        <v>Grey Heather</v>
      </c>
      <c r="F130" s="6" t="str">
        <f>_xlfn.XLOOKUP(C130,'FA 2026 Master'!E:E,'FA 2026 Master'!H:H)</f>
        <v>SM</v>
      </c>
      <c r="G130" s="6" t="str">
        <f>_xlfn.XLOOKUP(C130,'FA 2026 Master'!E:E,'FA 2026 Master'!K:K)</f>
        <v>Logo Apparel</v>
      </c>
      <c r="H130" s="6" t="str">
        <f>_xlfn.XLOOKUP(C130,'FA 2026 Master'!E:E,'FA 2026 Master'!L:L)</f>
        <v>Logo Hoodys</v>
      </c>
      <c r="I130" s="34">
        <f>_xlfn.XLOOKUP(C130,'FA 2026 Master'!E:E,'FA 2026 Master'!J:J)</f>
        <v>40</v>
      </c>
      <c r="J130" s="34">
        <f t="shared" si="12"/>
        <v>80</v>
      </c>
      <c r="K130" s="34">
        <f t="shared" si="13"/>
        <v>80</v>
      </c>
      <c r="L130" s="26">
        <f t="shared" si="14"/>
        <v>54.800000000000004</v>
      </c>
      <c r="M130" s="26">
        <f t="shared" si="15"/>
        <v>132</v>
      </c>
      <c r="N130" s="26">
        <f t="shared" si="16"/>
        <v>132</v>
      </c>
      <c r="O130" s="41">
        <v>46218</v>
      </c>
      <c r="P130" s="41">
        <v>46387</v>
      </c>
      <c r="Q130" s="6" t="s">
        <v>13</v>
      </c>
      <c r="T130" s="31">
        <f t="shared" ref="T130:T193" si="17">S130*I130</f>
        <v>0</v>
      </c>
    </row>
    <row r="131" spans="2:20" x14ac:dyDescent="0.25">
      <c r="B131" s="28">
        <f>_xlfn.XLOOKUP(C131,'FA 2026 Master'!E:E,'FA 2026 Master'!D:D)</f>
        <v>840490743267</v>
      </c>
      <c r="C131" t="s">
        <v>647</v>
      </c>
      <c r="D131" s="6" t="str">
        <f>_xlfn.XLOOKUP(C131,'FA 2026 Master'!E:E,'FA 2026 Master'!F:F)</f>
        <v>M's FL High Country Camp Hoody - Grey Heather - MD</v>
      </c>
      <c r="E131" s="6" t="str">
        <f>_xlfn.XLOOKUP(C131,'FA 2026 Master'!E:E,'FA 2026 Master'!G:G)</f>
        <v>Grey Heather</v>
      </c>
      <c r="F131" s="6" t="str">
        <f>_xlfn.XLOOKUP(C131,'FA 2026 Master'!E:E,'FA 2026 Master'!H:H)</f>
        <v>MD</v>
      </c>
      <c r="G131" s="6" t="str">
        <f>_xlfn.XLOOKUP(C131,'FA 2026 Master'!E:E,'FA 2026 Master'!K:K)</f>
        <v>Logo Apparel</v>
      </c>
      <c r="H131" s="6" t="str">
        <f>_xlfn.XLOOKUP(C131,'FA 2026 Master'!E:E,'FA 2026 Master'!L:L)</f>
        <v>Logo Hoodys</v>
      </c>
      <c r="I131" s="34">
        <f>_xlfn.XLOOKUP(C131,'FA 2026 Master'!E:E,'FA 2026 Master'!J:J)</f>
        <v>40</v>
      </c>
      <c r="J131" s="34">
        <f t="shared" si="12"/>
        <v>80</v>
      </c>
      <c r="K131" s="34">
        <f t="shared" si="13"/>
        <v>80</v>
      </c>
      <c r="L131" s="26">
        <f t="shared" si="14"/>
        <v>54.800000000000004</v>
      </c>
      <c r="M131" s="26">
        <f t="shared" si="15"/>
        <v>132</v>
      </c>
      <c r="N131" s="26">
        <f t="shared" si="16"/>
        <v>132</v>
      </c>
      <c r="O131" s="41">
        <v>46218</v>
      </c>
      <c r="P131" s="41">
        <v>46387</v>
      </c>
      <c r="Q131" s="6" t="s">
        <v>13</v>
      </c>
      <c r="T131" s="31">
        <f t="shared" si="17"/>
        <v>0</v>
      </c>
    </row>
    <row r="132" spans="2:20" x14ac:dyDescent="0.25">
      <c r="B132" s="28">
        <f>_xlfn.XLOOKUP(C132,'FA 2026 Master'!E:E,'FA 2026 Master'!D:D)</f>
        <v>840490743274</v>
      </c>
      <c r="C132" t="s">
        <v>648</v>
      </c>
      <c r="D132" s="6" t="str">
        <f>_xlfn.XLOOKUP(C132,'FA 2026 Master'!E:E,'FA 2026 Master'!F:F)</f>
        <v>M's FL High Country Camp Hoody - Grey Heather - LG</v>
      </c>
      <c r="E132" s="6" t="str">
        <f>_xlfn.XLOOKUP(C132,'FA 2026 Master'!E:E,'FA 2026 Master'!G:G)</f>
        <v>Grey Heather</v>
      </c>
      <c r="F132" s="6" t="str">
        <f>_xlfn.XLOOKUP(C132,'FA 2026 Master'!E:E,'FA 2026 Master'!H:H)</f>
        <v>LG</v>
      </c>
      <c r="G132" s="6" t="str">
        <f>_xlfn.XLOOKUP(C132,'FA 2026 Master'!E:E,'FA 2026 Master'!K:K)</f>
        <v>Logo Apparel</v>
      </c>
      <c r="H132" s="6" t="str">
        <f>_xlfn.XLOOKUP(C132,'FA 2026 Master'!E:E,'FA 2026 Master'!L:L)</f>
        <v>Logo Hoodys</v>
      </c>
      <c r="I132" s="34">
        <f>_xlfn.XLOOKUP(C132,'FA 2026 Master'!E:E,'FA 2026 Master'!J:J)</f>
        <v>40</v>
      </c>
      <c r="J132" s="34">
        <f t="shared" si="12"/>
        <v>80</v>
      </c>
      <c r="K132" s="34">
        <f t="shared" si="13"/>
        <v>80</v>
      </c>
      <c r="L132" s="26">
        <f t="shared" si="14"/>
        <v>54.800000000000004</v>
      </c>
      <c r="M132" s="26">
        <f t="shared" si="15"/>
        <v>132</v>
      </c>
      <c r="N132" s="26">
        <f t="shared" si="16"/>
        <v>132</v>
      </c>
      <c r="O132" s="41">
        <v>46218</v>
      </c>
      <c r="P132" s="41">
        <v>46387</v>
      </c>
      <c r="Q132" s="6" t="s">
        <v>13</v>
      </c>
      <c r="T132" s="31">
        <f t="shared" si="17"/>
        <v>0</v>
      </c>
    </row>
    <row r="133" spans="2:20" x14ac:dyDescent="0.25">
      <c r="B133" s="28">
        <f>_xlfn.XLOOKUP(C133,'FA 2026 Master'!E:E,'FA 2026 Master'!D:D)</f>
        <v>840490743281</v>
      </c>
      <c r="C133" t="s">
        <v>649</v>
      </c>
      <c r="D133" s="6" t="str">
        <f>_xlfn.XLOOKUP(C133,'FA 2026 Master'!E:E,'FA 2026 Master'!F:F)</f>
        <v>M's FL High Country Camp Hoody - Grey Heather - XL</v>
      </c>
      <c r="E133" s="6" t="str">
        <f>_xlfn.XLOOKUP(C133,'FA 2026 Master'!E:E,'FA 2026 Master'!G:G)</f>
        <v>Grey Heather</v>
      </c>
      <c r="F133" s="6" t="str">
        <f>_xlfn.XLOOKUP(C133,'FA 2026 Master'!E:E,'FA 2026 Master'!H:H)</f>
        <v>XL</v>
      </c>
      <c r="G133" s="6" t="str">
        <f>_xlfn.XLOOKUP(C133,'FA 2026 Master'!E:E,'FA 2026 Master'!K:K)</f>
        <v>Logo Apparel</v>
      </c>
      <c r="H133" s="6" t="str">
        <f>_xlfn.XLOOKUP(C133,'FA 2026 Master'!E:E,'FA 2026 Master'!L:L)</f>
        <v>Logo Hoodys</v>
      </c>
      <c r="I133" s="34">
        <f>_xlfn.XLOOKUP(C133,'FA 2026 Master'!E:E,'FA 2026 Master'!J:J)</f>
        <v>40</v>
      </c>
      <c r="J133" s="34">
        <f t="shared" si="12"/>
        <v>80</v>
      </c>
      <c r="K133" s="34">
        <f t="shared" si="13"/>
        <v>80</v>
      </c>
      <c r="L133" s="26">
        <f t="shared" si="14"/>
        <v>54.800000000000004</v>
      </c>
      <c r="M133" s="26">
        <f t="shared" si="15"/>
        <v>132</v>
      </c>
      <c r="N133" s="26">
        <f t="shared" si="16"/>
        <v>132</v>
      </c>
      <c r="O133" s="41">
        <v>46218</v>
      </c>
      <c r="P133" s="41">
        <v>46387</v>
      </c>
      <c r="Q133" s="6" t="s">
        <v>13</v>
      </c>
      <c r="T133" s="31">
        <f t="shared" si="17"/>
        <v>0</v>
      </c>
    </row>
    <row r="134" spans="2:20" x14ac:dyDescent="0.25">
      <c r="B134" s="28">
        <f>_xlfn.XLOOKUP(C134,'FA 2026 Master'!E:E,'FA 2026 Master'!D:D)</f>
        <v>840490743298</v>
      </c>
      <c r="C134" t="s">
        <v>650</v>
      </c>
      <c r="D134" s="6" t="str">
        <f>_xlfn.XLOOKUP(C134,'FA 2026 Master'!E:E,'FA 2026 Master'!F:F)</f>
        <v>M's FL High Country Camp Hoody - Grey Heather - 2X</v>
      </c>
      <c r="E134" s="6" t="str">
        <f>_xlfn.XLOOKUP(C134,'FA 2026 Master'!E:E,'FA 2026 Master'!G:G)</f>
        <v>Grey Heather</v>
      </c>
      <c r="F134" s="6" t="str">
        <f>_xlfn.XLOOKUP(C134,'FA 2026 Master'!E:E,'FA 2026 Master'!H:H)</f>
        <v>2X</v>
      </c>
      <c r="G134" s="6" t="str">
        <f>_xlfn.XLOOKUP(C134,'FA 2026 Master'!E:E,'FA 2026 Master'!K:K)</f>
        <v>Logo Apparel</v>
      </c>
      <c r="H134" s="6" t="str">
        <f>_xlfn.XLOOKUP(C134,'FA 2026 Master'!E:E,'FA 2026 Master'!L:L)</f>
        <v>Logo Hoodys</v>
      </c>
      <c r="I134" s="34">
        <f>_xlfn.XLOOKUP(C134,'FA 2026 Master'!E:E,'FA 2026 Master'!J:J)</f>
        <v>40</v>
      </c>
      <c r="J134" s="34">
        <f t="shared" si="12"/>
        <v>80</v>
      </c>
      <c r="K134" s="34">
        <f t="shared" si="13"/>
        <v>80</v>
      </c>
      <c r="L134" s="26">
        <f t="shared" si="14"/>
        <v>54.800000000000004</v>
      </c>
      <c r="M134" s="26">
        <f t="shared" si="15"/>
        <v>132</v>
      </c>
      <c r="N134" s="26">
        <f t="shared" si="16"/>
        <v>132</v>
      </c>
      <c r="O134" s="41">
        <v>46218</v>
      </c>
      <c r="P134" s="41">
        <v>46387</v>
      </c>
      <c r="Q134" s="6" t="s">
        <v>13</v>
      </c>
      <c r="T134" s="31">
        <f t="shared" si="17"/>
        <v>0</v>
      </c>
    </row>
    <row r="135" spans="2:20" x14ac:dyDescent="0.25">
      <c r="B135" s="28">
        <f>_xlfn.XLOOKUP(C135,'FA 2026 Master'!E:E,'FA 2026 Master'!D:D)</f>
        <v>840490743304</v>
      </c>
      <c r="C135" t="s">
        <v>651</v>
      </c>
      <c r="D135" s="6" t="str">
        <f>_xlfn.XLOOKUP(C135,'FA 2026 Master'!E:E,'FA 2026 Master'!F:F)</f>
        <v>M's FL High Country Camp Hoody - Grey Heather - 3X</v>
      </c>
      <c r="E135" s="6" t="str">
        <f>_xlfn.XLOOKUP(C135,'FA 2026 Master'!E:E,'FA 2026 Master'!G:G)</f>
        <v>Grey Heather</v>
      </c>
      <c r="F135" s="6" t="str">
        <f>_xlfn.XLOOKUP(C135,'FA 2026 Master'!E:E,'FA 2026 Master'!H:H)</f>
        <v>3X</v>
      </c>
      <c r="G135" s="6" t="str">
        <f>_xlfn.XLOOKUP(C135,'FA 2026 Master'!E:E,'FA 2026 Master'!K:K)</f>
        <v>Logo Apparel</v>
      </c>
      <c r="H135" s="6" t="str">
        <f>_xlfn.XLOOKUP(C135,'FA 2026 Master'!E:E,'FA 2026 Master'!L:L)</f>
        <v>Logo Hoodys</v>
      </c>
      <c r="I135" s="34">
        <f>_xlfn.XLOOKUP(C135,'FA 2026 Master'!E:E,'FA 2026 Master'!J:J)</f>
        <v>40</v>
      </c>
      <c r="J135" s="34">
        <f t="shared" si="12"/>
        <v>80</v>
      </c>
      <c r="K135" s="34">
        <f t="shared" si="13"/>
        <v>80</v>
      </c>
      <c r="L135" s="26">
        <f t="shared" si="14"/>
        <v>54.800000000000004</v>
      </c>
      <c r="M135" s="26">
        <f t="shared" si="15"/>
        <v>132</v>
      </c>
      <c r="N135" s="26">
        <f t="shared" si="16"/>
        <v>132</v>
      </c>
      <c r="O135" s="41">
        <v>46218</v>
      </c>
      <c r="P135" s="41">
        <v>46387</v>
      </c>
      <c r="Q135" s="6" t="s">
        <v>13</v>
      </c>
      <c r="T135" s="31">
        <f t="shared" si="17"/>
        <v>0</v>
      </c>
    </row>
    <row r="136" spans="2:20" x14ac:dyDescent="0.25">
      <c r="B136" s="28">
        <f>_xlfn.XLOOKUP(C136,'FA 2026 Master'!E:E,'FA 2026 Master'!D:D)</f>
        <v>840490743311</v>
      </c>
      <c r="C136" t="s">
        <v>652</v>
      </c>
      <c r="D136" s="6" t="str">
        <f>_xlfn.XLOOKUP(C136,'FA 2026 Master'!E:E,'FA 2026 Master'!F:F)</f>
        <v>M's FL Elk Overlay Hoody - Army - SM</v>
      </c>
      <c r="E136" s="6" t="str">
        <f>_xlfn.XLOOKUP(C136,'FA 2026 Master'!E:E,'FA 2026 Master'!G:G)</f>
        <v>Army</v>
      </c>
      <c r="F136" s="6" t="str">
        <f>_xlfn.XLOOKUP(C136,'FA 2026 Master'!E:E,'FA 2026 Master'!H:H)</f>
        <v>SM</v>
      </c>
      <c r="G136" s="6" t="str">
        <f>_xlfn.XLOOKUP(C136,'FA 2026 Master'!E:E,'FA 2026 Master'!K:K)</f>
        <v>Logo Apparel</v>
      </c>
      <c r="H136" s="6" t="str">
        <f>_xlfn.XLOOKUP(C136,'FA 2026 Master'!E:E,'FA 2026 Master'!L:L)</f>
        <v>Logo Hoodys</v>
      </c>
      <c r="I136" s="34">
        <f>_xlfn.XLOOKUP(C136,'FA 2026 Master'!E:E,'FA 2026 Master'!J:J)</f>
        <v>40</v>
      </c>
      <c r="J136" s="34">
        <f t="shared" si="12"/>
        <v>80</v>
      </c>
      <c r="K136" s="34">
        <f t="shared" si="13"/>
        <v>80</v>
      </c>
      <c r="L136" s="26">
        <f t="shared" si="14"/>
        <v>54.800000000000004</v>
      </c>
      <c r="M136" s="26">
        <f t="shared" si="15"/>
        <v>132</v>
      </c>
      <c r="N136" s="26">
        <f t="shared" si="16"/>
        <v>132</v>
      </c>
      <c r="O136" s="41">
        <v>46218</v>
      </c>
      <c r="P136" s="41">
        <v>46387</v>
      </c>
      <c r="Q136" s="6" t="s">
        <v>13</v>
      </c>
      <c r="T136" s="31">
        <f t="shared" si="17"/>
        <v>0</v>
      </c>
    </row>
    <row r="137" spans="2:20" x14ac:dyDescent="0.25">
      <c r="B137" s="28">
        <f>_xlfn.XLOOKUP(C137,'FA 2026 Master'!E:E,'FA 2026 Master'!D:D)</f>
        <v>840490743328</v>
      </c>
      <c r="C137" t="s">
        <v>653</v>
      </c>
      <c r="D137" s="6" t="str">
        <f>_xlfn.XLOOKUP(C137,'FA 2026 Master'!E:E,'FA 2026 Master'!F:F)</f>
        <v>M's FL Elk Overlay Hoody - Army - MD</v>
      </c>
      <c r="E137" s="6" t="str">
        <f>_xlfn.XLOOKUP(C137,'FA 2026 Master'!E:E,'FA 2026 Master'!G:G)</f>
        <v>Army</v>
      </c>
      <c r="F137" s="6" t="str">
        <f>_xlfn.XLOOKUP(C137,'FA 2026 Master'!E:E,'FA 2026 Master'!H:H)</f>
        <v>MD</v>
      </c>
      <c r="G137" s="6" t="str">
        <f>_xlfn.XLOOKUP(C137,'FA 2026 Master'!E:E,'FA 2026 Master'!K:K)</f>
        <v>Logo Apparel</v>
      </c>
      <c r="H137" s="6" t="str">
        <f>_xlfn.XLOOKUP(C137,'FA 2026 Master'!E:E,'FA 2026 Master'!L:L)</f>
        <v>Logo Hoodys</v>
      </c>
      <c r="I137" s="34">
        <f>_xlfn.XLOOKUP(C137,'FA 2026 Master'!E:E,'FA 2026 Master'!J:J)</f>
        <v>40</v>
      </c>
      <c r="J137" s="34">
        <f t="shared" si="12"/>
        <v>80</v>
      </c>
      <c r="K137" s="34">
        <f t="shared" si="13"/>
        <v>80</v>
      </c>
      <c r="L137" s="26">
        <f t="shared" si="14"/>
        <v>54.800000000000004</v>
      </c>
      <c r="M137" s="26">
        <f t="shared" si="15"/>
        <v>132</v>
      </c>
      <c r="N137" s="26">
        <f t="shared" si="16"/>
        <v>132</v>
      </c>
      <c r="O137" s="41">
        <v>46218</v>
      </c>
      <c r="P137" s="41">
        <v>46387</v>
      </c>
      <c r="Q137" s="6" t="s">
        <v>13</v>
      </c>
      <c r="T137" s="31">
        <f t="shared" si="17"/>
        <v>0</v>
      </c>
    </row>
    <row r="138" spans="2:20" x14ac:dyDescent="0.25">
      <c r="B138" s="28">
        <f>_xlfn.XLOOKUP(C138,'FA 2026 Master'!E:E,'FA 2026 Master'!D:D)</f>
        <v>840490743335</v>
      </c>
      <c r="C138" t="s">
        <v>654</v>
      </c>
      <c r="D138" s="6" t="str">
        <f>_xlfn.XLOOKUP(C138,'FA 2026 Master'!E:E,'FA 2026 Master'!F:F)</f>
        <v>M's FL Elk Overlay Hoody - Army - LG</v>
      </c>
      <c r="E138" s="6" t="str">
        <f>_xlfn.XLOOKUP(C138,'FA 2026 Master'!E:E,'FA 2026 Master'!G:G)</f>
        <v>Army</v>
      </c>
      <c r="F138" s="6" t="str">
        <f>_xlfn.XLOOKUP(C138,'FA 2026 Master'!E:E,'FA 2026 Master'!H:H)</f>
        <v>LG</v>
      </c>
      <c r="G138" s="6" t="str">
        <f>_xlfn.XLOOKUP(C138,'FA 2026 Master'!E:E,'FA 2026 Master'!K:K)</f>
        <v>Logo Apparel</v>
      </c>
      <c r="H138" s="6" t="str">
        <f>_xlfn.XLOOKUP(C138,'FA 2026 Master'!E:E,'FA 2026 Master'!L:L)</f>
        <v>Logo Hoodys</v>
      </c>
      <c r="I138" s="34">
        <f>_xlfn.XLOOKUP(C138,'FA 2026 Master'!E:E,'FA 2026 Master'!J:J)</f>
        <v>40</v>
      </c>
      <c r="J138" s="34">
        <f t="shared" si="12"/>
        <v>80</v>
      </c>
      <c r="K138" s="34">
        <f t="shared" si="13"/>
        <v>80</v>
      </c>
      <c r="L138" s="26">
        <f t="shared" si="14"/>
        <v>54.800000000000004</v>
      </c>
      <c r="M138" s="26">
        <f t="shared" si="15"/>
        <v>132</v>
      </c>
      <c r="N138" s="26">
        <f t="shared" si="16"/>
        <v>132</v>
      </c>
      <c r="O138" s="41">
        <v>46218</v>
      </c>
      <c r="P138" s="41">
        <v>46387</v>
      </c>
      <c r="Q138" s="6" t="s">
        <v>13</v>
      </c>
      <c r="T138" s="31">
        <f t="shared" si="17"/>
        <v>0</v>
      </c>
    </row>
    <row r="139" spans="2:20" x14ac:dyDescent="0.25">
      <c r="B139" s="28">
        <f>_xlfn.XLOOKUP(C139,'FA 2026 Master'!E:E,'FA 2026 Master'!D:D)</f>
        <v>840490743342</v>
      </c>
      <c r="C139" t="s">
        <v>655</v>
      </c>
      <c r="D139" s="6" t="str">
        <f>_xlfn.XLOOKUP(C139,'FA 2026 Master'!E:E,'FA 2026 Master'!F:F)</f>
        <v>M's FL Elk Overlay Hoody - Army - XL</v>
      </c>
      <c r="E139" s="6" t="str">
        <f>_xlfn.XLOOKUP(C139,'FA 2026 Master'!E:E,'FA 2026 Master'!G:G)</f>
        <v>Army</v>
      </c>
      <c r="F139" s="6" t="str">
        <f>_xlfn.XLOOKUP(C139,'FA 2026 Master'!E:E,'FA 2026 Master'!H:H)</f>
        <v>XL</v>
      </c>
      <c r="G139" s="6" t="str">
        <f>_xlfn.XLOOKUP(C139,'FA 2026 Master'!E:E,'FA 2026 Master'!K:K)</f>
        <v>Logo Apparel</v>
      </c>
      <c r="H139" s="6" t="str">
        <f>_xlfn.XLOOKUP(C139,'FA 2026 Master'!E:E,'FA 2026 Master'!L:L)</f>
        <v>Logo Hoodys</v>
      </c>
      <c r="I139" s="34">
        <f>_xlfn.XLOOKUP(C139,'FA 2026 Master'!E:E,'FA 2026 Master'!J:J)</f>
        <v>40</v>
      </c>
      <c r="J139" s="34">
        <f t="shared" si="12"/>
        <v>80</v>
      </c>
      <c r="K139" s="34">
        <f t="shared" si="13"/>
        <v>80</v>
      </c>
      <c r="L139" s="26">
        <f t="shared" si="14"/>
        <v>54.800000000000004</v>
      </c>
      <c r="M139" s="26">
        <f t="shared" si="15"/>
        <v>132</v>
      </c>
      <c r="N139" s="26">
        <f t="shared" si="16"/>
        <v>132</v>
      </c>
      <c r="O139" s="41">
        <v>46218</v>
      </c>
      <c r="P139" s="41">
        <v>46387</v>
      </c>
      <c r="Q139" s="6" t="s">
        <v>13</v>
      </c>
      <c r="T139" s="31">
        <f t="shared" si="17"/>
        <v>0</v>
      </c>
    </row>
    <row r="140" spans="2:20" x14ac:dyDescent="0.25">
      <c r="B140" s="28">
        <f>_xlfn.XLOOKUP(C140,'FA 2026 Master'!E:E,'FA 2026 Master'!D:D)</f>
        <v>840490743359</v>
      </c>
      <c r="C140" t="s">
        <v>656</v>
      </c>
      <c r="D140" s="6" t="str">
        <f>_xlfn.XLOOKUP(C140,'FA 2026 Master'!E:E,'FA 2026 Master'!F:F)</f>
        <v>M's FL Elk Overlay Hoody - Army - 2X</v>
      </c>
      <c r="E140" s="6" t="str">
        <f>_xlfn.XLOOKUP(C140,'FA 2026 Master'!E:E,'FA 2026 Master'!G:G)</f>
        <v>Army</v>
      </c>
      <c r="F140" s="6" t="str">
        <f>_xlfn.XLOOKUP(C140,'FA 2026 Master'!E:E,'FA 2026 Master'!H:H)</f>
        <v>2X</v>
      </c>
      <c r="G140" s="6" t="str">
        <f>_xlfn.XLOOKUP(C140,'FA 2026 Master'!E:E,'FA 2026 Master'!K:K)</f>
        <v>Logo Apparel</v>
      </c>
      <c r="H140" s="6" t="str">
        <f>_xlfn.XLOOKUP(C140,'FA 2026 Master'!E:E,'FA 2026 Master'!L:L)</f>
        <v>Logo Hoodys</v>
      </c>
      <c r="I140" s="34">
        <f>_xlfn.XLOOKUP(C140,'FA 2026 Master'!E:E,'FA 2026 Master'!J:J)</f>
        <v>40</v>
      </c>
      <c r="J140" s="34">
        <f t="shared" si="12"/>
        <v>80</v>
      </c>
      <c r="K140" s="34">
        <f t="shared" si="13"/>
        <v>80</v>
      </c>
      <c r="L140" s="26">
        <f t="shared" si="14"/>
        <v>54.800000000000004</v>
      </c>
      <c r="M140" s="26">
        <f t="shared" si="15"/>
        <v>132</v>
      </c>
      <c r="N140" s="26">
        <f t="shared" si="16"/>
        <v>132</v>
      </c>
      <c r="O140" s="41">
        <v>46218</v>
      </c>
      <c r="P140" s="41">
        <v>46387</v>
      </c>
      <c r="Q140" s="6" t="s">
        <v>13</v>
      </c>
      <c r="T140" s="31">
        <f t="shared" si="17"/>
        <v>0</v>
      </c>
    </row>
    <row r="141" spans="2:20" x14ac:dyDescent="0.25">
      <c r="B141" s="28">
        <f>_xlfn.XLOOKUP(C141,'FA 2026 Master'!E:E,'FA 2026 Master'!D:D)</f>
        <v>840490743366</v>
      </c>
      <c r="C141" t="s">
        <v>657</v>
      </c>
      <c r="D141" s="6" t="str">
        <f>_xlfn.XLOOKUP(C141,'FA 2026 Master'!E:E,'FA 2026 Master'!F:F)</f>
        <v>M's FL Elk Overlay Hoody - Army - 3X</v>
      </c>
      <c r="E141" s="6" t="str">
        <f>_xlfn.XLOOKUP(C141,'FA 2026 Master'!E:E,'FA 2026 Master'!G:G)</f>
        <v>Army</v>
      </c>
      <c r="F141" s="6" t="str">
        <f>_xlfn.XLOOKUP(C141,'FA 2026 Master'!E:E,'FA 2026 Master'!H:H)</f>
        <v>3X</v>
      </c>
      <c r="G141" s="6" t="str">
        <f>_xlfn.XLOOKUP(C141,'FA 2026 Master'!E:E,'FA 2026 Master'!K:K)</f>
        <v>Logo Apparel</v>
      </c>
      <c r="H141" s="6" t="str">
        <f>_xlfn.XLOOKUP(C141,'FA 2026 Master'!E:E,'FA 2026 Master'!L:L)</f>
        <v>Logo Hoodys</v>
      </c>
      <c r="I141" s="34">
        <f>_xlfn.XLOOKUP(C141,'FA 2026 Master'!E:E,'FA 2026 Master'!J:J)</f>
        <v>40</v>
      </c>
      <c r="J141" s="34">
        <f t="shared" si="12"/>
        <v>80</v>
      </c>
      <c r="K141" s="34">
        <f t="shared" si="13"/>
        <v>80</v>
      </c>
      <c r="L141" s="26">
        <f t="shared" si="14"/>
        <v>54.800000000000004</v>
      </c>
      <c r="M141" s="26">
        <f t="shared" si="15"/>
        <v>132</v>
      </c>
      <c r="N141" s="26">
        <f t="shared" si="16"/>
        <v>132</v>
      </c>
      <c r="O141" s="41">
        <v>46218</v>
      </c>
      <c r="P141" s="41">
        <v>46387</v>
      </c>
      <c r="Q141" s="6" t="s">
        <v>13</v>
      </c>
      <c r="T141" s="31">
        <f t="shared" si="17"/>
        <v>0</v>
      </c>
    </row>
    <row r="142" spans="2:20" x14ac:dyDescent="0.25">
      <c r="B142" s="28">
        <f>_xlfn.XLOOKUP(C142,'FA 2026 Master'!E:E,'FA 2026 Master'!D:D)</f>
        <v>840490727823</v>
      </c>
      <c r="C142" t="s">
        <v>658</v>
      </c>
      <c r="D142" s="6" t="str">
        <f>_xlfn.XLOOKUP(C142,'FA 2026 Master'!E:E,'FA 2026 Master'!F:F)</f>
        <v>M's FL Stacked Logo T-Shirt - Dark Gray Heather - SM</v>
      </c>
      <c r="E142" s="6" t="str">
        <f>_xlfn.XLOOKUP(C142,'FA 2026 Master'!E:E,'FA 2026 Master'!G:G)</f>
        <v>Dark Gray Heather</v>
      </c>
      <c r="F142" s="6" t="str">
        <f>_xlfn.XLOOKUP(C142,'FA 2026 Master'!E:E,'FA 2026 Master'!H:H)</f>
        <v>SM</v>
      </c>
      <c r="G142" s="6" t="str">
        <f>_xlfn.XLOOKUP(C142,'FA 2026 Master'!E:E,'FA 2026 Master'!K:K)</f>
        <v>Logo Apparel</v>
      </c>
      <c r="H142" s="6" t="str">
        <f>_xlfn.XLOOKUP(C142,'FA 2026 Master'!E:E,'FA 2026 Master'!L:L)</f>
        <v>Logo Tees</v>
      </c>
      <c r="I142" s="34">
        <f>_xlfn.XLOOKUP(C142,'FA 2026 Master'!E:E,'FA 2026 Master'!J:J)</f>
        <v>17.5</v>
      </c>
      <c r="J142" s="34">
        <f t="shared" si="12"/>
        <v>35</v>
      </c>
      <c r="K142" s="34">
        <f t="shared" si="13"/>
        <v>35</v>
      </c>
      <c r="L142" s="26">
        <f t="shared" si="14"/>
        <v>23.975000000000001</v>
      </c>
      <c r="M142" s="26">
        <f t="shared" si="15"/>
        <v>58</v>
      </c>
      <c r="N142" s="26">
        <f t="shared" si="16"/>
        <v>58</v>
      </c>
      <c r="O142" s="41">
        <v>46218</v>
      </c>
      <c r="P142" s="41">
        <v>46387</v>
      </c>
      <c r="Q142" s="6" t="s">
        <v>13</v>
      </c>
      <c r="T142" s="31">
        <f t="shared" si="17"/>
        <v>0</v>
      </c>
    </row>
    <row r="143" spans="2:20" x14ac:dyDescent="0.25">
      <c r="B143" s="28">
        <f>_xlfn.XLOOKUP(C143,'FA 2026 Master'!E:E,'FA 2026 Master'!D:D)</f>
        <v>840490727830</v>
      </c>
      <c r="C143" t="s">
        <v>659</v>
      </c>
      <c r="D143" s="6" t="str">
        <f>_xlfn.XLOOKUP(C143,'FA 2026 Master'!E:E,'FA 2026 Master'!F:F)</f>
        <v>M's FL Stacked Logo T-Shirt - Dark Gray Heather - MD</v>
      </c>
      <c r="E143" s="6" t="str">
        <f>_xlfn.XLOOKUP(C143,'FA 2026 Master'!E:E,'FA 2026 Master'!G:G)</f>
        <v>Dark Gray Heather</v>
      </c>
      <c r="F143" s="6" t="str">
        <f>_xlfn.XLOOKUP(C143,'FA 2026 Master'!E:E,'FA 2026 Master'!H:H)</f>
        <v>MD</v>
      </c>
      <c r="G143" s="6" t="str">
        <f>_xlfn.XLOOKUP(C143,'FA 2026 Master'!E:E,'FA 2026 Master'!K:K)</f>
        <v>Logo Apparel</v>
      </c>
      <c r="H143" s="6" t="str">
        <f>_xlfn.XLOOKUP(C143,'FA 2026 Master'!E:E,'FA 2026 Master'!L:L)</f>
        <v>Logo Tees</v>
      </c>
      <c r="I143" s="34">
        <f>_xlfn.XLOOKUP(C143,'FA 2026 Master'!E:E,'FA 2026 Master'!J:J)</f>
        <v>17.5</v>
      </c>
      <c r="J143" s="34">
        <f t="shared" si="12"/>
        <v>35</v>
      </c>
      <c r="K143" s="34">
        <f t="shared" si="13"/>
        <v>35</v>
      </c>
      <c r="L143" s="26">
        <f t="shared" si="14"/>
        <v>23.975000000000001</v>
      </c>
      <c r="M143" s="26">
        <f t="shared" si="15"/>
        <v>58</v>
      </c>
      <c r="N143" s="26">
        <f t="shared" si="16"/>
        <v>58</v>
      </c>
      <c r="O143" s="41">
        <v>46218</v>
      </c>
      <c r="P143" s="41">
        <v>46387</v>
      </c>
      <c r="Q143" s="6" t="s">
        <v>13</v>
      </c>
      <c r="T143" s="31">
        <f t="shared" si="17"/>
        <v>0</v>
      </c>
    </row>
    <row r="144" spans="2:20" x14ac:dyDescent="0.25">
      <c r="B144" s="28">
        <f>_xlfn.XLOOKUP(C144,'FA 2026 Master'!E:E,'FA 2026 Master'!D:D)</f>
        <v>840490727847</v>
      </c>
      <c r="C144" t="s">
        <v>660</v>
      </c>
      <c r="D144" s="6" t="str">
        <f>_xlfn.XLOOKUP(C144,'FA 2026 Master'!E:E,'FA 2026 Master'!F:F)</f>
        <v>M's FL Stacked Logo T-Shirt - Dark Gray Heather - LG</v>
      </c>
      <c r="E144" s="6" t="str">
        <f>_xlfn.XLOOKUP(C144,'FA 2026 Master'!E:E,'FA 2026 Master'!G:G)</f>
        <v>Dark Gray Heather</v>
      </c>
      <c r="F144" s="6" t="str">
        <f>_xlfn.XLOOKUP(C144,'FA 2026 Master'!E:E,'FA 2026 Master'!H:H)</f>
        <v>LG</v>
      </c>
      <c r="G144" s="6" t="str">
        <f>_xlfn.XLOOKUP(C144,'FA 2026 Master'!E:E,'FA 2026 Master'!K:K)</f>
        <v>Logo Apparel</v>
      </c>
      <c r="H144" s="6" t="str">
        <f>_xlfn.XLOOKUP(C144,'FA 2026 Master'!E:E,'FA 2026 Master'!L:L)</f>
        <v>Logo Tees</v>
      </c>
      <c r="I144" s="34">
        <f>_xlfn.XLOOKUP(C144,'FA 2026 Master'!E:E,'FA 2026 Master'!J:J)</f>
        <v>17.5</v>
      </c>
      <c r="J144" s="34">
        <f t="shared" si="12"/>
        <v>35</v>
      </c>
      <c r="K144" s="34">
        <f t="shared" si="13"/>
        <v>35</v>
      </c>
      <c r="L144" s="26">
        <f t="shared" si="14"/>
        <v>23.975000000000001</v>
      </c>
      <c r="M144" s="26">
        <f t="shared" si="15"/>
        <v>58</v>
      </c>
      <c r="N144" s="26">
        <f t="shared" si="16"/>
        <v>58</v>
      </c>
      <c r="O144" s="41">
        <v>46218</v>
      </c>
      <c r="P144" s="41">
        <v>46387</v>
      </c>
      <c r="Q144" s="6" t="s">
        <v>13</v>
      </c>
      <c r="T144" s="31">
        <f t="shared" si="17"/>
        <v>0</v>
      </c>
    </row>
    <row r="145" spans="2:20" x14ac:dyDescent="0.25">
      <c r="B145" s="28">
        <f>_xlfn.XLOOKUP(C145,'FA 2026 Master'!E:E,'FA 2026 Master'!D:D)</f>
        <v>840490727854</v>
      </c>
      <c r="C145" t="s">
        <v>661</v>
      </c>
      <c r="D145" s="6" t="str">
        <f>_xlfn.XLOOKUP(C145,'FA 2026 Master'!E:E,'FA 2026 Master'!F:F)</f>
        <v>M's FL Stacked Logo T-Shirt - Dark Gray Heather - XL</v>
      </c>
      <c r="E145" s="6" t="str">
        <f>_xlfn.XLOOKUP(C145,'FA 2026 Master'!E:E,'FA 2026 Master'!G:G)</f>
        <v>Dark Gray Heather</v>
      </c>
      <c r="F145" s="6" t="str">
        <f>_xlfn.XLOOKUP(C145,'FA 2026 Master'!E:E,'FA 2026 Master'!H:H)</f>
        <v>XL</v>
      </c>
      <c r="G145" s="6" t="str">
        <f>_xlfn.XLOOKUP(C145,'FA 2026 Master'!E:E,'FA 2026 Master'!K:K)</f>
        <v>Logo Apparel</v>
      </c>
      <c r="H145" s="6" t="str">
        <f>_xlfn.XLOOKUP(C145,'FA 2026 Master'!E:E,'FA 2026 Master'!L:L)</f>
        <v>Logo Tees</v>
      </c>
      <c r="I145" s="34">
        <f>_xlfn.XLOOKUP(C145,'FA 2026 Master'!E:E,'FA 2026 Master'!J:J)</f>
        <v>17.5</v>
      </c>
      <c r="J145" s="34">
        <f t="shared" si="12"/>
        <v>35</v>
      </c>
      <c r="K145" s="34">
        <f t="shared" si="13"/>
        <v>35</v>
      </c>
      <c r="L145" s="26">
        <f t="shared" si="14"/>
        <v>23.975000000000001</v>
      </c>
      <c r="M145" s="26">
        <f t="shared" si="15"/>
        <v>58</v>
      </c>
      <c r="N145" s="26">
        <f t="shared" si="16"/>
        <v>58</v>
      </c>
      <c r="O145" s="41">
        <v>46218</v>
      </c>
      <c r="P145" s="41">
        <v>46387</v>
      </c>
      <c r="Q145" s="6" t="s">
        <v>13</v>
      </c>
      <c r="T145" s="31">
        <f t="shared" si="17"/>
        <v>0</v>
      </c>
    </row>
    <row r="146" spans="2:20" x14ac:dyDescent="0.25">
      <c r="B146" s="28">
        <f>_xlfn.XLOOKUP(C146,'FA 2026 Master'!E:E,'FA 2026 Master'!D:D)</f>
        <v>840490727861</v>
      </c>
      <c r="C146" t="s">
        <v>662</v>
      </c>
      <c r="D146" s="6" t="str">
        <f>_xlfn.XLOOKUP(C146,'FA 2026 Master'!E:E,'FA 2026 Master'!F:F)</f>
        <v>M's FL Stacked Logo T-Shirt - Dark Gray Heather - 2X</v>
      </c>
      <c r="E146" s="6" t="str">
        <f>_xlfn.XLOOKUP(C146,'FA 2026 Master'!E:E,'FA 2026 Master'!G:G)</f>
        <v>Dark Gray Heather</v>
      </c>
      <c r="F146" s="6" t="str">
        <f>_xlfn.XLOOKUP(C146,'FA 2026 Master'!E:E,'FA 2026 Master'!H:H)</f>
        <v>2X</v>
      </c>
      <c r="G146" s="6" t="str">
        <f>_xlfn.XLOOKUP(C146,'FA 2026 Master'!E:E,'FA 2026 Master'!K:K)</f>
        <v>Logo Apparel</v>
      </c>
      <c r="H146" s="6" t="str">
        <f>_xlfn.XLOOKUP(C146,'FA 2026 Master'!E:E,'FA 2026 Master'!L:L)</f>
        <v>Logo Tees</v>
      </c>
      <c r="I146" s="34">
        <f>_xlfn.XLOOKUP(C146,'FA 2026 Master'!E:E,'FA 2026 Master'!J:J)</f>
        <v>17.5</v>
      </c>
      <c r="J146" s="34">
        <f t="shared" si="12"/>
        <v>35</v>
      </c>
      <c r="K146" s="34">
        <f t="shared" si="13"/>
        <v>35</v>
      </c>
      <c r="L146" s="26">
        <f t="shared" si="14"/>
        <v>23.975000000000001</v>
      </c>
      <c r="M146" s="26">
        <f t="shared" si="15"/>
        <v>58</v>
      </c>
      <c r="N146" s="26">
        <f t="shared" si="16"/>
        <v>58</v>
      </c>
      <c r="O146" s="41">
        <v>46218</v>
      </c>
      <c r="P146" s="41">
        <v>46387</v>
      </c>
      <c r="Q146" s="6" t="s">
        <v>13</v>
      </c>
      <c r="T146" s="31">
        <f t="shared" si="17"/>
        <v>0</v>
      </c>
    </row>
    <row r="147" spans="2:20" x14ac:dyDescent="0.25">
      <c r="B147" s="28">
        <f>_xlfn.XLOOKUP(C147,'FA 2026 Master'!E:E,'FA 2026 Master'!D:D)</f>
        <v>840490727878</v>
      </c>
      <c r="C147" t="s">
        <v>663</v>
      </c>
      <c r="D147" s="6" t="str">
        <f>_xlfn.XLOOKUP(C147,'FA 2026 Master'!E:E,'FA 2026 Master'!F:F)</f>
        <v>M's FL Stacked Logo T-Shirt - Dark Gray Heather - 3X</v>
      </c>
      <c r="E147" s="6" t="str">
        <f>_xlfn.XLOOKUP(C147,'FA 2026 Master'!E:E,'FA 2026 Master'!G:G)</f>
        <v>Dark Gray Heather</v>
      </c>
      <c r="F147" s="6" t="str">
        <f>_xlfn.XLOOKUP(C147,'FA 2026 Master'!E:E,'FA 2026 Master'!H:H)</f>
        <v>3X</v>
      </c>
      <c r="G147" s="6" t="str">
        <f>_xlfn.XLOOKUP(C147,'FA 2026 Master'!E:E,'FA 2026 Master'!K:K)</f>
        <v>Logo Apparel</v>
      </c>
      <c r="H147" s="6" t="str">
        <f>_xlfn.XLOOKUP(C147,'FA 2026 Master'!E:E,'FA 2026 Master'!L:L)</f>
        <v>Logo Tees</v>
      </c>
      <c r="I147" s="34">
        <f>_xlfn.XLOOKUP(C147,'FA 2026 Master'!E:E,'FA 2026 Master'!J:J)</f>
        <v>17.5</v>
      </c>
      <c r="J147" s="34">
        <f t="shared" si="12"/>
        <v>35</v>
      </c>
      <c r="K147" s="34">
        <f t="shared" si="13"/>
        <v>35</v>
      </c>
      <c r="L147" s="26">
        <f t="shared" si="14"/>
        <v>23.975000000000001</v>
      </c>
      <c r="M147" s="26">
        <f t="shared" si="15"/>
        <v>58</v>
      </c>
      <c r="N147" s="26">
        <f t="shared" si="16"/>
        <v>58</v>
      </c>
      <c r="O147" s="41">
        <v>46218</v>
      </c>
      <c r="P147" s="41">
        <v>46387</v>
      </c>
      <c r="Q147" s="6" t="s">
        <v>13</v>
      </c>
      <c r="T147" s="31">
        <f t="shared" si="17"/>
        <v>0</v>
      </c>
    </row>
    <row r="148" spans="2:20" x14ac:dyDescent="0.25">
      <c r="B148" s="28">
        <f>_xlfn.XLOOKUP(C148,'FA 2026 Master'!E:E,'FA 2026 Master'!D:D)</f>
        <v>840490727885</v>
      </c>
      <c r="C148" t="s">
        <v>664</v>
      </c>
      <c r="D148" s="6" t="str">
        <f>_xlfn.XLOOKUP(C148,'FA 2026 Master'!E:E,'FA 2026 Master'!F:F)</f>
        <v>M's FL Stacked Logo T-Shirt - Heather Brown - SM</v>
      </c>
      <c r="E148" s="6" t="str">
        <f>_xlfn.XLOOKUP(C148,'FA 2026 Master'!E:E,'FA 2026 Master'!G:G)</f>
        <v>Heather Brown</v>
      </c>
      <c r="F148" s="6" t="str">
        <f>_xlfn.XLOOKUP(C148,'FA 2026 Master'!E:E,'FA 2026 Master'!H:H)</f>
        <v>SM</v>
      </c>
      <c r="G148" s="6" t="str">
        <f>_xlfn.XLOOKUP(C148,'FA 2026 Master'!E:E,'FA 2026 Master'!K:K)</f>
        <v>Logo Apparel</v>
      </c>
      <c r="H148" s="6" t="str">
        <f>_xlfn.XLOOKUP(C148,'FA 2026 Master'!E:E,'FA 2026 Master'!L:L)</f>
        <v>Logo Tees</v>
      </c>
      <c r="I148" s="34">
        <f>_xlfn.XLOOKUP(C148,'FA 2026 Master'!E:E,'FA 2026 Master'!J:J)</f>
        <v>17.5</v>
      </c>
      <c r="J148" s="34">
        <f t="shared" si="12"/>
        <v>35</v>
      </c>
      <c r="K148" s="34">
        <f t="shared" si="13"/>
        <v>35</v>
      </c>
      <c r="L148" s="26">
        <f t="shared" si="14"/>
        <v>23.975000000000001</v>
      </c>
      <c r="M148" s="26">
        <f t="shared" si="15"/>
        <v>58</v>
      </c>
      <c r="N148" s="26">
        <f t="shared" si="16"/>
        <v>58</v>
      </c>
      <c r="O148" s="41">
        <v>46218</v>
      </c>
      <c r="P148" s="41">
        <v>46387</v>
      </c>
      <c r="Q148" s="6" t="s">
        <v>13</v>
      </c>
      <c r="T148" s="31">
        <f t="shared" si="17"/>
        <v>0</v>
      </c>
    </row>
    <row r="149" spans="2:20" x14ac:dyDescent="0.25">
      <c r="B149" s="28">
        <f>_xlfn.XLOOKUP(C149,'FA 2026 Master'!E:E,'FA 2026 Master'!D:D)</f>
        <v>840490727892</v>
      </c>
      <c r="C149" t="s">
        <v>665</v>
      </c>
      <c r="D149" s="6" t="str">
        <f>_xlfn.XLOOKUP(C149,'FA 2026 Master'!E:E,'FA 2026 Master'!F:F)</f>
        <v>M's FL Stacked Logo T-Shirt - Heather Brown - MD</v>
      </c>
      <c r="E149" s="6" t="str">
        <f>_xlfn.XLOOKUP(C149,'FA 2026 Master'!E:E,'FA 2026 Master'!G:G)</f>
        <v>Heather Brown</v>
      </c>
      <c r="F149" s="6" t="str">
        <f>_xlfn.XLOOKUP(C149,'FA 2026 Master'!E:E,'FA 2026 Master'!H:H)</f>
        <v>MD</v>
      </c>
      <c r="G149" s="6" t="str">
        <f>_xlfn.XLOOKUP(C149,'FA 2026 Master'!E:E,'FA 2026 Master'!K:K)</f>
        <v>Logo Apparel</v>
      </c>
      <c r="H149" s="6" t="str">
        <f>_xlfn.XLOOKUP(C149,'FA 2026 Master'!E:E,'FA 2026 Master'!L:L)</f>
        <v>Logo Tees</v>
      </c>
      <c r="I149" s="34">
        <f>_xlfn.XLOOKUP(C149,'FA 2026 Master'!E:E,'FA 2026 Master'!J:J)</f>
        <v>17.5</v>
      </c>
      <c r="J149" s="34">
        <f t="shared" si="12"/>
        <v>35</v>
      </c>
      <c r="K149" s="34">
        <f t="shared" si="13"/>
        <v>35</v>
      </c>
      <c r="L149" s="26">
        <f t="shared" si="14"/>
        <v>23.975000000000001</v>
      </c>
      <c r="M149" s="26">
        <f t="shared" si="15"/>
        <v>58</v>
      </c>
      <c r="N149" s="26">
        <f t="shared" si="16"/>
        <v>58</v>
      </c>
      <c r="O149" s="41">
        <v>46218</v>
      </c>
      <c r="P149" s="41">
        <v>46387</v>
      </c>
      <c r="Q149" s="6" t="s">
        <v>13</v>
      </c>
      <c r="T149" s="31">
        <f t="shared" si="17"/>
        <v>0</v>
      </c>
    </row>
    <row r="150" spans="2:20" x14ac:dyDescent="0.25">
      <c r="B150" s="28">
        <f>_xlfn.XLOOKUP(C150,'FA 2026 Master'!E:E,'FA 2026 Master'!D:D)</f>
        <v>840490727908</v>
      </c>
      <c r="C150" t="s">
        <v>666</v>
      </c>
      <c r="D150" s="6" t="str">
        <f>_xlfn.XLOOKUP(C150,'FA 2026 Master'!E:E,'FA 2026 Master'!F:F)</f>
        <v>M's FL Stacked Logo T-Shirt - Heather Brown - LG</v>
      </c>
      <c r="E150" s="6" t="str">
        <f>_xlfn.XLOOKUP(C150,'FA 2026 Master'!E:E,'FA 2026 Master'!G:G)</f>
        <v>Heather Brown</v>
      </c>
      <c r="F150" s="6" t="str">
        <f>_xlfn.XLOOKUP(C150,'FA 2026 Master'!E:E,'FA 2026 Master'!H:H)</f>
        <v>LG</v>
      </c>
      <c r="G150" s="6" t="str">
        <f>_xlfn.XLOOKUP(C150,'FA 2026 Master'!E:E,'FA 2026 Master'!K:K)</f>
        <v>Logo Apparel</v>
      </c>
      <c r="H150" s="6" t="str">
        <f>_xlfn.XLOOKUP(C150,'FA 2026 Master'!E:E,'FA 2026 Master'!L:L)</f>
        <v>Logo Tees</v>
      </c>
      <c r="I150" s="34">
        <f>_xlfn.XLOOKUP(C150,'FA 2026 Master'!E:E,'FA 2026 Master'!J:J)</f>
        <v>17.5</v>
      </c>
      <c r="J150" s="34">
        <f t="shared" si="12"/>
        <v>35</v>
      </c>
      <c r="K150" s="34">
        <f t="shared" si="13"/>
        <v>35</v>
      </c>
      <c r="L150" s="26">
        <f t="shared" si="14"/>
        <v>23.975000000000001</v>
      </c>
      <c r="M150" s="26">
        <f t="shared" si="15"/>
        <v>58</v>
      </c>
      <c r="N150" s="26">
        <f t="shared" si="16"/>
        <v>58</v>
      </c>
      <c r="O150" s="41">
        <v>46218</v>
      </c>
      <c r="P150" s="41">
        <v>46387</v>
      </c>
      <c r="Q150" s="6" t="s">
        <v>13</v>
      </c>
      <c r="T150" s="31">
        <f t="shared" si="17"/>
        <v>0</v>
      </c>
    </row>
    <row r="151" spans="2:20" x14ac:dyDescent="0.25">
      <c r="B151" s="28">
        <f>_xlfn.XLOOKUP(C151,'FA 2026 Master'!E:E,'FA 2026 Master'!D:D)</f>
        <v>840490727915</v>
      </c>
      <c r="C151" t="s">
        <v>667</v>
      </c>
      <c r="D151" s="6" t="str">
        <f>_xlfn.XLOOKUP(C151,'FA 2026 Master'!E:E,'FA 2026 Master'!F:F)</f>
        <v>M's FL Stacked Logo T-Shirt - Heather Brown - XL</v>
      </c>
      <c r="E151" s="6" t="str">
        <f>_xlfn.XLOOKUP(C151,'FA 2026 Master'!E:E,'FA 2026 Master'!G:G)</f>
        <v>Heather Brown</v>
      </c>
      <c r="F151" s="6" t="str">
        <f>_xlfn.XLOOKUP(C151,'FA 2026 Master'!E:E,'FA 2026 Master'!H:H)</f>
        <v>XL</v>
      </c>
      <c r="G151" s="6" t="str">
        <f>_xlfn.XLOOKUP(C151,'FA 2026 Master'!E:E,'FA 2026 Master'!K:K)</f>
        <v>Logo Apparel</v>
      </c>
      <c r="H151" s="6" t="str">
        <f>_xlfn.XLOOKUP(C151,'FA 2026 Master'!E:E,'FA 2026 Master'!L:L)</f>
        <v>Logo Tees</v>
      </c>
      <c r="I151" s="34">
        <f>_xlfn.XLOOKUP(C151,'FA 2026 Master'!E:E,'FA 2026 Master'!J:J)</f>
        <v>17.5</v>
      </c>
      <c r="J151" s="34">
        <f t="shared" si="12"/>
        <v>35</v>
      </c>
      <c r="K151" s="34">
        <f t="shared" si="13"/>
        <v>35</v>
      </c>
      <c r="L151" s="26">
        <f t="shared" si="14"/>
        <v>23.975000000000001</v>
      </c>
      <c r="M151" s="26">
        <f t="shared" si="15"/>
        <v>58</v>
      </c>
      <c r="N151" s="26">
        <f t="shared" si="16"/>
        <v>58</v>
      </c>
      <c r="O151" s="41">
        <v>46218</v>
      </c>
      <c r="P151" s="41">
        <v>46387</v>
      </c>
      <c r="Q151" s="6" t="s">
        <v>13</v>
      </c>
      <c r="T151" s="31">
        <f t="shared" si="17"/>
        <v>0</v>
      </c>
    </row>
    <row r="152" spans="2:20" x14ac:dyDescent="0.25">
      <c r="B152" s="28">
        <f>_xlfn.XLOOKUP(C152,'FA 2026 Master'!E:E,'FA 2026 Master'!D:D)</f>
        <v>840490727922</v>
      </c>
      <c r="C152" t="s">
        <v>668</v>
      </c>
      <c r="D152" s="6" t="str">
        <f>_xlfn.XLOOKUP(C152,'FA 2026 Master'!E:E,'FA 2026 Master'!F:F)</f>
        <v>M's FL Stacked Logo T-Shirt - Heather Brown - 2X</v>
      </c>
      <c r="E152" s="6" t="str">
        <f>_xlfn.XLOOKUP(C152,'FA 2026 Master'!E:E,'FA 2026 Master'!G:G)</f>
        <v>Heather Brown</v>
      </c>
      <c r="F152" s="6" t="str">
        <f>_xlfn.XLOOKUP(C152,'FA 2026 Master'!E:E,'FA 2026 Master'!H:H)</f>
        <v>2X</v>
      </c>
      <c r="G152" s="6" t="str">
        <f>_xlfn.XLOOKUP(C152,'FA 2026 Master'!E:E,'FA 2026 Master'!K:K)</f>
        <v>Logo Apparel</v>
      </c>
      <c r="H152" s="6" t="str">
        <f>_xlfn.XLOOKUP(C152,'FA 2026 Master'!E:E,'FA 2026 Master'!L:L)</f>
        <v>Logo Tees</v>
      </c>
      <c r="I152" s="34">
        <f>_xlfn.XLOOKUP(C152,'FA 2026 Master'!E:E,'FA 2026 Master'!J:J)</f>
        <v>17.5</v>
      </c>
      <c r="J152" s="34">
        <f t="shared" si="12"/>
        <v>35</v>
      </c>
      <c r="K152" s="34">
        <f t="shared" si="13"/>
        <v>35</v>
      </c>
      <c r="L152" s="26">
        <f t="shared" si="14"/>
        <v>23.975000000000001</v>
      </c>
      <c r="M152" s="26">
        <f t="shared" si="15"/>
        <v>58</v>
      </c>
      <c r="N152" s="26">
        <f t="shared" si="16"/>
        <v>58</v>
      </c>
      <c r="O152" s="41">
        <v>46218</v>
      </c>
      <c r="P152" s="41">
        <v>46387</v>
      </c>
      <c r="Q152" s="6" t="s">
        <v>13</v>
      </c>
      <c r="T152" s="31">
        <f t="shared" si="17"/>
        <v>0</v>
      </c>
    </row>
    <row r="153" spans="2:20" x14ac:dyDescent="0.25">
      <c r="B153" s="28">
        <f>_xlfn.XLOOKUP(C153,'FA 2026 Master'!E:E,'FA 2026 Master'!D:D)</f>
        <v>840490727939</v>
      </c>
      <c r="C153" t="s">
        <v>669</v>
      </c>
      <c r="D153" s="6" t="str">
        <f>_xlfn.XLOOKUP(C153,'FA 2026 Master'!E:E,'FA 2026 Master'!F:F)</f>
        <v>M's FL Stacked Logo T-Shirt - Heather Brown - 3X</v>
      </c>
      <c r="E153" s="6" t="str">
        <f>_xlfn.XLOOKUP(C153,'FA 2026 Master'!E:E,'FA 2026 Master'!G:G)</f>
        <v>Heather Brown</v>
      </c>
      <c r="F153" s="6" t="str">
        <f>_xlfn.XLOOKUP(C153,'FA 2026 Master'!E:E,'FA 2026 Master'!H:H)</f>
        <v>3X</v>
      </c>
      <c r="G153" s="6" t="str">
        <f>_xlfn.XLOOKUP(C153,'FA 2026 Master'!E:E,'FA 2026 Master'!K:K)</f>
        <v>Logo Apparel</v>
      </c>
      <c r="H153" s="6" t="str">
        <f>_xlfn.XLOOKUP(C153,'FA 2026 Master'!E:E,'FA 2026 Master'!L:L)</f>
        <v>Logo Tees</v>
      </c>
      <c r="I153" s="34">
        <f>_xlfn.XLOOKUP(C153,'FA 2026 Master'!E:E,'FA 2026 Master'!J:J)</f>
        <v>17.5</v>
      </c>
      <c r="J153" s="34">
        <f t="shared" si="12"/>
        <v>35</v>
      </c>
      <c r="K153" s="34">
        <f t="shared" si="13"/>
        <v>35</v>
      </c>
      <c r="L153" s="26">
        <f t="shared" si="14"/>
        <v>23.975000000000001</v>
      </c>
      <c r="M153" s="26">
        <f t="shared" si="15"/>
        <v>58</v>
      </c>
      <c r="N153" s="26">
        <f t="shared" si="16"/>
        <v>58</v>
      </c>
      <c r="O153" s="41">
        <v>46218</v>
      </c>
      <c r="P153" s="41">
        <v>46387</v>
      </c>
      <c r="Q153" s="6" t="s">
        <v>13</v>
      </c>
      <c r="T153" s="31">
        <f t="shared" si="17"/>
        <v>0</v>
      </c>
    </row>
    <row r="154" spans="2:20" x14ac:dyDescent="0.25">
      <c r="B154" s="28">
        <f>_xlfn.XLOOKUP(C154,'FA 2026 Master'!E:E,'FA 2026 Master'!D:D)</f>
        <v>840490728004</v>
      </c>
      <c r="C154" t="s">
        <v>670</v>
      </c>
      <c r="D154" s="6" t="str">
        <f>_xlfn.XLOOKUP(C154,'FA 2026 Master'!E:E,'FA 2026 Master'!F:F)</f>
        <v>M's FL Horizontal Logo 2.0 T-Shirt - Dark Gray Heather - SM</v>
      </c>
      <c r="E154" s="6" t="str">
        <f>_xlfn.XLOOKUP(C154,'FA 2026 Master'!E:E,'FA 2026 Master'!G:G)</f>
        <v>Dark Gray Heather</v>
      </c>
      <c r="F154" s="6" t="str">
        <f>_xlfn.XLOOKUP(C154,'FA 2026 Master'!E:E,'FA 2026 Master'!H:H)</f>
        <v>SM</v>
      </c>
      <c r="G154" s="6" t="str">
        <f>_xlfn.XLOOKUP(C154,'FA 2026 Master'!E:E,'FA 2026 Master'!K:K)</f>
        <v>Logo Apparel</v>
      </c>
      <c r="H154" s="6" t="str">
        <f>_xlfn.XLOOKUP(C154,'FA 2026 Master'!E:E,'FA 2026 Master'!L:L)</f>
        <v>Logo Tees</v>
      </c>
      <c r="I154" s="34">
        <f>_xlfn.XLOOKUP(C154,'FA 2026 Master'!E:E,'FA 2026 Master'!J:J)</f>
        <v>17.5</v>
      </c>
      <c r="J154" s="34">
        <f t="shared" si="12"/>
        <v>35</v>
      </c>
      <c r="K154" s="34">
        <f t="shared" si="13"/>
        <v>35</v>
      </c>
      <c r="L154" s="26">
        <f t="shared" si="14"/>
        <v>23.975000000000001</v>
      </c>
      <c r="M154" s="26">
        <f t="shared" si="15"/>
        <v>58</v>
      </c>
      <c r="N154" s="26">
        <f t="shared" si="16"/>
        <v>58</v>
      </c>
      <c r="O154" s="41">
        <v>46218</v>
      </c>
      <c r="P154" s="41">
        <v>46387</v>
      </c>
      <c r="Q154" s="6" t="s">
        <v>13</v>
      </c>
      <c r="T154" s="31">
        <f t="shared" si="17"/>
        <v>0</v>
      </c>
    </row>
    <row r="155" spans="2:20" x14ac:dyDescent="0.25">
      <c r="B155" s="28">
        <f>_xlfn.XLOOKUP(C155,'FA 2026 Master'!E:E,'FA 2026 Master'!D:D)</f>
        <v>840490728011</v>
      </c>
      <c r="C155" t="s">
        <v>671</v>
      </c>
      <c r="D155" s="6" t="str">
        <f>_xlfn.XLOOKUP(C155,'FA 2026 Master'!E:E,'FA 2026 Master'!F:F)</f>
        <v>M's FL Horizontal Logo 2.0 T-Shirt - Dark Gray Heather - MD</v>
      </c>
      <c r="E155" s="6" t="str">
        <f>_xlfn.XLOOKUP(C155,'FA 2026 Master'!E:E,'FA 2026 Master'!G:G)</f>
        <v>Dark Gray Heather</v>
      </c>
      <c r="F155" s="6" t="str">
        <f>_xlfn.XLOOKUP(C155,'FA 2026 Master'!E:E,'FA 2026 Master'!H:H)</f>
        <v>MD</v>
      </c>
      <c r="G155" s="6" t="str">
        <f>_xlfn.XLOOKUP(C155,'FA 2026 Master'!E:E,'FA 2026 Master'!K:K)</f>
        <v>Logo Apparel</v>
      </c>
      <c r="H155" s="6" t="str">
        <f>_xlfn.XLOOKUP(C155,'FA 2026 Master'!E:E,'FA 2026 Master'!L:L)</f>
        <v>Logo Tees</v>
      </c>
      <c r="I155" s="34">
        <f>_xlfn.XLOOKUP(C155,'FA 2026 Master'!E:E,'FA 2026 Master'!J:J)</f>
        <v>17.5</v>
      </c>
      <c r="J155" s="34">
        <f t="shared" si="12"/>
        <v>35</v>
      </c>
      <c r="K155" s="34">
        <f t="shared" si="13"/>
        <v>35</v>
      </c>
      <c r="L155" s="26">
        <f t="shared" si="14"/>
        <v>23.975000000000001</v>
      </c>
      <c r="M155" s="26">
        <f t="shared" si="15"/>
        <v>58</v>
      </c>
      <c r="N155" s="26">
        <f t="shared" si="16"/>
        <v>58</v>
      </c>
      <c r="O155" s="41">
        <v>46218</v>
      </c>
      <c r="P155" s="41">
        <v>46387</v>
      </c>
      <c r="Q155" s="6" t="s">
        <v>13</v>
      </c>
      <c r="T155" s="31">
        <f t="shared" si="17"/>
        <v>0</v>
      </c>
    </row>
    <row r="156" spans="2:20" x14ac:dyDescent="0.25">
      <c r="B156" s="28">
        <f>_xlfn.XLOOKUP(C156,'FA 2026 Master'!E:E,'FA 2026 Master'!D:D)</f>
        <v>840490728028</v>
      </c>
      <c r="C156" t="s">
        <v>672</v>
      </c>
      <c r="D156" s="6" t="str">
        <f>_xlfn.XLOOKUP(C156,'FA 2026 Master'!E:E,'FA 2026 Master'!F:F)</f>
        <v>M's FL Horizontal Logo 2.0 T-Shirt - Dark Gray Heather - LG</v>
      </c>
      <c r="E156" s="6" t="str">
        <f>_xlfn.XLOOKUP(C156,'FA 2026 Master'!E:E,'FA 2026 Master'!G:G)</f>
        <v>Dark Gray Heather</v>
      </c>
      <c r="F156" s="6" t="str">
        <f>_xlfn.XLOOKUP(C156,'FA 2026 Master'!E:E,'FA 2026 Master'!H:H)</f>
        <v>LG</v>
      </c>
      <c r="G156" s="6" t="str">
        <f>_xlfn.XLOOKUP(C156,'FA 2026 Master'!E:E,'FA 2026 Master'!K:K)</f>
        <v>Logo Apparel</v>
      </c>
      <c r="H156" s="6" t="str">
        <f>_xlfn.XLOOKUP(C156,'FA 2026 Master'!E:E,'FA 2026 Master'!L:L)</f>
        <v>Logo Tees</v>
      </c>
      <c r="I156" s="34">
        <f>_xlfn.XLOOKUP(C156,'FA 2026 Master'!E:E,'FA 2026 Master'!J:J)</f>
        <v>17.5</v>
      </c>
      <c r="J156" s="34">
        <f t="shared" si="12"/>
        <v>35</v>
      </c>
      <c r="K156" s="34">
        <f t="shared" si="13"/>
        <v>35</v>
      </c>
      <c r="L156" s="26">
        <f t="shared" si="14"/>
        <v>23.975000000000001</v>
      </c>
      <c r="M156" s="26">
        <f t="shared" si="15"/>
        <v>58</v>
      </c>
      <c r="N156" s="26">
        <f t="shared" si="16"/>
        <v>58</v>
      </c>
      <c r="O156" s="41">
        <v>46218</v>
      </c>
      <c r="P156" s="41">
        <v>46387</v>
      </c>
      <c r="Q156" s="6" t="s">
        <v>13</v>
      </c>
      <c r="T156" s="31">
        <f t="shared" si="17"/>
        <v>0</v>
      </c>
    </row>
    <row r="157" spans="2:20" x14ac:dyDescent="0.25">
      <c r="B157" s="28">
        <f>_xlfn.XLOOKUP(C157,'FA 2026 Master'!E:E,'FA 2026 Master'!D:D)</f>
        <v>840490728035</v>
      </c>
      <c r="C157" t="s">
        <v>673</v>
      </c>
      <c r="D157" s="6" t="str">
        <f>_xlfn.XLOOKUP(C157,'FA 2026 Master'!E:E,'FA 2026 Master'!F:F)</f>
        <v>M's FL Horizontal Logo 2.0 T-Shirt - Dark Gray Heather - XL</v>
      </c>
      <c r="E157" s="6" t="str">
        <f>_xlfn.XLOOKUP(C157,'FA 2026 Master'!E:E,'FA 2026 Master'!G:G)</f>
        <v>Dark Gray Heather</v>
      </c>
      <c r="F157" s="6" t="str">
        <f>_xlfn.XLOOKUP(C157,'FA 2026 Master'!E:E,'FA 2026 Master'!H:H)</f>
        <v>XL</v>
      </c>
      <c r="G157" s="6" t="str">
        <f>_xlfn.XLOOKUP(C157,'FA 2026 Master'!E:E,'FA 2026 Master'!K:K)</f>
        <v>Logo Apparel</v>
      </c>
      <c r="H157" s="6" t="str">
        <f>_xlfn.XLOOKUP(C157,'FA 2026 Master'!E:E,'FA 2026 Master'!L:L)</f>
        <v>Logo Tees</v>
      </c>
      <c r="I157" s="34">
        <f>_xlfn.XLOOKUP(C157,'FA 2026 Master'!E:E,'FA 2026 Master'!J:J)</f>
        <v>17.5</v>
      </c>
      <c r="J157" s="34">
        <f t="shared" si="12"/>
        <v>35</v>
      </c>
      <c r="K157" s="34">
        <f t="shared" si="13"/>
        <v>35</v>
      </c>
      <c r="L157" s="26">
        <f t="shared" si="14"/>
        <v>23.975000000000001</v>
      </c>
      <c r="M157" s="26">
        <f t="shared" si="15"/>
        <v>58</v>
      </c>
      <c r="N157" s="26">
        <f t="shared" si="16"/>
        <v>58</v>
      </c>
      <c r="O157" s="41">
        <v>46218</v>
      </c>
      <c r="P157" s="41">
        <v>46387</v>
      </c>
      <c r="Q157" s="6" t="s">
        <v>13</v>
      </c>
      <c r="T157" s="31">
        <f t="shared" si="17"/>
        <v>0</v>
      </c>
    </row>
    <row r="158" spans="2:20" x14ac:dyDescent="0.25">
      <c r="B158" s="28">
        <f>_xlfn.XLOOKUP(C158,'FA 2026 Master'!E:E,'FA 2026 Master'!D:D)</f>
        <v>840490728042</v>
      </c>
      <c r="C158" t="s">
        <v>674</v>
      </c>
      <c r="D158" s="6" t="str">
        <f>_xlfn.XLOOKUP(C158,'FA 2026 Master'!E:E,'FA 2026 Master'!F:F)</f>
        <v>M's FL Horizontal Logo 2.0 T-Shirt - Dark Gray Heather - 2X</v>
      </c>
      <c r="E158" s="6" t="str">
        <f>_xlfn.XLOOKUP(C158,'FA 2026 Master'!E:E,'FA 2026 Master'!G:G)</f>
        <v>Dark Gray Heather</v>
      </c>
      <c r="F158" s="6" t="str">
        <f>_xlfn.XLOOKUP(C158,'FA 2026 Master'!E:E,'FA 2026 Master'!H:H)</f>
        <v>2X</v>
      </c>
      <c r="G158" s="6" t="str">
        <f>_xlfn.XLOOKUP(C158,'FA 2026 Master'!E:E,'FA 2026 Master'!K:K)</f>
        <v>Logo Apparel</v>
      </c>
      <c r="H158" s="6" t="str">
        <f>_xlfn.XLOOKUP(C158,'FA 2026 Master'!E:E,'FA 2026 Master'!L:L)</f>
        <v>Logo Tees</v>
      </c>
      <c r="I158" s="34">
        <f>_xlfn.XLOOKUP(C158,'FA 2026 Master'!E:E,'FA 2026 Master'!J:J)</f>
        <v>17.5</v>
      </c>
      <c r="J158" s="34">
        <f t="shared" si="12"/>
        <v>35</v>
      </c>
      <c r="K158" s="34">
        <f t="shared" si="13"/>
        <v>35</v>
      </c>
      <c r="L158" s="26">
        <f t="shared" si="14"/>
        <v>23.975000000000001</v>
      </c>
      <c r="M158" s="26">
        <f t="shared" si="15"/>
        <v>58</v>
      </c>
      <c r="N158" s="26">
        <f t="shared" si="16"/>
        <v>58</v>
      </c>
      <c r="O158" s="41">
        <v>46218</v>
      </c>
      <c r="P158" s="41">
        <v>46387</v>
      </c>
      <c r="Q158" s="6" t="s">
        <v>13</v>
      </c>
      <c r="T158" s="31">
        <f t="shared" si="17"/>
        <v>0</v>
      </c>
    </row>
    <row r="159" spans="2:20" x14ac:dyDescent="0.25">
      <c r="B159" s="28">
        <f>_xlfn.XLOOKUP(C159,'FA 2026 Master'!E:E,'FA 2026 Master'!D:D)</f>
        <v>840490728059</v>
      </c>
      <c r="C159" t="s">
        <v>675</v>
      </c>
      <c r="D159" s="6" t="str">
        <f>_xlfn.XLOOKUP(C159,'FA 2026 Master'!E:E,'FA 2026 Master'!F:F)</f>
        <v>M's FL Horizontal Logo 2.0 T-Shirt - Dark Gray Heather - 3X</v>
      </c>
      <c r="E159" s="6" t="str">
        <f>_xlfn.XLOOKUP(C159,'FA 2026 Master'!E:E,'FA 2026 Master'!G:G)</f>
        <v>Dark Gray Heather</v>
      </c>
      <c r="F159" s="6" t="str">
        <f>_xlfn.XLOOKUP(C159,'FA 2026 Master'!E:E,'FA 2026 Master'!H:H)</f>
        <v>3X</v>
      </c>
      <c r="G159" s="6" t="str">
        <f>_xlfn.XLOOKUP(C159,'FA 2026 Master'!E:E,'FA 2026 Master'!K:K)</f>
        <v>Logo Apparel</v>
      </c>
      <c r="H159" s="6" t="str">
        <f>_xlfn.XLOOKUP(C159,'FA 2026 Master'!E:E,'FA 2026 Master'!L:L)</f>
        <v>Logo Tees</v>
      </c>
      <c r="I159" s="34">
        <f>_xlfn.XLOOKUP(C159,'FA 2026 Master'!E:E,'FA 2026 Master'!J:J)</f>
        <v>17.5</v>
      </c>
      <c r="J159" s="34">
        <f t="shared" si="12"/>
        <v>35</v>
      </c>
      <c r="K159" s="34">
        <f t="shared" si="13"/>
        <v>35</v>
      </c>
      <c r="L159" s="26">
        <f t="shared" si="14"/>
        <v>23.975000000000001</v>
      </c>
      <c r="M159" s="26">
        <f t="shared" si="15"/>
        <v>58</v>
      </c>
      <c r="N159" s="26">
        <f t="shared" si="16"/>
        <v>58</v>
      </c>
      <c r="O159" s="41">
        <v>46218</v>
      </c>
      <c r="P159" s="41">
        <v>46387</v>
      </c>
      <c r="Q159" s="6" t="s">
        <v>13</v>
      </c>
      <c r="T159" s="31">
        <f t="shared" si="17"/>
        <v>0</v>
      </c>
    </row>
    <row r="160" spans="2:20" x14ac:dyDescent="0.25">
      <c r="B160" s="28">
        <f>_xlfn.XLOOKUP(C160,'FA 2026 Master'!E:E,'FA 2026 Master'!D:D)</f>
        <v>840490728066</v>
      </c>
      <c r="C160" t="s">
        <v>676</v>
      </c>
      <c r="D160" s="6" t="str">
        <f>_xlfn.XLOOKUP(C160,'FA 2026 Master'!E:E,'FA 2026 Master'!F:F)</f>
        <v>M's FL Horizontal Logo 2.0 T-Shirt - Military Green - SM</v>
      </c>
      <c r="E160" s="6" t="str">
        <f>_xlfn.XLOOKUP(C160,'FA 2026 Master'!E:E,'FA 2026 Master'!G:G)</f>
        <v>Military Green</v>
      </c>
      <c r="F160" s="6" t="str">
        <f>_xlfn.XLOOKUP(C160,'FA 2026 Master'!E:E,'FA 2026 Master'!H:H)</f>
        <v>SM</v>
      </c>
      <c r="G160" s="6" t="str">
        <f>_xlfn.XLOOKUP(C160,'FA 2026 Master'!E:E,'FA 2026 Master'!K:K)</f>
        <v>Logo Apparel</v>
      </c>
      <c r="H160" s="6" t="str">
        <f>_xlfn.XLOOKUP(C160,'FA 2026 Master'!E:E,'FA 2026 Master'!L:L)</f>
        <v>Logo Tees</v>
      </c>
      <c r="I160" s="34">
        <f>_xlfn.XLOOKUP(C160,'FA 2026 Master'!E:E,'FA 2026 Master'!J:J)</f>
        <v>17.5</v>
      </c>
      <c r="J160" s="34">
        <f t="shared" si="12"/>
        <v>35</v>
      </c>
      <c r="K160" s="34">
        <f t="shared" si="13"/>
        <v>35</v>
      </c>
      <c r="L160" s="26">
        <f t="shared" si="14"/>
        <v>23.975000000000001</v>
      </c>
      <c r="M160" s="26">
        <f t="shared" si="15"/>
        <v>58</v>
      </c>
      <c r="N160" s="26">
        <f t="shared" si="16"/>
        <v>58</v>
      </c>
      <c r="O160" s="41">
        <v>46218</v>
      </c>
      <c r="P160" s="41">
        <v>46387</v>
      </c>
      <c r="Q160" s="6" t="s">
        <v>13</v>
      </c>
      <c r="T160" s="31">
        <f t="shared" si="17"/>
        <v>0</v>
      </c>
    </row>
    <row r="161" spans="2:20" x14ac:dyDescent="0.25">
      <c r="B161" s="28">
        <f>_xlfn.XLOOKUP(C161,'FA 2026 Master'!E:E,'FA 2026 Master'!D:D)</f>
        <v>840490728073</v>
      </c>
      <c r="C161" t="s">
        <v>677</v>
      </c>
      <c r="D161" s="6" t="str">
        <f>_xlfn.XLOOKUP(C161,'FA 2026 Master'!E:E,'FA 2026 Master'!F:F)</f>
        <v>M's FL Horizontal Logo 2.0 T-Shirt - Military Green - MD</v>
      </c>
      <c r="E161" s="6" t="str">
        <f>_xlfn.XLOOKUP(C161,'FA 2026 Master'!E:E,'FA 2026 Master'!G:G)</f>
        <v>Military Green</v>
      </c>
      <c r="F161" s="6" t="str">
        <f>_xlfn.XLOOKUP(C161,'FA 2026 Master'!E:E,'FA 2026 Master'!H:H)</f>
        <v>MD</v>
      </c>
      <c r="G161" s="6" t="str">
        <f>_xlfn.XLOOKUP(C161,'FA 2026 Master'!E:E,'FA 2026 Master'!K:K)</f>
        <v>Logo Apparel</v>
      </c>
      <c r="H161" s="6" t="str">
        <f>_xlfn.XLOOKUP(C161,'FA 2026 Master'!E:E,'FA 2026 Master'!L:L)</f>
        <v>Logo Tees</v>
      </c>
      <c r="I161" s="34">
        <f>_xlfn.XLOOKUP(C161,'FA 2026 Master'!E:E,'FA 2026 Master'!J:J)</f>
        <v>17.5</v>
      </c>
      <c r="J161" s="34">
        <f t="shared" si="12"/>
        <v>35</v>
      </c>
      <c r="K161" s="34">
        <f t="shared" si="13"/>
        <v>35</v>
      </c>
      <c r="L161" s="26">
        <f t="shared" si="14"/>
        <v>23.975000000000001</v>
      </c>
      <c r="M161" s="26">
        <f t="shared" si="15"/>
        <v>58</v>
      </c>
      <c r="N161" s="26">
        <f t="shared" si="16"/>
        <v>58</v>
      </c>
      <c r="O161" s="41">
        <v>46218</v>
      </c>
      <c r="P161" s="41">
        <v>46387</v>
      </c>
      <c r="Q161" s="6" t="s">
        <v>13</v>
      </c>
      <c r="T161" s="31">
        <f t="shared" si="17"/>
        <v>0</v>
      </c>
    </row>
    <row r="162" spans="2:20" x14ac:dyDescent="0.25">
      <c r="B162" s="28">
        <f>_xlfn.XLOOKUP(C162,'FA 2026 Master'!E:E,'FA 2026 Master'!D:D)</f>
        <v>840490728080</v>
      </c>
      <c r="C162" t="s">
        <v>678</v>
      </c>
      <c r="D162" s="6" t="str">
        <f>_xlfn.XLOOKUP(C162,'FA 2026 Master'!E:E,'FA 2026 Master'!F:F)</f>
        <v>M's FL Horizontal Logo 2.0 T-Shirt - Military Green - LG</v>
      </c>
      <c r="E162" s="6" t="str">
        <f>_xlfn.XLOOKUP(C162,'FA 2026 Master'!E:E,'FA 2026 Master'!G:G)</f>
        <v>Military Green</v>
      </c>
      <c r="F162" s="6" t="str">
        <f>_xlfn.XLOOKUP(C162,'FA 2026 Master'!E:E,'FA 2026 Master'!H:H)</f>
        <v>LG</v>
      </c>
      <c r="G162" s="6" t="str">
        <f>_xlfn.XLOOKUP(C162,'FA 2026 Master'!E:E,'FA 2026 Master'!K:K)</f>
        <v>Logo Apparel</v>
      </c>
      <c r="H162" s="6" t="str">
        <f>_xlfn.XLOOKUP(C162,'FA 2026 Master'!E:E,'FA 2026 Master'!L:L)</f>
        <v>Logo Tees</v>
      </c>
      <c r="I162" s="34">
        <f>_xlfn.XLOOKUP(C162,'FA 2026 Master'!E:E,'FA 2026 Master'!J:J)</f>
        <v>17.5</v>
      </c>
      <c r="J162" s="34">
        <f t="shared" si="12"/>
        <v>35</v>
      </c>
      <c r="K162" s="34">
        <f t="shared" si="13"/>
        <v>35</v>
      </c>
      <c r="L162" s="26">
        <f t="shared" si="14"/>
        <v>23.975000000000001</v>
      </c>
      <c r="M162" s="26">
        <f t="shared" si="15"/>
        <v>58</v>
      </c>
      <c r="N162" s="26">
        <f t="shared" si="16"/>
        <v>58</v>
      </c>
      <c r="O162" s="41">
        <v>46218</v>
      </c>
      <c r="P162" s="41">
        <v>46387</v>
      </c>
      <c r="Q162" s="6" t="s">
        <v>13</v>
      </c>
      <c r="T162" s="31">
        <f t="shared" si="17"/>
        <v>0</v>
      </c>
    </row>
    <row r="163" spans="2:20" x14ac:dyDescent="0.25">
      <c r="B163" s="28">
        <f>_xlfn.XLOOKUP(C163,'FA 2026 Master'!E:E,'FA 2026 Master'!D:D)</f>
        <v>840490728097</v>
      </c>
      <c r="C163" t="s">
        <v>679</v>
      </c>
      <c r="D163" s="6" t="str">
        <f>_xlfn.XLOOKUP(C163,'FA 2026 Master'!E:E,'FA 2026 Master'!F:F)</f>
        <v>M's FL Horizontal Logo 2.0 T-Shirt - Military Green - XL</v>
      </c>
      <c r="E163" s="6" t="str">
        <f>_xlfn.XLOOKUP(C163,'FA 2026 Master'!E:E,'FA 2026 Master'!G:G)</f>
        <v>Military Green</v>
      </c>
      <c r="F163" s="6" t="str">
        <f>_xlfn.XLOOKUP(C163,'FA 2026 Master'!E:E,'FA 2026 Master'!H:H)</f>
        <v>XL</v>
      </c>
      <c r="G163" s="6" t="str">
        <f>_xlfn.XLOOKUP(C163,'FA 2026 Master'!E:E,'FA 2026 Master'!K:K)</f>
        <v>Logo Apparel</v>
      </c>
      <c r="H163" s="6" t="str">
        <f>_xlfn.XLOOKUP(C163,'FA 2026 Master'!E:E,'FA 2026 Master'!L:L)</f>
        <v>Logo Tees</v>
      </c>
      <c r="I163" s="34">
        <f>_xlfn.XLOOKUP(C163,'FA 2026 Master'!E:E,'FA 2026 Master'!J:J)</f>
        <v>17.5</v>
      </c>
      <c r="J163" s="34">
        <f t="shared" si="12"/>
        <v>35</v>
      </c>
      <c r="K163" s="34">
        <f t="shared" si="13"/>
        <v>35</v>
      </c>
      <c r="L163" s="26">
        <f t="shared" si="14"/>
        <v>23.975000000000001</v>
      </c>
      <c r="M163" s="26">
        <f t="shared" si="15"/>
        <v>58</v>
      </c>
      <c r="N163" s="26">
        <f t="shared" si="16"/>
        <v>58</v>
      </c>
      <c r="O163" s="41">
        <v>46218</v>
      </c>
      <c r="P163" s="41">
        <v>46387</v>
      </c>
      <c r="Q163" s="6" t="s">
        <v>13</v>
      </c>
      <c r="T163" s="31">
        <f t="shared" si="17"/>
        <v>0</v>
      </c>
    </row>
    <row r="164" spans="2:20" x14ac:dyDescent="0.25">
      <c r="B164" s="28">
        <f>_xlfn.XLOOKUP(C164,'FA 2026 Master'!E:E,'FA 2026 Master'!D:D)</f>
        <v>840490728103</v>
      </c>
      <c r="C164" t="s">
        <v>680</v>
      </c>
      <c r="D164" s="6" t="str">
        <f>_xlfn.XLOOKUP(C164,'FA 2026 Master'!E:E,'FA 2026 Master'!F:F)</f>
        <v>M's FL Horizontal Logo 2.0 T-Shirt - Military Green - 2X</v>
      </c>
      <c r="E164" s="6" t="str">
        <f>_xlfn.XLOOKUP(C164,'FA 2026 Master'!E:E,'FA 2026 Master'!G:G)</f>
        <v>Military Green</v>
      </c>
      <c r="F164" s="6" t="str">
        <f>_xlfn.XLOOKUP(C164,'FA 2026 Master'!E:E,'FA 2026 Master'!H:H)</f>
        <v>2X</v>
      </c>
      <c r="G164" s="6" t="str">
        <f>_xlfn.XLOOKUP(C164,'FA 2026 Master'!E:E,'FA 2026 Master'!K:K)</f>
        <v>Logo Apparel</v>
      </c>
      <c r="H164" s="6" t="str">
        <f>_xlfn.XLOOKUP(C164,'FA 2026 Master'!E:E,'FA 2026 Master'!L:L)</f>
        <v>Logo Tees</v>
      </c>
      <c r="I164" s="34">
        <f>_xlfn.XLOOKUP(C164,'FA 2026 Master'!E:E,'FA 2026 Master'!J:J)</f>
        <v>17.5</v>
      </c>
      <c r="J164" s="34">
        <f t="shared" si="12"/>
        <v>35</v>
      </c>
      <c r="K164" s="34">
        <f t="shared" si="13"/>
        <v>35</v>
      </c>
      <c r="L164" s="26">
        <f t="shared" si="14"/>
        <v>23.975000000000001</v>
      </c>
      <c r="M164" s="26">
        <f t="shared" si="15"/>
        <v>58</v>
      </c>
      <c r="N164" s="26">
        <f t="shared" si="16"/>
        <v>58</v>
      </c>
      <c r="O164" s="41">
        <v>46218</v>
      </c>
      <c r="P164" s="41">
        <v>46387</v>
      </c>
      <c r="Q164" s="6" t="s">
        <v>13</v>
      </c>
      <c r="T164" s="31">
        <f t="shared" si="17"/>
        <v>0</v>
      </c>
    </row>
    <row r="165" spans="2:20" x14ac:dyDescent="0.25">
      <c r="B165" s="28">
        <f>_xlfn.XLOOKUP(C165,'FA 2026 Master'!E:E,'FA 2026 Master'!D:D)</f>
        <v>840490728110</v>
      </c>
      <c r="C165" t="s">
        <v>681</v>
      </c>
      <c r="D165" s="6" t="str">
        <f>_xlfn.XLOOKUP(C165,'FA 2026 Master'!E:E,'FA 2026 Master'!F:F)</f>
        <v>M's FL Horizontal Logo 2.0 T-Shirt - Military Green - 3X</v>
      </c>
      <c r="E165" s="6" t="str">
        <f>_xlfn.XLOOKUP(C165,'FA 2026 Master'!E:E,'FA 2026 Master'!G:G)</f>
        <v>Military Green</v>
      </c>
      <c r="F165" s="6" t="str">
        <f>_xlfn.XLOOKUP(C165,'FA 2026 Master'!E:E,'FA 2026 Master'!H:H)</f>
        <v>3X</v>
      </c>
      <c r="G165" s="6" t="str">
        <f>_xlfn.XLOOKUP(C165,'FA 2026 Master'!E:E,'FA 2026 Master'!K:K)</f>
        <v>Logo Apparel</v>
      </c>
      <c r="H165" s="6" t="str">
        <f>_xlfn.XLOOKUP(C165,'FA 2026 Master'!E:E,'FA 2026 Master'!L:L)</f>
        <v>Logo Tees</v>
      </c>
      <c r="I165" s="34">
        <f>_xlfn.XLOOKUP(C165,'FA 2026 Master'!E:E,'FA 2026 Master'!J:J)</f>
        <v>17.5</v>
      </c>
      <c r="J165" s="34">
        <f t="shared" si="12"/>
        <v>35</v>
      </c>
      <c r="K165" s="34">
        <f t="shared" si="13"/>
        <v>35</v>
      </c>
      <c r="L165" s="26">
        <f t="shared" si="14"/>
        <v>23.975000000000001</v>
      </c>
      <c r="M165" s="26">
        <f t="shared" si="15"/>
        <v>58</v>
      </c>
      <c r="N165" s="26">
        <f t="shared" si="16"/>
        <v>58</v>
      </c>
      <c r="O165" s="41">
        <v>46218</v>
      </c>
      <c r="P165" s="41">
        <v>46387</v>
      </c>
      <c r="Q165" s="6" t="s">
        <v>13</v>
      </c>
      <c r="T165" s="31">
        <f t="shared" si="17"/>
        <v>0</v>
      </c>
    </row>
    <row r="166" spans="2:20" x14ac:dyDescent="0.25">
      <c r="B166" s="28">
        <f>_xlfn.XLOOKUP(C166,'FA 2026 Master'!E:E,'FA 2026 Master'!D:D)</f>
        <v>840490728189</v>
      </c>
      <c r="C166" t="s">
        <v>682</v>
      </c>
      <c r="D166" s="6" t="str">
        <f>_xlfn.XLOOKUP(C166,'FA 2026 Master'!E:E,'FA 2026 Master'!F:F)</f>
        <v>M's FL Elk Logo 2.0 T-Shirt - Heather Brown - SM</v>
      </c>
      <c r="E166" s="6" t="str">
        <f>_xlfn.XLOOKUP(C166,'FA 2026 Master'!E:E,'FA 2026 Master'!G:G)</f>
        <v>Heather Brown</v>
      </c>
      <c r="F166" s="6" t="str">
        <f>_xlfn.XLOOKUP(C166,'FA 2026 Master'!E:E,'FA 2026 Master'!H:H)</f>
        <v>SM</v>
      </c>
      <c r="G166" s="6" t="str">
        <f>_xlfn.XLOOKUP(C166,'FA 2026 Master'!E:E,'FA 2026 Master'!K:K)</f>
        <v>Logo Apparel</v>
      </c>
      <c r="H166" s="6" t="str">
        <f>_xlfn.XLOOKUP(C166,'FA 2026 Master'!E:E,'FA 2026 Master'!L:L)</f>
        <v>Logo Tees</v>
      </c>
      <c r="I166" s="34">
        <f>_xlfn.XLOOKUP(C166,'FA 2026 Master'!E:E,'FA 2026 Master'!J:J)</f>
        <v>17.5</v>
      </c>
      <c r="J166" s="34">
        <f t="shared" si="12"/>
        <v>35</v>
      </c>
      <c r="K166" s="34">
        <f t="shared" si="13"/>
        <v>35</v>
      </c>
      <c r="L166" s="26">
        <f t="shared" si="14"/>
        <v>23.975000000000001</v>
      </c>
      <c r="M166" s="26">
        <f t="shared" si="15"/>
        <v>58</v>
      </c>
      <c r="N166" s="26">
        <f t="shared" si="16"/>
        <v>58</v>
      </c>
      <c r="O166" s="41">
        <v>46218</v>
      </c>
      <c r="P166" s="41">
        <v>46387</v>
      </c>
      <c r="Q166" s="6" t="s">
        <v>13</v>
      </c>
      <c r="T166" s="31">
        <f t="shared" si="17"/>
        <v>0</v>
      </c>
    </row>
    <row r="167" spans="2:20" x14ac:dyDescent="0.25">
      <c r="B167" s="28">
        <f>_xlfn.XLOOKUP(C167,'FA 2026 Master'!E:E,'FA 2026 Master'!D:D)</f>
        <v>840490728196</v>
      </c>
      <c r="C167" t="s">
        <v>683</v>
      </c>
      <c r="D167" s="6" t="str">
        <f>_xlfn.XLOOKUP(C167,'FA 2026 Master'!E:E,'FA 2026 Master'!F:F)</f>
        <v>M's FL Elk Logo 2.0 T-Shirt - Heather Brown - MD</v>
      </c>
      <c r="E167" s="6" t="str">
        <f>_xlfn.XLOOKUP(C167,'FA 2026 Master'!E:E,'FA 2026 Master'!G:G)</f>
        <v>Heather Brown</v>
      </c>
      <c r="F167" s="6" t="str">
        <f>_xlfn.XLOOKUP(C167,'FA 2026 Master'!E:E,'FA 2026 Master'!H:H)</f>
        <v>MD</v>
      </c>
      <c r="G167" s="6" t="str">
        <f>_xlfn.XLOOKUP(C167,'FA 2026 Master'!E:E,'FA 2026 Master'!K:K)</f>
        <v>Logo Apparel</v>
      </c>
      <c r="H167" s="6" t="str">
        <f>_xlfn.XLOOKUP(C167,'FA 2026 Master'!E:E,'FA 2026 Master'!L:L)</f>
        <v>Logo Tees</v>
      </c>
      <c r="I167" s="34">
        <f>_xlfn.XLOOKUP(C167,'FA 2026 Master'!E:E,'FA 2026 Master'!J:J)</f>
        <v>17.5</v>
      </c>
      <c r="J167" s="34">
        <f t="shared" si="12"/>
        <v>35</v>
      </c>
      <c r="K167" s="34">
        <f t="shared" si="13"/>
        <v>35</v>
      </c>
      <c r="L167" s="26">
        <f t="shared" si="14"/>
        <v>23.975000000000001</v>
      </c>
      <c r="M167" s="26">
        <f t="shared" si="15"/>
        <v>58</v>
      </c>
      <c r="N167" s="26">
        <f t="shared" si="16"/>
        <v>58</v>
      </c>
      <c r="O167" s="41">
        <v>46218</v>
      </c>
      <c r="P167" s="41">
        <v>46387</v>
      </c>
      <c r="Q167" s="6" t="s">
        <v>13</v>
      </c>
      <c r="T167" s="31">
        <f t="shared" si="17"/>
        <v>0</v>
      </c>
    </row>
    <row r="168" spans="2:20" x14ac:dyDescent="0.25">
      <c r="B168" s="28">
        <f>_xlfn.XLOOKUP(C168,'FA 2026 Master'!E:E,'FA 2026 Master'!D:D)</f>
        <v>840490728202</v>
      </c>
      <c r="C168" t="s">
        <v>684</v>
      </c>
      <c r="D168" s="6" t="str">
        <f>_xlfn.XLOOKUP(C168,'FA 2026 Master'!E:E,'FA 2026 Master'!F:F)</f>
        <v>M's FL Elk Logo 2.0 T-Shirt - Heather Brown - LG</v>
      </c>
      <c r="E168" s="6" t="str">
        <f>_xlfn.XLOOKUP(C168,'FA 2026 Master'!E:E,'FA 2026 Master'!G:G)</f>
        <v>Heather Brown</v>
      </c>
      <c r="F168" s="6" t="str">
        <f>_xlfn.XLOOKUP(C168,'FA 2026 Master'!E:E,'FA 2026 Master'!H:H)</f>
        <v>LG</v>
      </c>
      <c r="G168" s="6" t="str">
        <f>_xlfn.XLOOKUP(C168,'FA 2026 Master'!E:E,'FA 2026 Master'!K:K)</f>
        <v>Logo Apparel</v>
      </c>
      <c r="H168" s="6" t="str">
        <f>_xlfn.XLOOKUP(C168,'FA 2026 Master'!E:E,'FA 2026 Master'!L:L)</f>
        <v>Logo Tees</v>
      </c>
      <c r="I168" s="34">
        <f>_xlfn.XLOOKUP(C168,'FA 2026 Master'!E:E,'FA 2026 Master'!J:J)</f>
        <v>17.5</v>
      </c>
      <c r="J168" s="34">
        <f t="shared" si="12"/>
        <v>35</v>
      </c>
      <c r="K168" s="34">
        <f t="shared" si="13"/>
        <v>35</v>
      </c>
      <c r="L168" s="26">
        <f t="shared" si="14"/>
        <v>23.975000000000001</v>
      </c>
      <c r="M168" s="26">
        <f t="shared" si="15"/>
        <v>58</v>
      </c>
      <c r="N168" s="26">
        <f t="shared" si="16"/>
        <v>58</v>
      </c>
      <c r="O168" s="41">
        <v>46218</v>
      </c>
      <c r="P168" s="41">
        <v>46387</v>
      </c>
      <c r="Q168" s="6" t="s">
        <v>13</v>
      </c>
      <c r="T168" s="31">
        <f t="shared" si="17"/>
        <v>0</v>
      </c>
    </row>
    <row r="169" spans="2:20" x14ac:dyDescent="0.25">
      <c r="B169" s="28">
        <f>_xlfn.XLOOKUP(C169,'FA 2026 Master'!E:E,'FA 2026 Master'!D:D)</f>
        <v>840490728219</v>
      </c>
      <c r="C169" t="s">
        <v>685</v>
      </c>
      <c r="D169" s="6" t="str">
        <f>_xlfn.XLOOKUP(C169,'FA 2026 Master'!E:E,'FA 2026 Master'!F:F)</f>
        <v>M's FL Elk Logo 2.0 T-Shirt - Heather Brown - XL</v>
      </c>
      <c r="E169" s="6" t="str">
        <f>_xlfn.XLOOKUP(C169,'FA 2026 Master'!E:E,'FA 2026 Master'!G:G)</f>
        <v>Heather Brown</v>
      </c>
      <c r="F169" s="6" t="str">
        <f>_xlfn.XLOOKUP(C169,'FA 2026 Master'!E:E,'FA 2026 Master'!H:H)</f>
        <v>XL</v>
      </c>
      <c r="G169" s="6" t="str">
        <f>_xlfn.XLOOKUP(C169,'FA 2026 Master'!E:E,'FA 2026 Master'!K:K)</f>
        <v>Logo Apparel</v>
      </c>
      <c r="H169" s="6" t="str">
        <f>_xlfn.XLOOKUP(C169,'FA 2026 Master'!E:E,'FA 2026 Master'!L:L)</f>
        <v>Logo Tees</v>
      </c>
      <c r="I169" s="34">
        <f>_xlfn.XLOOKUP(C169,'FA 2026 Master'!E:E,'FA 2026 Master'!J:J)</f>
        <v>17.5</v>
      </c>
      <c r="J169" s="34">
        <f t="shared" si="12"/>
        <v>35</v>
      </c>
      <c r="K169" s="34">
        <f t="shared" si="13"/>
        <v>35</v>
      </c>
      <c r="L169" s="26">
        <f t="shared" si="14"/>
        <v>23.975000000000001</v>
      </c>
      <c r="M169" s="26">
        <f t="shared" si="15"/>
        <v>58</v>
      </c>
      <c r="N169" s="26">
        <f t="shared" si="16"/>
        <v>58</v>
      </c>
      <c r="O169" s="41">
        <v>46218</v>
      </c>
      <c r="P169" s="41">
        <v>46387</v>
      </c>
      <c r="Q169" s="6" t="s">
        <v>13</v>
      </c>
      <c r="T169" s="31">
        <f t="shared" si="17"/>
        <v>0</v>
      </c>
    </row>
    <row r="170" spans="2:20" x14ac:dyDescent="0.25">
      <c r="B170" s="28">
        <f>_xlfn.XLOOKUP(C170,'FA 2026 Master'!E:E,'FA 2026 Master'!D:D)</f>
        <v>840490728226</v>
      </c>
      <c r="C170" t="s">
        <v>686</v>
      </c>
      <c r="D170" s="6" t="str">
        <f>_xlfn.XLOOKUP(C170,'FA 2026 Master'!E:E,'FA 2026 Master'!F:F)</f>
        <v>M's FL Elk Logo 2.0 T-Shirt - Heather Brown - 2X</v>
      </c>
      <c r="E170" s="6" t="str">
        <f>_xlfn.XLOOKUP(C170,'FA 2026 Master'!E:E,'FA 2026 Master'!G:G)</f>
        <v>Heather Brown</v>
      </c>
      <c r="F170" s="6" t="str">
        <f>_xlfn.XLOOKUP(C170,'FA 2026 Master'!E:E,'FA 2026 Master'!H:H)</f>
        <v>2X</v>
      </c>
      <c r="G170" s="6" t="str">
        <f>_xlfn.XLOOKUP(C170,'FA 2026 Master'!E:E,'FA 2026 Master'!K:K)</f>
        <v>Logo Apparel</v>
      </c>
      <c r="H170" s="6" t="str">
        <f>_xlfn.XLOOKUP(C170,'FA 2026 Master'!E:E,'FA 2026 Master'!L:L)</f>
        <v>Logo Tees</v>
      </c>
      <c r="I170" s="34">
        <f>_xlfn.XLOOKUP(C170,'FA 2026 Master'!E:E,'FA 2026 Master'!J:J)</f>
        <v>17.5</v>
      </c>
      <c r="J170" s="34">
        <f t="shared" si="12"/>
        <v>35</v>
      </c>
      <c r="K170" s="34">
        <f t="shared" si="13"/>
        <v>35</v>
      </c>
      <c r="L170" s="26">
        <f t="shared" si="14"/>
        <v>23.975000000000001</v>
      </c>
      <c r="M170" s="26">
        <f t="shared" si="15"/>
        <v>58</v>
      </c>
      <c r="N170" s="26">
        <f t="shared" si="16"/>
        <v>58</v>
      </c>
      <c r="O170" s="41">
        <v>46218</v>
      </c>
      <c r="P170" s="41">
        <v>46387</v>
      </c>
      <c r="Q170" s="6" t="s">
        <v>13</v>
      </c>
      <c r="T170" s="31">
        <f t="shared" si="17"/>
        <v>0</v>
      </c>
    </row>
    <row r="171" spans="2:20" x14ac:dyDescent="0.25">
      <c r="B171" s="28">
        <f>_xlfn.XLOOKUP(C171,'FA 2026 Master'!E:E,'FA 2026 Master'!D:D)</f>
        <v>840490728233</v>
      </c>
      <c r="C171" t="s">
        <v>687</v>
      </c>
      <c r="D171" s="6" t="str">
        <f>_xlfn.XLOOKUP(C171,'FA 2026 Master'!E:E,'FA 2026 Master'!F:F)</f>
        <v>M's FL Elk Logo 2.0 T-Shirt - Heather Brown - 3X</v>
      </c>
      <c r="E171" s="6" t="str">
        <f>_xlfn.XLOOKUP(C171,'FA 2026 Master'!E:E,'FA 2026 Master'!G:G)</f>
        <v>Heather Brown</v>
      </c>
      <c r="F171" s="6" t="str">
        <f>_xlfn.XLOOKUP(C171,'FA 2026 Master'!E:E,'FA 2026 Master'!H:H)</f>
        <v>3X</v>
      </c>
      <c r="G171" s="6" t="str">
        <f>_xlfn.XLOOKUP(C171,'FA 2026 Master'!E:E,'FA 2026 Master'!K:K)</f>
        <v>Logo Apparel</v>
      </c>
      <c r="H171" s="6" t="str">
        <f>_xlfn.XLOOKUP(C171,'FA 2026 Master'!E:E,'FA 2026 Master'!L:L)</f>
        <v>Logo Tees</v>
      </c>
      <c r="I171" s="34">
        <f>_xlfn.XLOOKUP(C171,'FA 2026 Master'!E:E,'FA 2026 Master'!J:J)</f>
        <v>17.5</v>
      </c>
      <c r="J171" s="34">
        <f t="shared" si="12"/>
        <v>35</v>
      </c>
      <c r="K171" s="34">
        <f t="shared" si="13"/>
        <v>35</v>
      </c>
      <c r="L171" s="26">
        <f t="shared" si="14"/>
        <v>23.975000000000001</v>
      </c>
      <c r="M171" s="26">
        <f t="shared" si="15"/>
        <v>58</v>
      </c>
      <c r="N171" s="26">
        <f t="shared" si="16"/>
        <v>58</v>
      </c>
      <c r="O171" s="41">
        <v>46218</v>
      </c>
      <c r="P171" s="41">
        <v>46387</v>
      </c>
      <c r="Q171" s="6" t="s">
        <v>13</v>
      </c>
      <c r="T171" s="31">
        <f t="shared" si="17"/>
        <v>0</v>
      </c>
    </row>
    <row r="172" spans="2:20" x14ac:dyDescent="0.25">
      <c r="B172" s="28">
        <f>_xlfn.XLOOKUP(C172,'FA 2026 Master'!E:E,'FA 2026 Master'!D:D)</f>
        <v>840490728240</v>
      </c>
      <c r="C172" t="s">
        <v>688</v>
      </c>
      <c r="D172" s="6" t="str">
        <f>_xlfn.XLOOKUP(C172,'FA 2026 Master'!E:E,'FA 2026 Master'!F:F)</f>
        <v>M's FL Elk Logo 2.0 T-Shirt - Black - SM</v>
      </c>
      <c r="E172" s="6" t="str">
        <f>_xlfn.XLOOKUP(C172,'FA 2026 Master'!E:E,'FA 2026 Master'!G:G)</f>
        <v>Black</v>
      </c>
      <c r="F172" s="6" t="str">
        <f>_xlfn.XLOOKUP(C172,'FA 2026 Master'!E:E,'FA 2026 Master'!H:H)</f>
        <v>SM</v>
      </c>
      <c r="G172" s="6" t="str">
        <f>_xlfn.XLOOKUP(C172,'FA 2026 Master'!E:E,'FA 2026 Master'!K:K)</f>
        <v>Logo Apparel</v>
      </c>
      <c r="H172" s="6" t="str">
        <f>_xlfn.XLOOKUP(C172,'FA 2026 Master'!E:E,'FA 2026 Master'!L:L)</f>
        <v>Logo Tees</v>
      </c>
      <c r="I172" s="34">
        <f>_xlfn.XLOOKUP(C172,'FA 2026 Master'!E:E,'FA 2026 Master'!J:J)</f>
        <v>17.5</v>
      </c>
      <c r="J172" s="34">
        <f t="shared" si="12"/>
        <v>35</v>
      </c>
      <c r="K172" s="34">
        <f t="shared" si="13"/>
        <v>35</v>
      </c>
      <c r="L172" s="26">
        <f t="shared" si="14"/>
        <v>23.975000000000001</v>
      </c>
      <c r="M172" s="26">
        <f t="shared" si="15"/>
        <v>58</v>
      </c>
      <c r="N172" s="26">
        <f t="shared" si="16"/>
        <v>58</v>
      </c>
      <c r="O172" s="41">
        <v>46218</v>
      </c>
      <c r="P172" s="41">
        <v>46387</v>
      </c>
      <c r="Q172" s="6" t="s">
        <v>13</v>
      </c>
      <c r="T172" s="31">
        <f t="shared" si="17"/>
        <v>0</v>
      </c>
    </row>
    <row r="173" spans="2:20" x14ac:dyDescent="0.25">
      <c r="B173" s="28">
        <f>_xlfn.XLOOKUP(C173,'FA 2026 Master'!E:E,'FA 2026 Master'!D:D)</f>
        <v>840490728257</v>
      </c>
      <c r="C173" t="s">
        <v>689</v>
      </c>
      <c r="D173" s="6" t="str">
        <f>_xlfn.XLOOKUP(C173,'FA 2026 Master'!E:E,'FA 2026 Master'!F:F)</f>
        <v>M's FL Elk Logo 2.0 T-Shirt - Black - MD</v>
      </c>
      <c r="E173" s="6" t="str">
        <f>_xlfn.XLOOKUP(C173,'FA 2026 Master'!E:E,'FA 2026 Master'!G:G)</f>
        <v>Black</v>
      </c>
      <c r="F173" s="6" t="str">
        <f>_xlfn.XLOOKUP(C173,'FA 2026 Master'!E:E,'FA 2026 Master'!H:H)</f>
        <v>MD</v>
      </c>
      <c r="G173" s="6" t="str">
        <f>_xlfn.XLOOKUP(C173,'FA 2026 Master'!E:E,'FA 2026 Master'!K:K)</f>
        <v>Logo Apparel</v>
      </c>
      <c r="H173" s="6" t="str">
        <f>_xlfn.XLOOKUP(C173,'FA 2026 Master'!E:E,'FA 2026 Master'!L:L)</f>
        <v>Logo Tees</v>
      </c>
      <c r="I173" s="34">
        <f>_xlfn.XLOOKUP(C173,'FA 2026 Master'!E:E,'FA 2026 Master'!J:J)</f>
        <v>17.5</v>
      </c>
      <c r="J173" s="34">
        <f t="shared" si="12"/>
        <v>35</v>
      </c>
      <c r="K173" s="34">
        <f t="shared" si="13"/>
        <v>35</v>
      </c>
      <c r="L173" s="26">
        <f t="shared" si="14"/>
        <v>23.975000000000001</v>
      </c>
      <c r="M173" s="26">
        <f t="shared" si="15"/>
        <v>58</v>
      </c>
      <c r="N173" s="26">
        <f t="shared" si="16"/>
        <v>58</v>
      </c>
      <c r="O173" s="41">
        <v>46218</v>
      </c>
      <c r="P173" s="41">
        <v>46387</v>
      </c>
      <c r="Q173" s="6" t="s">
        <v>13</v>
      </c>
      <c r="T173" s="31">
        <f t="shared" si="17"/>
        <v>0</v>
      </c>
    </row>
    <row r="174" spans="2:20" x14ac:dyDescent="0.25">
      <c r="B174" s="28">
        <f>_xlfn.XLOOKUP(C174,'FA 2026 Master'!E:E,'FA 2026 Master'!D:D)</f>
        <v>840490728264</v>
      </c>
      <c r="C174" t="s">
        <v>690</v>
      </c>
      <c r="D174" s="6" t="str">
        <f>_xlfn.XLOOKUP(C174,'FA 2026 Master'!E:E,'FA 2026 Master'!F:F)</f>
        <v>M's FL Elk Logo 2.0 T-Shirt - Black - LG</v>
      </c>
      <c r="E174" s="6" t="str">
        <f>_xlfn.XLOOKUP(C174,'FA 2026 Master'!E:E,'FA 2026 Master'!G:G)</f>
        <v>Black</v>
      </c>
      <c r="F174" s="6" t="str">
        <f>_xlfn.XLOOKUP(C174,'FA 2026 Master'!E:E,'FA 2026 Master'!H:H)</f>
        <v>LG</v>
      </c>
      <c r="G174" s="6" t="str">
        <f>_xlfn.XLOOKUP(C174,'FA 2026 Master'!E:E,'FA 2026 Master'!K:K)</f>
        <v>Logo Apparel</v>
      </c>
      <c r="H174" s="6" t="str">
        <f>_xlfn.XLOOKUP(C174,'FA 2026 Master'!E:E,'FA 2026 Master'!L:L)</f>
        <v>Logo Tees</v>
      </c>
      <c r="I174" s="34">
        <f>_xlfn.XLOOKUP(C174,'FA 2026 Master'!E:E,'FA 2026 Master'!J:J)</f>
        <v>17.5</v>
      </c>
      <c r="J174" s="34">
        <f t="shared" si="12"/>
        <v>35</v>
      </c>
      <c r="K174" s="34">
        <f t="shared" si="13"/>
        <v>35</v>
      </c>
      <c r="L174" s="26">
        <f t="shared" si="14"/>
        <v>23.975000000000001</v>
      </c>
      <c r="M174" s="26">
        <f t="shared" si="15"/>
        <v>58</v>
      </c>
      <c r="N174" s="26">
        <f t="shared" si="16"/>
        <v>58</v>
      </c>
      <c r="O174" s="41">
        <v>46218</v>
      </c>
      <c r="P174" s="41">
        <v>46387</v>
      </c>
      <c r="Q174" s="6" t="s">
        <v>13</v>
      </c>
      <c r="T174" s="31">
        <f t="shared" si="17"/>
        <v>0</v>
      </c>
    </row>
    <row r="175" spans="2:20" x14ac:dyDescent="0.25">
      <c r="B175" s="28">
        <f>_xlfn.XLOOKUP(C175,'FA 2026 Master'!E:E,'FA 2026 Master'!D:D)</f>
        <v>840490728271</v>
      </c>
      <c r="C175" t="s">
        <v>691</v>
      </c>
      <c r="D175" s="6" t="str">
        <f>_xlfn.XLOOKUP(C175,'FA 2026 Master'!E:E,'FA 2026 Master'!F:F)</f>
        <v>M's FL Elk Logo 2.0 T-Shirt - Black - XL</v>
      </c>
      <c r="E175" s="6" t="str">
        <f>_xlfn.XLOOKUP(C175,'FA 2026 Master'!E:E,'FA 2026 Master'!G:G)</f>
        <v>Black</v>
      </c>
      <c r="F175" s="6" t="str">
        <f>_xlfn.XLOOKUP(C175,'FA 2026 Master'!E:E,'FA 2026 Master'!H:H)</f>
        <v>XL</v>
      </c>
      <c r="G175" s="6" t="str">
        <f>_xlfn.XLOOKUP(C175,'FA 2026 Master'!E:E,'FA 2026 Master'!K:K)</f>
        <v>Logo Apparel</v>
      </c>
      <c r="H175" s="6" t="str">
        <f>_xlfn.XLOOKUP(C175,'FA 2026 Master'!E:E,'FA 2026 Master'!L:L)</f>
        <v>Logo Tees</v>
      </c>
      <c r="I175" s="34">
        <f>_xlfn.XLOOKUP(C175,'FA 2026 Master'!E:E,'FA 2026 Master'!J:J)</f>
        <v>17.5</v>
      </c>
      <c r="J175" s="34">
        <f t="shared" si="12"/>
        <v>35</v>
      </c>
      <c r="K175" s="34">
        <f t="shared" si="13"/>
        <v>35</v>
      </c>
      <c r="L175" s="26">
        <f t="shared" si="14"/>
        <v>23.975000000000001</v>
      </c>
      <c r="M175" s="26">
        <f t="shared" si="15"/>
        <v>58</v>
      </c>
      <c r="N175" s="26">
        <f t="shared" si="16"/>
        <v>58</v>
      </c>
      <c r="O175" s="41">
        <v>46218</v>
      </c>
      <c r="P175" s="41">
        <v>46387</v>
      </c>
      <c r="Q175" s="6" t="s">
        <v>13</v>
      </c>
      <c r="T175" s="31">
        <f t="shared" si="17"/>
        <v>0</v>
      </c>
    </row>
    <row r="176" spans="2:20" x14ac:dyDescent="0.25">
      <c r="B176" s="28">
        <f>_xlfn.XLOOKUP(C176,'FA 2026 Master'!E:E,'FA 2026 Master'!D:D)</f>
        <v>840490728288</v>
      </c>
      <c r="C176" t="s">
        <v>692</v>
      </c>
      <c r="D176" s="6" t="str">
        <f>_xlfn.XLOOKUP(C176,'FA 2026 Master'!E:E,'FA 2026 Master'!F:F)</f>
        <v>M's FL Elk Logo 2.0 T-Shirt - Black - 2X</v>
      </c>
      <c r="E176" s="6" t="str">
        <f>_xlfn.XLOOKUP(C176,'FA 2026 Master'!E:E,'FA 2026 Master'!G:G)</f>
        <v>Black</v>
      </c>
      <c r="F176" s="6" t="str">
        <f>_xlfn.XLOOKUP(C176,'FA 2026 Master'!E:E,'FA 2026 Master'!H:H)</f>
        <v>2X</v>
      </c>
      <c r="G176" s="6" t="str">
        <f>_xlfn.XLOOKUP(C176,'FA 2026 Master'!E:E,'FA 2026 Master'!K:K)</f>
        <v>Logo Apparel</v>
      </c>
      <c r="H176" s="6" t="str">
        <f>_xlfn.XLOOKUP(C176,'FA 2026 Master'!E:E,'FA 2026 Master'!L:L)</f>
        <v>Logo Tees</v>
      </c>
      <c r="I176" s="34">
        <f>_xlfn.XLOOKUP(C176,'FA 2026 Master'!E:E,'FA 2026 Master'!J:J)</f>
        <v>17.5</v>
      </c>
      <c r="J176" s="34">
        <f t="shared" si="12"/>
        <v>35</v>
      </c>
      <c r="K176" s="34">
        <f t="shared" si="13"/>
        <v>35</v>
      </c>
      <c r="L176" s="26">
        <f t="shared" si="14"/>
        <v>23.975000000000001</v>
      </c>
      <c r="M176" s="26">
        <f t="shared" si="15"/>
        <v>58</v>
      </c>
      <c r="N176" s="26">
        <f t="shared" si="16"/>
        <v>58</v>
      </c>
      <c r="O176" s="41">
        <v>46218</v>
      </c>
      <c r="P176" s="41">
        <v>46387</v>
      </c>
      <c r="Q176" s="6" t="s">
        <v>13</v>
      </c>
      <c r="T176" s="31">
        <f t="shared" si="17"/>
        <v>0</v>
      </c>
    </row>
    <row r="177" spans="2:20" x14ac:dyDescent="0.25">
      <c r="B177" s="28">
        <f>_xlfn.XLOOKUP(C177,'FA 2026 Master'!E:E,'FA 2026 Master'!D:D)</f>
        <v>840490728295</v>
      </c>
      <c r="C177" t="s">
        <v>693</v>
      </c>
      <c r="D177" s="6" t="str">
        <f>_xlfn.XLOOKUP(C177,'FA 2026 Master'!E:E,'FA 2026 Master'!F:F)</f>
        <v>M's FL Elk Logo 2.0 T-Shirt - Black - 3X</v>
      </c>
      <c r="E177" s="6" t="str">
        <f>_xlfn.XLOOKUP(C177,'FA 2026 Master'!E:E,'FA 2026 Master'!G:G)</f>
        <v>Black</v>
      </c>
      <c r="F177" s="6" t="str">
        <f>_xlfn.XLOOKUP(C177,'FA 2026 Master'!E:E,'FA 2026 Master'!H:H)</f>
        <v>3X</v>
      </c>
      <c r="G177" s="6" t="str">
        <f>_xlfn.XLOOKUP(C177,'FA 2026 Master'!E:E,'FA 2026 Master'!K:K)</f>
        <v>Logo Apparel</v>
      </c>
      <c r="H177" s="6" t="str">
        <f>_xlfn.XLOOKUP(C177,'FA 2026 Master'!E:E,'FA 2026 Master'!L:L)</f>
        <v>Logo Tees</v>
      </c>
      <c r="I177" s="34">
        <f>_xlfn.XLOOKUP(C177,'FA 2026 Master'!E:E,'FA 2026 Master'!J:J)</f>
        <v>17.5</v>
      </c>
      <c r="J177" s="34">
        <f t="shared" si="12"/>
        <v>35</v>
      </c>
      <c r="K177" s="34">
        <f t="shared" si="13"/>
        <v>35</v>
      </c>
      <c r="L177" s="26">
        <f t="shared" si="14"/>
        <v>23.975000000000001</v>
      </c>
      <c r="M177" s="26">
        <f t="shared" si="15"/>
        <v>58</v>
      </c>
      <c r="N177" s="26">
        <f t="shared" si="16"/>
        <v>58</v>
      </c>
      <c r="O177" s="41">
        <v>46218</v>
      </c>
      <c r="P177" s="41">
        <v>46387</v>
      </c>
      <c r="Q177" s="6" t="s">
        <v>13</v>
      </c>
      <c r="T177" s="31">
        <f t="shared" si="17"/>
        <v>0</v>
      </c>
    </row>
    <row r="178" spans="2:20" x14ac:dyDescent="0.25">
      <c r="B178" s="28">
        <f>_xlfn.XLOOKUP(C178,'FA 2026 Master'!E:E,'FA 2026 Master'!D:D)</f>
        <v>840490728363</v>
      </c>
      <c r="C178" t="s">
        <v>694</v>
      </c>
      <c r="D178" s="6" t="str">
        <f>_xlfn.XLOOKUP(C178,'FA 2026 Master'!E:E,'FA 2026 Master'!F:F)</f>
        <v>M's FL Whitetail Shed Logo 2.0 T-Shirt - Heather Midnight Navy - SM</v>
      </c>
      <c r="E178" s="6" t="str">
        <f>_xlfn.XLOOKUP(C178,'FA 2026 Master'!E:E,'FA 2026 Master'!G:G)</f>
        <v>Heather Midnight Navy</v>
      </c>
      <c r="F178" s="6" t="str">
        <f>_xlfn.XLOOKUP(C178,'FA 2026 Master'!E:E,'FA 2026 Master'!H:H)</f>
        <v>SM</v>
      </c>
      <c r="G178" s="6" t="str">
        <f>_xlfn.XLOOKUP(C178,'FA 2026 Master'!E:E,'FA 2026 Master'!K:K)</f>
        <v>Logo Apparel</v>
      </c>
      <c r="H178" s="6" t="str">
        <f>_xlfn.XLOOKUP(C178,'FA 2026 Master'!E:E,'FA 2026 Master'!L:L)</f>
        <v>Logo Tees</v>
      </c>
      <c r="I178" s="34">
        <f>_xlfn.XLOOKUP(C178,'FA 2026 Master'!E:E,'FA 2026 Master'!J:J)</f>
        <v>17.5</v>
      </c>
      <c r="J178" s="34">
        <f t="shared" si="12"/>
        <v>35</v>
      </c>
      <c r="K178" s="34">
        <f t="shared" si="13"/>
        <v>35</v>
      </c>
      <c r="L178" s="26">
        <f t="shared" si="14"/>
        <v>23.975000000000001</v>
      </c>
      <c r="M178" s="26">
        <f t="shared" si="15"/>
        <v>58</v>
      </c>
      <c r="N178" s="26">
        <f t="shared" si="16"/>
        <v>58</v>
      </c>
      <c r="O178" s="41">
        <v>46218</v>
      </c>
      <c r="P178" s="41">
        <v>46387</v>
      </c>
      <c r="Q178" s="6" t="s">
        <v>13</v>
      </c>
      <c r="T178" s="31">
        <f t="shared" si="17"/>
        <v>0</v>
      </c>
    </row>
    <row r="179" spans="2:20" x14ac:dyDescent="0.25">
      <c r="B179" s="28">
        <f>_xlfn.XLOOKUP(C179,'FA 2026 Master'!E:E,'FA 2026 Master'!D:D)</f>
        <v>840490728370</v>
      </c>
      <c r="C179" t="s">
        <v>695</v>
      </c>
      <c r="D179" s="6" t="str">
        <f>_xlfn.XLOOKUP(C179,'FA 2026 Master'!E:E,'FA 2026 Master'!F:F)</f>
        <v>M's FL Whitetail Shed Logo 2.0 T-Shirt - Heather Midnight Navy - MD</v>
      </c>
      <c r="E179" s="6" t="str">
        <f>_xlfn.XLOOKUP(C179,'FA 2026 Master'!E:E,'FA 2026 Master'!G:G)</f>
        <v>Heather Midnight Navy</v>
      </c>
      <c r="F179" s="6" t="str">
        <f>_xlfn.XLOOKUP(C179,'FA 2026 Master'!E:E,'FA 2026 Master'!H:H)</f>
        <v>MD</v>
      </c>
      <c r="G179" s="6" t="str">
        <f>_xlfn.XLOOKUP(C179,'FA 2026 Master'!E:E,'FA 2026 Master'!K:K)</f>
        <v>Logo Apparel</v>
      </c>
      <c r="H179" s="6" t="str">
        <f>_xlfn.XLOOKUP(C179,'FA 2026 Master'!E:E,'FA 2026 Master'!L:L)</f>
        <v>Logo Tees</v>
      </c>
      <c r="I179" s="34">
        <f>_xlfn.XLOOKUP(C179,'FA 2026 Master'!E:E,'FA 2026 Master'!J:J)</f>
        <v>17.5</v>
      </c>
      <c r="J179" s="34">
        <f t="shared" ref="J179:J242" si="18">I179*2</f>
        <v>35</v>
      </c>
      <c r="K179" s="34">
        <f t="shared" ref="K179:K242" si="19">J179</f>
        <v>35</v>
      </c>
      <c r="L179" s="26">
        <f t="shared" si="14"/>
        <v>23.975000000000001</v>
      </c>
      <c r="M179" s="26">
        <f t="shared" si="15"/>
        <v>58</v>
      </c>
      <c r="N179" s="26">
        <f t="shared" si="16"/>
        <v>58</v>
      </c>
      <c r="O179" s="41">
        <v>46218</v>
      </c>
      <c r="P179" s="41">
        <v>46387</v>
      </c>
      <c r="Q179" s="6" t="s">
        <v>13</v>
      </c>
      <c r="T179" s="31">
        <f t="shared" si="17"/>
        <v>0</v>
      </c>
    </row>
    <row r="180" spans="2:20" x14ac:dyDescent="0.25">
      <c r="B180" s="28">
        <f>_xlfn.XLOOKUP(C180,'FA 2026 Master'!E:E,'FA 2026 Master'!D:D)</f>
        <v>840490728387</v>
      </c>
      <c r="C180" t="s">
        <v>696</v>
      </c>
      <c r="D180" s="6" t="str">
        <f>_xlfn.XLOOKUP(C180,'FA 2026 Master'!E:E,'FA 2026 Master'!F:F)</f>
        <v>M's FL Whitetail Shed Logo 2.0 T-Shirt - Heather Midnight Navy - LG</v>
      </c>
      <c r="E180" s="6" t="str">
        <f>_xlfn.XLOOKUP(C180,'FA 2026 Master'!E:E,'FA 2026 Master'!G:G)</f>
        <v>Heather Midnight Navy</v>
      </c>
      <c r="F180" s="6" t="str">
        <f>_xlfn.XLOOKUP(C180,'FA 2026 Master'!E:E,'FA 2026 Master'!H:H)</f>
        <v>LG</v>
      </c>
      <c r="G180" s="6" t="str">
        <f>_xlfn.XLOOKUP(C180,'FA 2026 Master'!E:E,'FA 2026 Master'!K:K)</f>
        <v>Logo Apparel</v>
      </c>
      <c r="H180" s="6" t="str">
        <f>_xlfn.XLOOKUP(C180,'FA 2026 Master'!E:E,'FA 2026 Master'!L:L)</f>
        <v>Logo Tees</v>
      </c>
      <c r="I180" s="34">
        <f>_xlfn.XLOOKUP(C180,'FA 2026 Master'!E:E,'FA 2026 Master'!J:J)</f>
        <v>17.5</v>
      </c>
      <c r="J180" s="34">
        <f t="shared" si="18"/>
        <v>35</v>
      </c>
      <c r="K180" s="34">
        <f t="shared" si="19"/>
        <v>35</v>
      </c>
      <c r="L180" s="26">
        <f t="shared" si="14"/>
        <v>23.975000000000001</v>
      </c>
      <c r="M180" s="26">
        <f t="shared" si="15"/>
        <v>58</v>
      </c>
      <c r="N180" s="26">
        <f t="shared" si="16"/>
        <v>58</v>
      </c>
      <c r="O180" s="41">
        <v>46218</v>
      </c>
      <c r="P180" s="41">
        <v>46387</v>
      </c>
      <c r="Q180" s="6" t="s">
        <v>13</v>
      </c>
      <c r="T180" s="31">
        <f t="shared" si="17"/>
        <v>0</v>
      </c>
    </row>
    <row r="181" spans="2:20" x14ac:dyDescent="0.25">
      <c r="B181" s="28">
        <f>_xlfn.XLOOKUP(C181,'FA 2026 Master'!E:E,'FA 2026 Master'!D:D)</f>
        <v>840490728394</v>
      </c>
      <c r="C181" t="s">
        <v>697</v>
      </c>
      <c r="D181" s="6" t="str">
        <f>_xlfn.XLOOKUP(C181,'FA 2026 Master'!E:E,'FA 2026 Master'!F:F)</f>
        <v>M's FL Whitetail Shed Logo 2.0 T-Shirt - Heather Midnight Navy - XL</v>
      </c>
      <c r="E181" s="6" t="str">
        <f>_xlfn.XLOOKUP(C181,'FA 2026 Master'!E:E,'FA 2026 Master'!G:G)</f>
        <v>Heather Midnight Navy</v>
      </c>
      <c r="F181" s="6" t="str">
        <f>_xlfn.XLOOKUP(C181,'FA 2026 Master'!E:E,'FA 2026 Master'!H:H)</f>
        <v>XL</v>
      </c>
      <c r="G181" s="6" t="str">
        <f>_xlfn.XLOOKUP(C181,'FA 2026 Master'!E:E,'FA 2026 Master'!K:K)</f>
        <v>Logo Apparel</v>
      </c>
      <c r="H181" s="6" t="str">
        <f>_xlfn.XLOOKUP(C181,'FA 2026 Master'!E:E,'FA 2026 Master'!L:L)</f>
        <v>Logo Tees</v>
      </c>
      <c r="I181" s="34">
        <f>_xlfn.XLOOKUP(C181,'FA 2026 Master'!E:E,'FA 2026 Master'!J:J)</f>
        <v>17.5</v>
      </c>
      <c r="J181" s="34">
        <f t="shared" si="18"/>
        <v>35</v>
      </c>
      <c r="K181" s="34">
        <f t="shared" si="19"/>
        <v>35</v>
      </c>
      <c r="L181" s="26">
        <f t="shared" si="14"/>
        <v>23.975000000000001</v>
      </c>
      <c r="M181" s="26">
        <f t="shared" si="15"/>
        <v>58</v>
      </c>
      <c r="N181" s="26">
        <f t="shared" si="16"/>
        <v>58</v>
      </c>
      <c r="O181" s="41">
        <v>46218</v>
      </c>
      <c r="P181" s="41">
        <v>46387</v>
      </c>
      <c r="Q181" s="6" t="s">
        <v>13</v>
      </c>
      <c r="T181" s="31">
        <f t="shared" si="17"/>
        <v>0</v>
      </c>
    </row>
    <row r="182" spans="2:20" x14ac:dyDescent="0.25">
      <c r="B182" s="28">
        <f>_xlfn.XLOOKUP(C182,'FA 2026 Master'!E:E,'FA 2026 Master'!D:D)</f>
        <v>840490728400</v>
      </c>
      <c r="C182" t="s">
        <v>698</v>
      </c>
      <c r="D182" s="6" t="str">
        <f>_xlfn.XLOOKUP(C182,'FA 2026 Master'!E:E,'FA 2026 Master'!F:F)</f>
        <v>M's FL Whitetail Shed Logo 2.0 T-Shirt - Heather Midnight Navy - 2X</v>
      </c>
      <c r="E182" s="6" t="str">
        <f>_xlfn.XLOOKUP(C182,'FA 2026 Master'!E:E,'FA 2026 Master'!G:G)</f>
        <v>Heather Midnight Navy</v>
      </c>
      <c r="F182" s="6" t="str">
        <f>_xlfn.XLOOKUP(C182,'FA 2026 Master'!E:E,'FA 2026 Master'!H:H)</f>
        <v>2X</v>
      </c>
      <c r="G182" s="6" t="str">
        <f>_xlfn.XLOOKUP(C182,'FA 2026 Master'!E:E,'FA 2026 Master'!K:K)</f>
        <v>Logo Apparel</v>
      </c>
      <c r="H182" s="6" t="str">
        <f>_xlfn.XLOOKUP(C182,'FA 2026 Master'!E:E,'FA 2026 Master'!L:L)</f>
        <v>Logo Tees</v>
      </c>
      <c r="I182" s="34">
        <f>_xlfn.XLOOKUP(C182,'FA 2026 Master'!E:E,'FA 2026 Master'!J:J)</f>
        <v>17.5</v>
      </c>
      <c r="J182" s="34">
        <f t="shared" si="18"/>
        <v>35</v>
      </c>
      <c r="K182" s="34">
        <f t="shared" si="19"/>
        <v>35</v>
      </c>
      <c r="L182" s="26">
        <f t="shared" si="14"/>
        <v>23.975000000000001</v>
      </c>
      <c r="M182" s="26">
        <f t="shared" si="15"/>
        <v>58</v>
      </c>
      <c r="N182" s="26">
        <f t="shared" si="16"/>
        <v>58</v>
      </c>
      <c r="O182" s="41">
        <v>46218</v>
      </c>
      <c r="P182" s="41">
        <v>46387</v>
      </c>
      <c r="Q182" s="6" t="s">
        <v>13</v>
      </c>
      <c r="T182" s="31">
        <f t="shared" si="17"/>
        <v>0</v>
      </c>
    </row>
    <row r="183" spans="2:20" x14ac:dyDescent="0.25">
      <c r="B183" s="28">
        <f>_xlfn.XLOOKUP(C183,'FA 2026 Master'!E:E,'FA 2026 Master'!D:D)</f>
        <v>840490728417</v>
      </c>
      <c r="C183" t="s">
        <v>699</v>
      </c>
      <c r="D183" s="6" t="str">
        <f>_xlfn.XLOOKUP(C183,'FA 2026 Master'!E:E,'FA 2026 Master'!F:F)</f>
        <v>M's FL Whitetail Shed Logo 2.0 T-Shirt - Heather Midnight Navy - 3X</v>
      </c>
      <c r="E183" s="6" t="str">
        <f>_xlfn.XLOOKUP(C183,'FA 2026 Master'!E:E,'FA 2026 Master'!G:G)</f>
        <v>Heather Midnight Navy</v>
      </c>
      <c r="F183" s="6" t="str">
        <f>_xlfn.XLOOKUP(C183,'FA 2026 Master'!E:E,'FA 2026 Master'!H:H)</f>
        <v>3X</v>
      </c>
      <c r="G183" s="6" t="str">
        <f>_xlfn.XLOOKUP(C183,'FA 2026 Master'!E:E,'FA 2026 Master'!K:K)</f>
        <v>Logo Apparel</v>
      </c>
      <c r="H183" s="6" t="str">
        <f>_xlfn.XLOOKUP(C183,'FA 2026 Master'!E:E,'FA 2026 Master'!L:L)</f>
        <v>Logo Tees</v>
      </c>
      <c r="I183" s="34">
        <f>_xlfn.XLOOKUP(C183,'FA 2026 Master'!E:E,'FA 2026 Master'!J:J)</f>
        <v>17.5</v>
      </c>
      <c r="J183" s="34">
        <f t="shared" si="18"/>
        <v>35</v>
      </c>
      <c r="K183" s="34">
        <f t="shared" si="19"/>
        <v>35</v>
      </c>
      <c r="L183" s="26">
        <f t="shared" si="14"/>
        <v>23.975000000000001</v>
      </c>
      <c r="M183" s="26">
        <f t="shared" si="15"/>
        <v>58</v>
      </c>
      <c r="N183" s="26">
        <f t="shared" si="16"/>
        <v>58</v>
      </c>
      <c r="O183" s="41">
        <v>46218</v>
      </c>
      <c r="P183" s="41">
        <v>46387</v>
      </c>
      <c r="Q183" s="6" t="s">
        <v>13</v>
      </c>
      <c r="T183" s="31">
        <f t="shared" si="17"/>
        <v>0</v>
      </c>
    </row>
    <row r="184" spans="2:20" x14ac:dyDescent="0.25">
      <c r="B184" s="28">
        <f>_xlfn.XLOOKUP(C184,'FA 2026 Master'!E:E,'FA 2026 Master'!D:D)</f>
        <v>840490728424</v>
      </c>
      <c r="C184" t="s">
        <v>700</v>
      </c>
      <c r="D184" s="6" t="str">
        <f>_xlfn.XLOOKUP(C184,'FA 2026 Master'!E:E,'FA 2026 Master'!F:F)</f>
        <v>M's FL Whitetail Shed Logo 2.0 T-Shirt - Army - SM</v>
      </c>
      <c r="E184" s="6" t="str">
        <f>_xlfn.XLOOKUP(C184,'FA 2026 Master'!E:E,'FA 2026 Master'!G:G)</f>
        <v>Army</v>
      </c>
      <c r="F184" s="6" t="str">
        <f>_xlfn.XLOOKUP(C184,'FA 2026 Master'!E:E,'FA 2026 Master'!H:H)</f>
        <v>SM</v>
      </c>
      <c r="G184" s="6" t="str">
        <f>_xlfn.XLOOKUP(C184,'FA 2026 Master'!E:E,'FA 2026 Master'!K:K)</f>
        <v>Logo Apparel</v>
      </c>
      <c r="H184" s="6" t="str">
        <f>_xlfn.XLOOKUP(C184,'FA 2026 Master'!E:E,'FA 2026 Master'!L:L)</f>
        <v>Logo Tees</v>
      </c>
      <c r="I184" s="34">
        <f>_xlfn.XLOOKUP(C184,'FA 2026 Master'!E:E,'FA 2026 Master'!J:J)</f>
        <v>17.5</v>
      </c>
      <c r="J184" s="34">
        <f t="shared" si="18"/>
        <v>35</v>
      </c>
      <c r="K184" s="34">
        <f t="shared" si="19"/>
        <v>35</v>
      </c>
      <c r="L184" s="26">
        <f t="shared" si="14"/>
        <v>23.975000000000001</v>
      </c>
      <c r="M184" s="26">
        <f t="shared" si="15"/>
        <v>58</v>
      </c>
      <c r="N184" s="26">
        <f t="shared" si="16"/>
        <v>58</v>
      </c>
      <c r="O184" s="41">
        <v>46218</v>
      </c>
      <c r="P184" s="41">
        <v>46387</v>
      </c>
      <c r="Q184" s="6" t="s">
        <v>13</v>
      </c>
      <c r="T184" s="31">
        <f t="shared" si="17"/>
        <v>0</v>
      </c>
    </row>
    <row r="185" spans="2:20" x14ac:dyDescent="0.25">
      <c r="B185" s="28">
        <f>_xlfn.XLOOKUP(C185,'FA 2026 Master'!E:E,'FA 2026 Master'!D:D)</f>
        <v>840490728431</v>
      </c>
      <c r="C185" t="s">
        <v>701</v>
      </c>
      <c r="D185" s="6" t="str">
        <f>_xlfn.XLOOKUP(C185,'FA 2026 Master'!E:E,'FA 2026 Master'!F:F)</f>
        <v>M's FL Whitetail Shed Logo 2.0 T-Shirt - Army - MD</v>
      </c>
      <c r="E185" s="6" t="str">
        <f>_xlfn.XLOOKUP(C185,'FA 2026 Master'!E:E,'FA 2026 Master'!G:G)</f>
        <v>Army</v>
      </c>
      <c r="F185" s="6" t="str">
        <f>_xlfn.XLOOKUP(C185,'FA 2026 Master'!E:E,'FA 2026 Master'!H:H)</f>
        <v>MD</v>
      </c>
      <c r="G185" s="6" t="str">
        <f>_xlfn.XLOOKUP(C185,'FA 2026 Master'!E:E,'FA 2026 Master'!K:K)</f>
        <v>Logo Apparel</v>
      </c>
      <c r="H185" s="6" t="str">
        <f>_xlfn.XLOOKUP(C185,'FA 2026 Master'!E:E,'FA 2026 Master'!L:L)</f>
        <v>Logo Tees</v>
      </c>
      <c r="I185" s="34">
        <f>_xlfn.XLOOKUP(C185,'FA 2026 Master'!E:E,'FA 2026 Master'!J:J)</f>
        <v>17.5</v>
      </c>
      <c r="J185" s="34">
        <f t="shared" si="18"/>
        <v>35</v>
      </c>
      <c r="K185" s="34">
        <f t="shared" si="19"/>
        <v>35</v>
      </c>
      <c r="L185" s="26">
        <f t="shared" si="14"/>
        <v>23.975000000000001</v>
      </c>
      <c r="M185" s="26">
        <f t="shared" si="15"/>
        <v>58</v>
      </c>
      <c r="N185" s="26">
        <f t="shared" si="16"/>
        <v>58</v>
      </c>
      <c r="O185" s="41">
        <v>46218</v>
      </c>
      <c r="P185" s="41">
        <v>46387</v>
      </c>
      <c r="Q185" s="6" t="s">
        <v>13</v>
      </c>
      <c r="T185" s="31">
        <f t="shared" si="17"/>
        <v>0</v>
      </c>
    </row>
    <row r="186" spans="2:20" x14ac:dyDescent="0.25">
      <c r="B186" s="28">
        <f>_xlfn.XLOOKUP(C186,'FA 2026 Master'!E:E,'FA 2026 Master'!D:D)</f>
        <v>840490728448</v>
      </c>
      <c r="C186" t="s">
        <v>702</v>
      </c>
      <c r="D186" s="6" t="str">
        <f>_xlfn.XLOOKUP(C186,'FA 2026 Master'!E:E,'FA 2026 Master'!F:F)</f>
        <v>M's FL Whitetail Shed Logo 2.0 T-Shirt - Army - LG</v>
      </c>
      <c r="E186" s="6" t="str">
        <f>_xlfn.XLOOKUP(C186,'FA 2026 Master'!E:E,'FA 2026 Master'!G:G)</f>
        <v>Army</v>
      </c>
      <c r="F186" s="6" t="str">
        <f>_xlfn.XLOOKUP(C186,'FA 2026 Master'!E:E,'FA 2026 Master'!H:H)</f>
        <v>LG</v>
      </c>
      <c r="G186" s="6" t="str">
        <f>_xlfn.XLOOKUP(C186,'FA 2026 Master'!E:E,'FA 2026 Master'!K:K)</f>
        <v>Logo Apparel</v>
      </c>
      <c r="H186" s="6" t="str">
        <f>_xlfn.XLOOKUP(C186,'FA 2026 Master'!E:E,'FA 2026 Master'!L:L)</f>
        <v>Logo Tees</v>
      </c>
      <c r="I186" s="34">
        <f>_xlfn.XLOOKUP(C186,'FA 2026 Master'!E:E,'FA 2026 Master'!J:J)</f>
        <v>17.5</v>
      </c>
      <c r="J186" s="34">
        <f t="shared" si="18"/>
        <v>35</v>
      </c>
      <c r="K186" s="34">
        <f t="shared" si="19"/>
        <v>35</v>
      </c>
      <c r="L186" s="26">
        <f t="shared" si="14"/>
        <v>23.975000000000001</v>
      </c>
      <c r="M186" s="26">
        <f t="shared" si="15"/>
        <v>58</v>
      </c>
      <c r="N186" s="26">
        <f t="shared" si="16"/>
        <v>58</v>
      </c>
      <c r="O186" s="41">
        <v>46218</v>
      </c>
      <c r="P186" s="41">
        <v>46387</v>
      </c>
      <c r="Q186" s="6" t="s">
        <v>13</v>
      </c>
      <c r="T186" s="31">
        <f t="shared" si="17"/>
        <v>0</v>
      </c>
    </row>
    <row r="187" spans="2:20" x14ac:dyDescent="0.25">
      <c r="B187" s="28">
        <f>_xlfn.XLOOKUP(C187,'FA 2026 Master'!E:E,'FA 2026 Master'!D:D)</f>
        <v>840490728455</v>
      </c>
      <c r="C187" t="s">
        <v>703</v>
      </c>
      <c r="D187" s="6" t="str">
        <f>_xlfn.XLOOKUP(C187,'FA 2026 Master'!E:E,'FA 2026 Master'!F:F)</f>
        <v>M's FL Whitetail Shed Logo 2.0 T-Shirt - Army - XL</v>
      </c>
      <c r="E187" s="6" t="str">
        <f>_xlfn.XLOOKUP(C187,'FA 2026 Master'!E:E,'FA 2026 Master'!G:G)</f>
        <v>Army</v>
      </c>
      <c r="F187" s="6" t="str">
        <f>_xlfn.XLOOKUP(C187,'FA 2026 Master'!E:E,'FA 2026 Master'!H:H)</f>
        <v>XL</v>
      </c>
      <c r="G187" s="6" t="str">
        <f>_xlfn.XLOOKUP(C187,'FA 2026 Master'!E:E,'FA 2026 Master'!K:K)</f>
        <v>Logo Apparel</v>
      </c>
      <c r="H187" s="6" t="str">
        <f>_xlfn.XLOOKUP(C187,'FA 2026 Master'!E:E,'FA 2026 Master'!L:L)</f>
        <v>Logo Tees</v>
      </c>
      <c r="I187" s="34">
        <f>_xlfn.XLOOKUP(C187,'FA 2026 Master'!E:E,'FA 2026 Master'!J:J)</f>
        <v>17.5</v>
      </c>
      <c r="J187" s="34">
        <f t="shared" si="18"/>
        <v>35</v>
      </c>
      <c r="K187" s="34">
        <f t="shared" si="19"/>
        <v>35</v>
      </c>
      <c r="L187" s="26">
        <f t="shared" si="14"/>
        <v>23.975000000000001</v>
      </c>
      <c r="M187" s="26">
        <f t="shared" si="15"/>
        <v>58</v>
      </c>
      <c r="N187" s="26">
        <f t="shared" si="16"/>
        <v>58</v>
      </c>
      <c r="O187" s="41">
        <v>46218</v>
      </c>
      <c r="P187" s="41">
        <v>46387</v>
      </c>
      <c r="Q187" s="6" t="s">
        <v>13</v>
      </c>
      <c r="T187" s="31">
        <f t="shared" si="17"/>
        <v>0</v>
      </c>
    </row>
    <row r="188" spans="2:20" x14ac:dyDescent="0.25">
      <c r="B188" s="28">
        <f>_xlfn.XLOOKUP(C188,'FA 2026 Master'!E:E,'FA 2026 Master'!D:D)</f>
        <v>840490728462</v>
      </c>
      <c r="C188" t="s">
        <v>704</v>
      </c>
      <c r="D188" s="6" t="str">
        <f>_xlfn.XLOOKUP(C188,'FA 2026 Master'!E:E,'FA 2026 Master'!F:F)</f>
        <v>M's FL Whitetail Shed Logo 2.0 T-Shirt - Army - 2X</v>
      </c>
      <c r="E188" s="6" t="str">
        <f>_xlfn.XLOOKUP(C188,'FA 2026 Master'!E:E,'FA 2026 Master'!G:G)</f>
        <v>Army</v>
      </c>
      <c r="F188" s="6" t="str">
        <f>_xlfn.XLOOKUP(C188,'FA 2026 Master'!E:E,'FA 2026 Master'!H:H)</f>
        <v>2X</v>
      </c>
      <c r="G188" s="6" t="str">
        <f>_xlfn.XLOOKUP(C188,'FA 2026 Master'!E:E,'FA 2026 Master'!K:K)</f>
        <v>Logo Apparel</v>
      </c>
      <c r="H188" s="6" t="str">
        <f>_xlfn.XLOOKUP(C188,'FA 2026 Master'!E:E,'FA 2026 Master'!L:L)</f>
        <v>Logo Tees</v>
      </c>
      <c r="I188" s="34">
        <f>_xlfn.XLOOKUP(C188,'FA 2026 Master'!E:E,'FA 2026 Master'!J:J)</f>
        <v>17.5</v>
      </c>
      <c r="J188" s="34">
        <f t="shared" si="18"/>
        <v>35</v>
      </c>
      <c r="K188" s="34">
        <f t="shared" si="19"/>
        <v>35</v>
      </c>
      <c r="L188" s="26">
        <f t="shared" si="14"/>
        <v>23.975000000000001</v>
      </c>
      <c r="M188" s="26">
        <f t="shared" si="15"/>
        <v>58</v>
      </c>
      <c r="N188" s="26">
        <f t="shared" si="16"/>
        <v>58</v>
      </c>
      <c r="O188" s="41">
        <v>46218</v>
      </c>
      <c r="P188" s="41">
        <v>46387</v>
      </c>
      <c r="Q188" s="6" t="s">
        <v>13</v>
      </c>
      <c r="T188" s="31">
        <f t="shared" si="17"/>
        <v>0</v>
      </c>
    </row>
    <row r="189" spans="2:20" x14ac:dyDescent="0.25">
      <c r="B189" s="28">
        <f>_xlfn.XLOOKUP(C189,'FA 2026 Master'!E:E,'FA 2026 Master'!D:D)</f>
        <v>840490728479</v>
      </c>
      <c r="C189" t="s">
        <v>705</v>
      </c>
      <c r="D189" s="6" t="str">
        <f>_xlfn.XLOOKUP(C189,'FA 2026 Master'!E:E,'FA 2026 Master'!F:F)</f>
        <v>M's FL Whitetail Shed Logo 2.0 T-Shirt - Army - 3X</v>
      </c>
      <c r="E189" s="6" t="str">
        <f>_xlfn.XLOOKUP(C189,'FA 2026 Master'!E:E,'FA 2026 Master'!G:G)</f>
        <v>Army</v>
      </c>
      <c r="F189" s="6" t="str">
        <f>_xlfn.XLOOKUP(C189,'FA 2026 Master'!E:E,'FA 2026 Master'!H:H)</f>
        <v>3X</v>
      </c>
      <c r="G189" s="6" t="str">
        <f>_xlfn.XLOOKUP(C189,'FA 2026 Master'!E:E,'FA 2026 Master'!K:K)</f>
        <v>Logo Apparel</v>
      </c>
      <c r="H189" s="6" t="str">
        <f>_xlfn.XLOOKUP(C189,'FA 2026 Master'!E:E,'FA 2026 Master'!L:L)</f>
        <v>Logo Tees</v>
      </c>
      <c r="I189" s="34">
        <f>_xlfn.XLOOKUP(C189,'FA 2026 Master'!E:E,'FA 2026 Master'!J:J)</f>
        <v>17.5</v>
      </c>
      <c r="J189" s="34">
        <f t="shared" si="18"/>
        <v>35</v>
      </c>
      <c r="K189" s="34">
        <f t="shared" si="19"/>
        <v>35</v>
      </c>
      <c r="L189" s="26">
        <f t="shared" si="14"/>
        <v>23.975000000000001</v>
      </c>
      <c r="M189" s="26">
        <f t="shared" si="15"/>
        <v>58</v>
      </c>
      <c r="N189" s="26">
        <f t="shared" si="16"/>
        <v>58</v>
      </c>
      <c r="O189" s="41">
        <v>46218</v>
      </c>
      <c r="P189" s="41">
        <v>46387</v>
      </c>
      <c r="Q189" s="6" t="s">
        <v>13</v>
      </c>
      <c r="T189" s="31">
        <f t="shared" si="17"/>
        <v>0</v>
      </c>
    </row>
    <row r="190" spans="2:20" x14ac:dyDescent="0.25">
      <c r="B190" s="28">
        <f>_xlfn.XLOOKUP(C190,'FA 2026 Master'!E:E,'FA 2026 Master'!D:D)</f>
        <v>840490728608</v>
      </c>
      <c r="C190" t="s">
        <v>706</v>
      </c>
      <c r="D190" s="6" t="str">
        <f>_xlfn.XLOOKUP(C190,'FA 2026 Master'!E:E,'FA 2026 Master'!F:F)</f>
        <v>M's FL Duck Call Logo 2.0 T-Shirt - Military Green - SM</v>
      </c>
      <c r="E190" s="6" t="str">
        <f>_xlfn.XLOOKUP(C190,'FA 2026 Master'!E:E,'FA 2026 Master'!G:G)</f>
        <v>Military Green</v>
      </c>
      <c r="F190" s="6" t="str">
        <f>_xlfn.XLOOKUP(C190,'FA 2026 Master'!E:E,'FA 2026 Master'!H:H)</f>
        <v>SM</v>
      </c>
      <c r="G190" s="6" t="str">
        <f>_xlfn.XLOOKUP(C190,'FA 2026 Master'!E:E,'FA 2026 Master'!K:K)</f>
        <v>Logo Apparel</v>
      </c>
      <c r="H190" s="6" t="str">
        <f>_xlfn.XLOOKUP(C190,'FA 2026 Master'!E:E,'FA 2026 Master'!L:L)</f>
        <v>Logo Tees</v>
      </c>
      <c r="I190" s="34">
        <f>_xlfn.XLOOKUP(C190,'FA 2026 Master'!E:E,'FA 2026 Master'!J:J)</f>
        <v>17.5</v>
      </c>
      <c r="J190" s="34">
        <f t="shared" si="18"/>
        <v>35</v>
      </c>
      <c r="K190" s="34">
        <f t="shared" si="19"/>
        <v>35</v>
      </c>
      <c r="L190" s="26">
        <f t="shared" si="14"/>
        <v>23.975000000000001</v>
      </c>
      <c r="M190" s="26">
        <f t="shared" si="15"/>
        <v>58</v>
      </c>
      <c r="N190" s="26">
        <f t="shared" si="16"/>
        <v>58</v>
      </c>
      <c r="O190" s="41">
        <v>46218</v>
      </c>
      <c r="P190" s="41">
        <v>46387</v>
      </c>
      <c r="Q190" s="6" t="s">
        <v>13</v>
      </c>
      <c r="T190" s="31">
        <f t="shared" si="17"/>
        <v>0</v>
      </c>
    </row>
    <row r="191" spans="2:20" x14ac:dyDescent="0.25">
      <c r="B191" s="28">
        <f>_xlfn.XLOOKUP(C191,'FA 2026 Master'!E:E,'FA 2026 Master'!D:D)</f>
        <v>840490728615</v>
      </c>
      <c r="C191" t="s">
        <v>707</v>
      </c>
      <c r="D191" s="6" t="str">
        <f>_xlfn.XLOOKUP(C191,'FA 2026 Master'!E:E,'FA 2026 Master'!F:F)</f>
        <v>M's FL Duck Call Logo 2.0 T-Shirt - Military Green - MD</v>
      </c>
      <c r="E191" s="6" t="str">
        <f>_xlfn.XLOOKUP(C191,'FA 2026 Master'!E:E,'FA 2026 Master'!G:G)</f>
        <v>Military Green</v>
      </c>
      <c r="F191" s="6" t="str">
        <f>_xlfn.XLOOKUP(C191,'FA 2026 Master'!E:E,'FA 2026 Master'!H:H)</f>
        <v>MD</v>
      </c>
      <c r="G191" s="6" t="str">
        <f>_xlfn.XLOOKUP(C191,'FA 2026 Master'!E:E,'FA 2026 Master'!K:K)</f>
        <v>Logo Apparel</v>
      </c>
      <c r="H191" s="6" t="str">
        <f>_xlfn.XLOOKUP(C191,'FA 2026 Master'!E:E,'FA 2026 Master'!L:L)</f>
        <v>Logo Tees</v>
      </c>
      <c r="I191" s="34">
        <f>_xlfn.XLOOKUP(C191,'FA 2026 Master'!E:E,'FA 2026 Master'!J:J)</f>
        <v>17.5</v>
      </c>
      <c r="J191" s="34">
        <f t="shared" si="18"/>
        <v>35</v>
      </c>
      <c r="K191" s="34">
        <f t="shared" si="19"/>
        <v>35</v>
      </c>
      <c r="L191" s="26">
        <f t="shared" ref="L191:L254" si="20">(K191*$M$3)*(I191/K191)</f>
        <v>23.975000000000001</v>
      </c>
      <c r="M191" s="26">
        <f t="shared" ref="M191:M254" si="21">N191</f>
        <v>58</v>
      </c>
      <c r="N191" s="26">
        <f t="shared" ref="N191:N254" si="22">ROUND(K191*$M$3*(1+$N$3),0)</f>
        <v>58</v>
      </c>
      <c r="O191" s="41">
        <v>46218</v>
      </c>
      <c r="P191" s="41">
        <v>46387</v>
      </c>
      <c r="Q191" s="6" t="s">
        <v>13</v>
      </c>
      <c r="T191" s="31">
        <f t="shared" si="17"/>
        <v>0</v>
      </c>
    </row>
    <row r="192" spans="2:20" x14ac:dyDescent="0.25">
      <c r="B192" s="28">
        <f>_xlfn.XLOOKUP(C192,'FA 2026 Master'!E:E,'FA 2026 Master'!D:D)</f>
        <v>840490728622</v>
      </c>
      <c r="C192" t="s">
        <v>708</v>
      </c>
      <c r="D192" s="6" t="str">
        <f>_xlfn.XLOOKUP(C192,'FA 2026 Master'!E:E,'FA 2026 Master'!F:F)</f>
        <v>M's FL Duck Call Logo 2.0 T-Shirt - Military Green - LG</v>
      </c>
      <c r="E192" s="6" t="str">
        <f>_xlfn.XLOOKUP(C192,'FA 2026 Master'!E:E,'FA 2026 Master'!G:G)</f>
        <v>Military Green</v>
      </c>
      <c r="F192" s="6" t="str">
        <f>_xlfn.XLOOKUP(C192,'FA 2026 Master'!E:E,'FA 2026 Master'!H:H)</f>
        <v>LG</v>
      </c>
      <c r="G192" s="6" t="str">
        <f>_xlfn.XLOOKUP(C192,'FA 2026 Master'!E:E,'FA 2026 Master'!K:K)</f>
        <v>Logo Apparel</v>
      </c>
      <c r="H192" s="6" t="str">
        <f>_xlfn.XLOOKUP(C192,'FA 2026 Master'!E:E,'FA 2026 Master'!L:L)</f>
        <v>Logo Tees</v>
      </c>
      <c r="I192" s="34">
        <f>_xlfn.XLOOKUP(C192,'FA 2026 Master'!E:E,'FA 2026 Master'!J:J)</f>
        <v>17.5</v>
      </c>
      <c r="J192" s="34">
        <f t="shared" si="18"/>
        <v>35</v>
      </c>
      <c r="K192" s="34">
        <f t="shared" si="19"/>
        <v>35</v>
      </c>
      <c r="L192" s="26">
        <f t="shared" si="20"/>
        <v>23.975000000000001</v>
      </c>
      <c r="M192" s="26">
        <f t="shared" si="21"/>
        <v>58</v>
      </c>
      <c r="N192" s="26">
        <f t="shared" si="22"/>
        <v>58</v>
      </c>
      <c r="O192" s="41">
        <v>46218</v>
      </c>
      <c r="P192" s="41">
        <v>46387</v>
      </c>
      <c r="Q192" s="6" t="s">
        <v>13</v>
      </c>
      <c r="T192" s="31">
        <f t="shared" si="17"/>
        <v>0</v>
      </c>
    </row>
    <row r="193" spans="2:20" x14ac:dyDescent="0.25">
      <c r="B193" s="28">
        <f>_xlfn.XLOOKUP(C193,'FA 2026 Master'!E:E,'FA 2026 Master'!D:D)</f>
        <v>840490728639</v>
      </c>
      <c r="C193" t="s">
        <v>709</v>
      </c>
      <c r="D193" s="6" t="str">
        <f>_xlfn.XLOOKUP(C193,'FA 2026 Master'!E:E,'FA 2026 Master'!F:F)</f>
        <v>M's FL Duck Call Logo 2.0 T-Shirt - Military Green - XL</v>
      </c>
      <c r="E193" s="6" t="str">
        <f>_xlfn.XLOOKUP(C193,'FA 2026 Master'!E:E,'FA 2026 Master'!G:G)</f>
        <v>Military Green</v>
      </c>
      <c r="F193" s="6" t="str">
        <f>_xlfn.XLOOKUP(C193,'FA 2026 Master'!E:E,'FA 2026 Master'!H:H)</f>
        <v>XL</v>
      </c>
      <c r="G193" s="6" t="str">
        <f>_xlfn.XLOOKUP(C193,'FA 2026 Master'!E:E,'FA 2026 Master'!K:K)</f>
        <v>Logo Apparel</v>
      </c>
      <c r="H193" s="6" t="str">
        <f>_xlfn.XLOOKUP(C193,'FA 2026 Master'!E:E,'FA 2026 Master'!L:L)</f>
        <v>Logo Tees</v>
      </c>
      <c r="I193" s="34">
        <f>_xlfn.XLOOKUP(C193,'FA 2026 Master'!E:E,'FA 2026 Master'!J:J)</f>
        <v>17.5</v>
      </c>
      <c r="J193" s="34">
        <f t="shared" si="18"/>
        <v>35</v>
      </c>
      <c r="K193" s="34">
        <f t="shared" si="19"/>
        <v>35</v>
      </c>
      <c r="L193" s="26">
        <f t="shared" si="20"/>
        <v>23.975000000000001</v>
      </c>
      <c r="M193" s="26">
        <f t="shared" si="21"/>
        <v>58</v>
      </c>
      <c r="N193" s="26">
        <f t="shared" si="22"/>
        <v>58</v>
      </c>
      <c r="O193" s="41">
        <v>46218</v>
      </c>
      <c r="P193" s="41">
        <v>46387</v>
      </c>
      <c r="Q193" s="6" t="s">
        <v>13</v>
      </c>
      <c r="T193" s="31">
        <f t="shared" si="17"/>
        <v>0</v>
      </c>
    </row>
    <row r="194" spans="2:20" x14ac:dyDescent="0.25">
      <c r="B194" s="28">
        <f>_xlfn.XLOOKUP(C194,'FA 2026 Master'!E:E,'FA 2026 Master'!D:D)</f>
        <v>840490728646</v>
      </c>
      <c r="C194" t="s">
        <v>710</v>
      </c>
      <c r="D194" s="6" t="str">
        <f>_xlfn.XLOOKUP(C194,'FA 2026 Master'!E:E,'FA 2026 Master'!F:F)</f>
        <v>M's FL Duck Call Logo 2.0 T-Shirt - Military Green - 2X</v>
      </c>
      <c r="E194" s="6" t="str">
        <f>_xlfn.XLOOKUP(C194,'FA 2026 Master'!E:E,'FA 2026 Master'!G:G)</f>
        <v>Military Green</v>
      </c>
      <c r="F194" s="6" t="str">
        <f>_xlfn.XLOOKUP(C194,'FA 2026 Master'!E:E,'FA 2026 Master'!H:H)</f>
        <v>2X</v>
      </c>
      <c r="G194" s="6" t="str">
        <f>_xlfn.XLOOKUP(C194,'FA 2026 Master'!E:E,'FA 2026 Master'!K:K)</f>
        <v>Logo Apparel</v>
      </c>
      <c r="H194" s="6" t="str">
        <f>_xlfn.XLOOKUP(C194,'FA 2026 Master'!E:E,'FA 2026 Master'!L:L)</f>
        <v>Logo Tees</v>
      </c>
      <c r="I194" s="34">
        <f>_xlfn.XLOOKUP(C194,'FA 2026 Master'!E:E,'FA 2026 Master'!J:J)</f>
        <v>17.5</v>
      </c>
      <c r="J194" s="34">
        <f t="shared" si="18"/>
        <v>35</v>
      </c>
      <c r="K194" s="34">
        <f t="shared" si="19"/>
        <v>35</v>
      </c>
      <c r="L194" s="26">
        <f t="shared" si="20"/>
        <v>23.975000000000001</v>
      </c>
      <c r="M194" s="26">
        <f t="shared" si="21"/>
        <v>58</v>
      </c>
      <c r="N194" s="26">
        <f t="shared" si="22"/>
        <v>58</v>
      </c>
      <c r="O194" s="41">
        <v>46218</v>
      </c>
      <c r="P194" s="41">
        <v>46387</v>
      </c>
      <c r="Q194" s="6" t="s">
        <v>13</v>
      </c>
      <c r="T194" s="31">
        <f t="shared" ref="T194:T257" si="23">S194*I194</f>
        <v>0</v>
      </c>
    </row>
    <row r="195" spans="2:20" x14ac:dyDescent="0.25">
      <c r="B195" s="28">
        <f>_xlfn.XLOOKUP(C195,'FA 2026 Master'!E:E,'FA 2026 Master'!D:D)</f>
        <v>840490728653</v>
      </c>
      <c r="C195" t="s">
        <v>711</v>
      </c>
      <c r="D195" s="6" t="str">
        <f>_xlfn.XLOOKUP(C195,'FA 2026 Master'!E:E,'FA 2026 Master'!F:F)</f>
        <v>M's FL Duck Call Logo 2.0 T-Shirt - Military Green - 3X</v>
      </c>
      <c r="E195" s="6" t="str">
        <f>_xlfn.XLOOKUP(C195,'FA 2026 Master'!E:E,'FA 2026 Master'!G:G)</f>
        <v>Military Green</v>
      </c>
      <c r="F195" s="6" t="str">
        <f>_xlfn.XLOOKUP(C195,'FA 2026 Master'!E:E,'FA 2026 Master'!H:H)</f>
        <v>3X</v>
      </c>
      <c r="G195" s="6" t="str">
        <f>_xlfn.XLOOKUP(C195,'FA 2026 Master'!E:E,'FA 2026 Master'!K:K)</f>
        <v>Logo Apparel</v>
      </c>
      <c r="H195" s="6" t="str">
        <f>_xlfn.XLOOKUP(C195,'FA 2026 Master'!E:E,'FA 2026 Master'!L:L)</f>
        <v>Logo Tees</v>
      </c>
      <c r="I195" s="34">
        <f>_xlfn.XLOOKUP(C195,'FA 2026 Master'!E:E,'FA 2026 Master'!J:J)</f>
        <v>17.5</v>
      </c>
      <c r="J195" s="34">
        <f t="shared" si="18"/>
        <v>35</v>
      </c>
      <c r="K195" s="34">
        <f t="shared" si="19"/>
        <v>35</v>
      </c>
      <c r="L195" s="26">
        <f t="shared" si="20"/>
        <v>23.975000000000001</v>
      </c>
      <c r="M195" s="26">
        <f t="shared" si="21"/>
        <v>58</v>
      </c>
      <c r="N195" s="26">
        <f t="shared" si="22"/>
        <v>58</v>
      </c>
      <c r="O195" s="41">
        <v>46218</v>
      </c>
      <c r="P195" s="41">
        <v>46387</v>
      </c>
      <c r="Q195" s="6" t="s">
        <v>13</v>
      </c>
      <c r="T195" s="31">
        <f t="shared" si="23"/>
        <v>0</v>
      </c>
    </row>
    <row r="196" spans="2:20" x14ac:dyDescent="0.25">
      <c r="B196" s="28">
        <f>_xlfn.XLOOKUP(C196,'FA 2026 Master'!E:E,'FA 2026 Master'!D:D)</f>
        <v>843380191803</v>
      </c>
      <c r="C196" t="s">
        <v>712</v>
      </c>
      <c r="D196" s="6" t="str">
        <f>_xlfn.XLOOKUP(C196,'FA 2026 Master'!E:E,'FA 2026 Master'!F:F)</f>
        <v>M's FL Duck Call Logo Hoody - Tan - SM</v>
      </c>
      <c r="E196" s="6" t="str">
        <f>_xlfn.XLOOKUP(C196,'FA 2026 Master'!E:E,'FA 2026 Master'!G:G)</f>
        <v>TAN</v>
      </c>
      <c r="F196" s="6" t="str">
        <f>_xlfn.XLOOKUP(C196,'FA 2026 Master'!E:E,'FA 2026 Master'!H:H)</f>
        <v>SM</v>
      </c>
      <c r="G196" s="6" t="str">
        <f>_xlfn.XLOOKUP(C196,'FA 2026 Master'!E:E,'FA 2026 Master'!K:K)</f>
        <v>Logo Apparel</v>
      </c>
      <c r="H196" s="6" t="str">
        <f>_xlfn.XLOOKUP(C196,'FA 2026 Master'!E:E,'FA 2026 Master'!L:L)</f>
        <v>Logo Hoodys</v>
      </c>
      <c r="I196" s="34">
        <f>_xlfn.XLOOKUP(C196,'FA 2026 Master'!E:E,'FA 2026 Master'!J:J)</f>
        <v>17.5</v>
      </c>
      <c r="J196" s="34">
        <f t="shared" si="18"/>
        <v>35</v>
      </c>
      <c r="K196" s="34">
        <f t="shared" si="19"/>
        <v>35</v>
      </c>
      <c r="L196" s="26">
        <f t="shared" si="20"/>
        <v>23.975000000000001</v>
      </c>
      <c r="M196" s="26">
        <f t="shared" si="21"/>
        <v>58</v>
      </c>
      <c r="N196" s="26">
        <f t="shared" si="22"/>
        <v>58</v>
      </c>
      <c r="O196" s="41">
        <v>46218</v>
      </c>
      <c r="P196" s="41">
        <v>46387</v>
      </c>
      <c r="Q196" s="6" t="s">
        <v>13</v>
      </c>
      <c r="T196" s="31">
        <f t="shared" si="23"/>
        <v>0</v>
      </c>
    </row>
    <row r="197" spans="2:20" x14ac:dyDescent="0.25">
      <c r="B197" s="28">
        <f>_xlfn.XLOOKUP(C197,'FA 2026 Master'!E:E,'FA 2026 Master'!D:D)</f>
        <v>843380191810</v>
      </c>
      <c r="C197" t="s">
        <v>713</v>
      </c>
      <c r="D197" s="6" t="str">
        <f>_xlfn.XLOOKUP(C197,'FA 2026 Master'!E:E,'FA 2026 Master'!F:F)</f>
        <v>M's FL Duck Call Logo Hoody - Tan - MD</v>
      </c>
      <c r="E197" s="6" t="str">
        <f>_xlfn.XLOOKUP(C197,'FA 2026 Master'!E:E,'FA 2026 Master'!G:G)</f>
        <v>TAN</v>
      </c>
      <c r="F197" s="6" t="str">
        <f>_xlfn.XLOOKUP(C197,'FA 2026 Master'!E:E,'FA 2026 Master'!H:H)</f>
        <v>MD</v>
      </c>
      <c r="G197" s="6" t="str">
        <f>_xlfn.XLOOKUP(C197,'FA 2026 Master'!E:E,'FA 2026 Master'!K:K)</f>
        <v>Logo Apparel</v>
      </c>
      <c r="H197" s="6" t="str">
        <f>_xlfn.XLOOKUP(C197,'FA 2026 Master'!E:E,'FA 2026 Master'!L:L)</f>
        <v>Logo Hoodys</v>
      </c>
      <c r="I197" s="34">
        <f>_xlfn.XLOOKUP(C197,'FA 2026 Master'!E:E,'FA 2026 Master'!J:J)</f>
        <v>17.5</v>
      </c>
      <c r="J197" s="34">
        <f t="shared" si="18"/>
        <v>35</v>
      </c>
      <c r="K197" s="34">
        <f t="shared" si="19"/>
        <v>35</v>
      </c>
      <c r="L197" s="26">
        <f t="shared" si="20"/>
        <v>23.975000000000001</v>
      </c>
      <c r="M197" s="26">
        <f t="shared" si="21"/>
        <v>58</v>
      </c>
      <c r="N197" s="26">
        <f t="shared" si="22"/>
        <v>58</v>
      </c>
      <c r="O197" s="41">
        <v>46218</v>
      </c>
      <c r="P197" s="41">
        <v>46387</v>
      </c>
      <c r="Q197" s="6" t="s">
        <v>13</v>
      </c>
      <c r="T197" s="31">
        <f t="shared" si="23"/>
        <v>0</v>
      </c>
    </row>
    <row r="198" spans="2:20" x14ac:dyDescent="0.25">
      <c r="B198" s="28">
        <f>_xlfn.XLOOKUP(C198,'FA 2026 Master'!E:E,'FA 2026 Master'!D:D)</f>
        <v>843380191827</v>
      </c>
      <c r="C198" t="s">
        <v>714</v>
      </c>
      <c r="D198" s="6" t="str">
        <f>_xlfn.XLOOKUP(C198,'FA 2026 Master'!E:E,'FA 2026 Master'!F:F)</f>
        <v>M's FL Duck Call Logo Hoody - Tan - LG</v>
      </c>
      <c r="E198" s="6" t="str">
        <f>_xlfn.XLOOKUP(C198,'FA 2026 Master'!E:E,'FA 2026 Master'!G:G)</f>
        <v>TAN</v>
      </c>
      <c r="F198" s="6" t="str">
        <f>_xlfn.XLOOKUP(C198,'FA 2026 Master'!E:E,'FA 2026 Master'!H:H)</f>
        <v>LG</v>
      </c>
      <c r="G198" s="6" t="str">
        <f>_xlfn.XLOOKUP(C198,'FA 2026 Master'!E:E,'FA 2026 Master'!K:K)</f>
        <v>Logo Apparel</v>
      </c>
      <c r="H198" s="6" t="str">
        <f>_xlfn.XLOOKUP(C198,'FA 2026 Master'!E:E,'FA 2026 Master'!L:L)</f>
        <v>Logo Hoodys</v>
      </c>
      <c r="I198" s="34">
        <f>_xlfn.XLOOKUP(C198,'FA 2026 Master'!E:E,'FA 2026 Master'!J:J)</f>
        <v>17.5</v>
      </c>
      <c r="J198" s="34">
        <f t="shared" si="18"/>
        <v>35</v>
      </c>
      <c r="K198" s="34">
        <f t="shared" si="19"/>
        <v>35</v>
      </c>
      <c r="L198" s="26">
        <f t="shared" si="20"/>
        <v>23.975000000000001</v>
      </c>
      <c r="M198" s="26">
        <f t="shared" si="21"/>
        <v>58</v>
      </c>
      <c r="N198" s="26">
        <f t="shared" si="22"/>
        <v>58</v>
      </c>
      <c r="O198" s="41">
        <v>46218</v>
      </c>
      <c r="P198" s="41">
        <v>46387</v>
      </c>
      <c r="Q198" s="6" t="s">
        <v>13</v>
      </c>
      <c r="T198" s="31">
        <f t="shared" si="23"/>
        <v>0</v>
      </c>
    </row>
    <row r="199" spans="2:20" x14ac:dyDescent="0.25">
      <c r="B199" s="28">
        <f>_xlfn.XLOOKUP(C199,'FA 2026 Master'!E:E,'FA 2026 Master'!D:D)</f>
        <v>843380191834</v>
      </c>
      <c r="C199" t="s">
        <v>715</v>
      </c>
      <c r="D199" s="6" t="str">
        <f>_xlfn.XLOOKUP(C199,'FA 2026 Master'!E:E,'FA 2026 Master'!F:F)</f>
        <v>M's FL Duck Call Logo Hoody - Tan - XL</v>
      </c>
      <c r="E199" s="6" t="str">
        <f>_xlfn.XLOOKUP(C199,'FA 2026 Master'!E:E,'FA 2026 Master'!G:G)</f>
        <v>TAN</v>
      </c>
      <c r="F199" s="6" t="str">
        <f>_xlfn.XLOOKUP(C199,'FA 2026 Master'!E:E,'FA 2026 Master'!H:H)</f>
        <v>XL</v>
      </c>
      <c r="G199" s="6" t="str">
        <f>_xlfn.XLOOKUP(C199,'FA 2026 Master'!E:E,'FA 2026 Master'!K:K)</f>
        <v>Logo Apparel</v>
      </c>
      <c r="H199" s="6" t="str">
        <f>_xlfn.XLOOKUP(C199,'FA 2026 Master'!E:E,'FA 2026 Master'!L:L)</f>
        <v>Logo Hoodys</v>
      </c>
      <c r="I199" s="34">
        <f>_xlfn.XLOOKUP(C199,'FA 2026 Master'!E:E,'FA 2026 Master'!J:J)</f>
        <v>17.5</v>
      </c>
      <c r="J199" s="34">
        <f t="shared" si="18"/>
        <v>35</v>
      </c>
      <c r="K199" s="34">
        <f t="shared" si="19"/>
        <v>35</v>
      </c>
      <c r="L199" s="26">
        <f t="shared" si="20"/>
        <v>23.975000000000001</v>
      </c>
      <c r="M199" s="26">
        <f t="shared" si="21"/>
        <v>58</v>
      </c>
      <c r="N199" s="26">
        <f t="shared" si="22"/>
        <v>58</v>
      </c>
      <c r="O199" s="41">
        <v>46218</v>
      </c>
      <c r="P199" s="41">
        <v>46387</v>
      </c>
      <c r="Q199" s="6" t="s">
        <v>13</v>
      </c>
      <c r="T199" s="31">
        <f t="shared" si="23"/>
        <v>0</v>
      </c>
    </row>
    <row r="200" spans="2:20" x14ac:dyDescent="0.25">
      <c r="B200" s="28">
        <f>_xlfn.XLOOKUP(C200,'FA 2026 Master'!E:E,'FA 2026 Master'!D:D)</f>
        <v>843380191841</v>
      </c>
      <c r="C200" t="s">
        <v>716</v>
      </c>
      <c r="D200" s="6" t="str">
        <f>_xlfn.XLOOKUP(C200,'FA 2026 Master'!E:E,'FA 2026 Master'!F:F)</f>
        <v>M's FL Duck Call Logo Hoody - Tan - 2X</v>
      </c>
      <c r="E200" s="6" t="str">
        <f>_xlfn.XLOOKUP(C200,'FA 2026 Master'!E:E,'FA 2026 Master'!G:G)</f>
        <v>TAN</v>
      </c>
      <c r="F200" s="6" t="str">
        <f>_xlfn.XLOOKUP(C200,'FA 2026 Master'!E:E,'FA 2026 Master'!H:H)</f>
        <v>2X</v>
      </c>
      <c r="G200" s="6" t="str">
        <f>_xlfn.XLOOKUP(C200,'FA 2026 Master'!E:E,'FA 2026 Master'!K:K)</f>
        <v>Logo Apparel</v>
      </c>
      <c r="H200" s="6" t="str">
        <f>_xlfn.XLOOKUP(C200,'FA 2026 Master'!E:E,'FA 2026 Master'!L:L)</f>
        <v>Logo Hoodys</v>
      </c>
      <c r="I200" s="34">
        <f>_xlfn.XLOOKUP(C200,'FA 2026 Master'!E:E,'FA 2026 Master'!J:J)</f>
        <v>17.5</v>
      </c>
      <c r="J200" s="34">
        <f t="shared" si="18"/>
        <v>35</v>
      </c>
      <c r="K200" s="34">
        <f t="shared" si="19"/>
        <v>35</v>
      </c>
      <c r="L200" s="26">
        <f t="shared" si="20"/>
        <v>23.975000000000001</v>
      </c>
      <c r="M200" s="26">
        <f t="shared" si="21"/>
        <v>58</v>
      </c>
      <c r="N200" s="26">
        <f t="shared" si="22"/>
        <v>58</v>
      </c>
      <c r="O200" s="41">
        <v>46218</v>
      </c>
      <c r="P200" s="41">
        <v>46387</v>
      </c>
      <c r="Q200" s="6" t="s">
        <v>13</v>
      </c>
      <c r="T200" s="31">
        <f t="shared" si="23"/>
        <v>0</v>
      </c>
    </row>
    <row r="201" spans="2:20" x14ac:dyDescent="0.25">
      <c r="B201" s="28">
        <f>_xlfn.XLOOKUP(C201,'FA 2026 Master'!E:E,'FA 2026 Master'!D:D)</f>
        <v>843380191858</v>
      </c>
      <c r="C201" t="s">
        <v>717</v>
      </c>
      <c r="D201" s="6" t="str">
        <f>_xlfn.XLOOKUP(C201,'FA 2026 Master'!E:E,'FA 2026 Master'!F:F)</f>
        <v>M's FL Duck Call Logo Hoody - Tan - 3X</v>
      </c>
      <c r="E201" s="6" t="str">
        <f>_xlfn.XLOOKUP(C201,'FA 2026 Master'!E:E,'FA 2026 Master'!G:G)</f>
        <v>TAN</v>
      </c>
      <c r="F201" s="6" t="str">
        <f>_xlfn.XLOOKUP(C201,'FA 2026 Master'!E:E,'FA 2026 Master'!H:H)</f>
        <v>3X</v>
      </c>
      <c r="G201" s="6" t="str">
        <f>_xlfn.XLOOKUP(C201,'FA 2026 Master'!E:E,'FA 2026 Master'!K:K)</f>
        <v>Logo Apparel</v>
      </c>
      <c r="H201" s="6" t="str">
        <f>_xlfn.XLOOKUP(C201,'FA 2026 Master'!E:E,'FA 2026 Master'!L:L)</f>
        <v>Logo Hoodys</v>
      </c>
      <c r="I201" s="34">
        <f>_xlfn.XLOOKUP(C201,'FA 2026 Master'!E:E,'FA 2026 Master'!J:J)</f>
        <v>17.5</v>
      </c>
      <c r="J201" s="34">
        <f t="shared" si="18"/>
        <v>35</v>
      </c>
      <c r="K201" s="34">
        <f t="shared" si="19"/>
        <v>35</v>
      </c>
      <c r="L201" s="26">
        <f t="shared" si="20"/>
        <v>23.975000000000001</v>
      </c>
      <c r="M201" s="26">
        <f t="shared" si="21"/>
        <v>58</v>
      </c>
      <c r="N201" s="26">
        <f t="shared" si="22"/>
        <v>58</v>
      </c>
      <c r="O201" s="41">
        <v>46218</v>
      </c>
      <c r="P201" s="41">
        <v>46387</v>
      </c>
      <c r="Q201" s="6" t="s">
        <v>13</v>
      </c>
      <c r="T201" s="31">
        <f t="shared" si="23"/>
        <v>0</v>
      </c>
    </row>
    <row r="202" spans="2:20" x14ac:dyDescent="0.25">
      <c r="B202" s="28">
        <f>_xlfn.XLOOKUP(C202,'FA 2026 Master'!E:E,'FA 2026 Master'!D:D)</f>
        <v>840490728783</v>
      </c>
      <c r="C202" t="s">
        <v>718</v>
      </c>
      <c r="D202" s="6" t="str">
        <f>_xlfn.XLOOKUP(C202,'FA 2026 Master'!E:E,'FA 2026 Master'!F:F)</f>
        <v>M's FL Pheasant Logo T-Shirt - Navy - SM</v>
      </c>
      <c r="E202" s="6" t="str">
        <f>_xlfn.XLOOKUP(C202,'FA 2026 Master'!E:E,'FA 2026 Master'!G:G)</f>
        <v>Navy</v>
      </c>
      <c r="F202" s="6" t="str">
        <f>_xlfn.XLOOKUP(C202,'FA 2026 Master'!E:E,'FA 2026 Master'!H:H)</f>
        <v>SM</v>
      </c>
      <c r="G202" s="6" t="str">
        <f>_xlfn.XLOOKUP(C202,'FA 2026 Master'!E:E,'FA 2026 Master'!K:K)</f>
        <v>Logo Apparel</v>
      </c>
      <c r="H202" s="6" t="str">
        <f>_xlfn.XLOOKUP(C202,'FA 2026 Master'!E:E,'FA 2026 Master'!L:L)</f>
        <v>Logo Tees</v>
      </c>
      <c r="I202" s="34">
        <f>_xlfn.XLOOKUP(C202,'FA 2026 Master'!E:E,'FA 2026 Master'!J:J)</f>
        <v>17.5</v>
      </c>
      <c r="J202" s="34">
        <f t="shared" si="18"/>
        <v>35</v>
      </c>
      <c r="K202" s="34">
        <f t="shared" si="19"/>
        <v>35</v>
      </c>
      <c r="L202" s="26">
        <f t="shared" si="20"/>
        <v>23.975000000000001</v>
      </c>
      <c r="M202" s="26">
        <f t="shared" si="21"/>
        <v>58</v>
      </c>
      <c r="N202" s="26">
        <f t="shared" si="22"/>
        <v>58</v>
      </c>
      <c r="O202" s="41">
        <v>46218</v>
      </c>
      <c r="P202" s="41">
        <v>46387</v>
      </c>
      <c r="Q202" s="6" t="s">
        <v>13</v>
      </c>
      <c r="T202" s="31">
        <f t="shared" si="23"/>
        <v>0</v>
      </c>
    </row>
    <row r="203" spans="2:20" x14ac:dyDescent="0.25">
      <c r="B203" s="28">
        <f>_xlfn.XLOOKUP(C203,'FA 2026 Master'!E:E,'FA 2026 Master'!D:D)</f>
        <v>840490728790</v>
      </c>
      <c r="C203" t="s">
        <v>719</v>
      </c>
      <c r="D203" s="6" t="str">
        <f>_xlfn.XLOOKUP(C203,'FA 2026 Master'!E:E,'FA 2026 Master'!F:F)</f>
        <v>M's FL Pheasant Logo T-Shirt - Navy - MD</v>
      </c>
      <c r="E203" s="6" t="str">
        <f>_xlfn.XLOOKUP(C203,'FA 2026 Master'!E:E,'FA 2026 Master'!G:G)</f>
        <v>Navy</v>
      </c>
      <c r="F203" s="6" t="str">
        <f>_xlfn.XLOOKUP(C203,'FA 2026 Master'!E:E,'FA 2026 Master'!H:H)</f>
        <v>MD</v>
      </c>
      <c r="G203" s="6" t="str">
        <f>_xlfn.XLOOKUP(C203,'FA 2026 Master'!E:E,'FA 2026 Master'!K:K)</f>
        <v>Logo Apparel</v>
      </c>
      <c r="H203" s="6" t="str">
        <f>_xlfn.XLOOKUP(C203,'FA 2026 Master'!E:E,'FA 2026 Master'!L:L)</f>
        <v>Logo Tees</v>
      </c>
      <c r="I203" s="34">
        <f>_xlfn.XLOOKUP(C203,'FA 2026 Master'!E:E,'FA 2026 Master'!J:J)</f>
        <v>17.5</v>
      </c>
      <c r="J203" s="34">
        <f t="shared" si="18"/>
        <v>35</v>
      </c>
      <c r="K203" s="34">
        <f t="shared" si="19"/>
        <v>35</v>
      </c>
      <c r="L203" s="26">
        <f t="shared" si="20"/>
        <v>23.975000000000001</v>
      </c>
      <c r="M203" s="26">
        <f t="shared" si="21"/>
        <v>58</v>
      </c>
      <c r="N203" s="26">
        <f t="shared" si="22"/>
        <v>58</v>
      </c>
      <c r="O203" s="41">
        <v>46218</v>
      </c>
      <c r="P203" s="41">
        <v>46387</v>
      </c>
      <c r="Q203" s="6" t="s">
        <v>13</v>
      </c>
      <c r="T203" s="31">
        <f t="shared" si="23"/>
        <v>0</v>
      </c>
    </row>
    <row r="204" spans="2:20" x14ac:dyDescent="0.25">
      <c r="B204" s="28">
        <f>_xlfn.XLOOKUP(C204,'FA 2026 Master'!E:E,'FA 2026 Master'!D:D)</f>
        <v>840490728806</v>
      </c>
      <c r="C204" t="s">
        <v>720</v>
      </c>
      <c r="D204" s="6" t="str">
        <f>_xlfn.XLOOKUP(C204,'FA 2026 Master'!E:E,'FA 2026 Master'!F:F)</f>
        <v>M's FL Pheasant Logo T-Shirt - Navy - LG</v>
      </c>
      <c r="E204" s="6" t="str">
        <f>_xlfn.XLOOKUP(C204,'FA 2026 Master'!E:E,'FA 2026 Master'!G:G)</f>
        <v>Navy</v>
      </c>
      <c r="F204" s="6" t="str">
        <f>_xlfn.XLOOKUP(C204,'FA 2026 Master'!E:E,'FA 2026 Master'!H:H)</f>
        <v>LG</v>
      </c>
      <c r="G204" s="6" t="str">
        <f>_xlfn.XLOOKUP(C204,'FA 2026 Master'!E:E,'FA 2026 Master'!K:K)</f>
        <v>Logo Apparel</v>
      </c>
      <c r="H204" s="6" t="str">
        <f>_xlfn.XLOOKUP(C204,'FA 2026 Master'!E:E,'FA 2026 Master'!L:L)</f>
        <v>Logo Tees</v>
      </c>
      <c r="I204" s="34">
        <f>_xlfn.XLOOKUP(C204,'FA 2026 Master'!E:E,'FA 2026 Master'!J:J)</f>
        <v>17.5</v>
      </c>
      <c r="J204" s="34">
        <f t="shared" si="18"/>
        <v>35</v>
      </c>
      <c r="K204" s="34">
        <f t="shared" si="19"/>
        <v>35</v>
      </c>
      <c r="L204" s="26">
        <f t="shared" si="20"/>
        <v>23.975000000000001</v>
      </c>
      <c r="M204" s="26">
        <f t="shared" si="21"/>
        <v>58</v>
      </c>
      <c r="N204" s="26">
        <f t="shared" si="22"/>
        <v>58</v>
      </c>
      <c r="O204" s="41">
        <v>46218</v>
      </c>
      <c r="P204" s="41">
        <v>46387</v>
      </c>
      <c r="Q204" s="6" t="s">
        <v>13</v>
      </c>
      <c r="T204" s="31">
        <f t="shared" si="23"/>
        <v>0</v>
      </c>
    </row>
    <row r="205" spans="2:20" x14ac:dyDescent="0.25">
      <c r="B205" s="28">
        <f>_xlfn.XLOOKUP(C205,'FA 2026 Master'!E:E,'FA 2026 Master'!D:D)</f>
        <v>840490728813</v>
      </c>
      <c r="C205" t="s">
        <v>721</v>
      </c>
      <c r="D205" s="6" t="str">
        <f>_xlfn.XLOOKUP(C205,'FA 2026 Master'!E:E,'FA 2026 Master'!F:F)</f>
        <v>M's FL Pheasant Logo T-Shirt - Navy - XL</v>
      </c>
      <c r="E205" s="6" t="str">
        <f>_xlfn.XLOOKUP(C205,'FA 2026 Master'!E:E,'FA 2026 Master'!G:G)</f>
        <v>Navy</v>
      </c>
      <c r="F205" s="6" t="str">
        <f>_xlfn.XLOOKUP(C205,'FA 2026 Master'!E:E,'FA 2026 Master'!H:H)</f>
        <v>XL</v>
      </c>
      <c r="G205" s="6" t="str">
        <f>_xlfn.XLOOKUP(C205,'FA 2026 Master'!E:E,'FA 2026 Master'!K:K)</f>
        <v>Logo Apparel</v>
      </c>
      <c r="H205" s="6" t="str">
        <f>_xlfn.XLOOKUP(C205,'FA 2026 Master'!E:E,'FA 2026 Master'!L:L)</f>
        <v>Logo Tees</v>
      </c>
      <c r="I205" s="34">
        <f>_xlfn.XLOOKUP(C205,'FA 2026 Master'!E:E,'FA 2026 Master'!J:J)</f>
        <v>17.5</v>
      </c>
      <c r="J205" s="34">
        <f t="shared" si="18"/>
        <v>35</v>
      </c>
      <c r="K205" s="34">
        <f t="shared" si="19"/>
        <v>35</v>
      </c>
      <c r="L205" s="26">
        <f t="shared" si="20"/>
        <v>23.975000000000001</v>
      </c>
      <c r="M205" s="26">
        <f t="shared" si="21"/>
        <v>58</v>
      </c>
      <c r="N205" s="26">
        <f t="shared" si="22"/>
        <v>58</v>
      </c>
      <c r="O205" s="41">
        <v>46218</v>
      </c>
      <c r="P205" s="41">
        <v>46387</v>
      </c>
      <c r="Q205" s="6" t="s">
        <v>13</v>
      </c>
      <c r="T205" s="31">
        <f t="shared" si="23"/>
        <v>0</v>
      </c>
    </row>
    <row r="206" spans="2:20" x14ac:dyDescent="0.25">
      <c r="B206" s="28">
        <f>_xlfn.XLOOKUP(C206,'FA 2026 Master'!E:E,'FA 2026 Master'!D:D)</f>
        <v>840490728820</v>
      </c>
      <c r="C206" t="s">
        <v>722</v>
      </c>
      <c r="D206" s="6" t="str">
        <f>_xlfn.XLOOKUP(C206,'FA 2026 Master'!E:E,'FA 2026 Master'!F:F)</f>
        <v>M's FL Pheasant Logo T-Shirt - Navy - 2X</v>
      </c>
      <c r="E206" s="6" t="str">
        <f>_xlfn.XLOOKUP(C206,'FA 2026 Master'!E:E,'FA 2026 Master'!G:G)</f>
        <v>Navy</v>
      </c>
      <c r="F206" s="6" t="str">
        <f>_xlfn.XLOOKUP(C206,'FA 2026 Master'!E:E,'FA 2026 Master'!H:H)</f>
        <v>2X</v>
      </c>
      <c r="G206" s="6" t="str">
        <f>_xlfn.XLOOKUP(C206,'FA 2026 Master'!E:E,'FA 2026 Master'!K:K)</f>
        <v>Logo Apparel</v>
      </c>
      <c r="H206" s="6" t="str">
        <f>_xlfn.XLOOKUP(C206,'FA 2026 Master'!E:E,'FA 2026 Master'!L:L)</f>
        <v>Logo Tees</v>
      </c>
      <c r="I206" s="34">
        <f>_xlfn.XLOOKUP(C206,'FA 2026 Master'!E:E,'FA 2026 Master'!J:J)</f>
        <v>17.5</v>
      </c>
      <c r="J206" s="34">
        <f t="shared" si="18"/>
        <v>35</v>
      </c>
      <c r="K206" s="34">
        <f t="shared" si="19"/>
        <v>35</v>
      </c>
      <c r="L206" s="26">
        <f t="shared" si="20"/>
        <v>23.975000000000001</v>
      </c>
      <c r="M206" s="26">
        <f t="shared" si="21"/>
        <v>58</v>
      </c>
      <c r="N206" s="26">
        <f t="shared" si="22"/>
        <v>58</v>
      </c>
      <c r="O206" s="41">
        <v>46218</v>
      </c>
      <c r="P206" s="41">
        <v>46387</v>
      </c>
      <c r="Q206" s="6" t="s">
        <v>13</v>
      </c>
      <c r="T206" s="31">
        <f t="shared" si="23"/>
        <v>0</v>
      </c>
    </row>
    <row r="207" spans="2:20" x14ac:dyDescent="0.25">
      <c r="B207" s="28">
        <f>_xlfn.XLOOKUP(C207,'FA 2026 Master'!E:E,'FA 2026 Master'!D:D)</f>
        <v>840490728837</v>
      </c>
      <c r="C207" t="s">
        <v>723</v>
      </c>
      <c r="D207" s="6" t="str">
        <f>_xlfn.XLOOKUP(C207,'FA 2026 Master'!E:E,'FA 2026 Master'!F:F)</f>
        <v>M's FL Pheasant Logo T-Shirt - Navy - 3X</v>
      </c>
      <c r="E207" s="6" t="str">
        <f>_xlfn.XLOOKUP(C207,'FA 2026 Master'!E:E,'FA 2026 Master'!G:G)</f>
        <v>Navy</v>
      </c>
      <c r="F207" s="6" t="str">
        <f>_xlfn.XLOOKUP(C207,'FA 2026 Master'!E:E,'FA 2026 Master'!H:H)</f>
        <v>3X</v>
      </c>
      <c r="G207" s="6" t="str">
        <f>_xlfn.XLOOKUP(C207,'FA 2026 Master'!E:E,'FA 2026 Master'!K:K)</f>
        <v>Logo Apparel</v>
      </c>
      <c r="H207" s="6" t="str">
        <f>_xlfn.XLOOKUP(C207,'FA 2026 Master'!E:E,'FA 2026 Master'!L:L)</f>
        <v>Logo Tees</v>
      </c>
      <c r="I207" s="34">
        <f>_xlfn.XLOOKUP(C207,'FA 2026 Master'!E:E,'FA 2026 Master'!J:J)</f>
        <v>17.5</v>
      </c>
      <c r="J207" s="34">
        <f t="shared" si="18"/>
        <v>35</v>
      </c>
      <c r="K207" s="34">
        <f t="shared" si="19"/>
        <v>35</v>
      </c>
      <c r="L207" s="26">
        <f t="shared" si="20"/>
        <v>23.975000000000001</v>
      </c>
      <c r="M207" s="26">
        <f t="shared" si="21"/>
        <v>58</v>
      </c>
      <c r="N207" s="26">
        <f t="shared" si="22"/>
        <v>58</v>
      </c>
      <c r="O207" s="41">
        <v>46218</v>
      </c>
      <c r="P207" s="41">
        <v>46387</v>
      </c>
      <c r="Q207" s="6" t="s">
        <v>13</v>
      </c>
      <c r="T207" s="31">
        <f t="shared" si="23"/>
        <v>0</v>
      </c>
    </row>
    <row r="208" spans="2:20" x14ac:dyDescent="0.25">
      <c r="B208" s="28">
        <f>_xlfn.XLOOKUP(C208,'FA 2026 Master'!E:E,'FA 2026 Master'!D:D)</f>
        <v>840490728721</v>
      </c>
      <c r="C208" t="s">
        <v>724</v>
      </c>
      <c r="D208" s="6" t="str">
        <f>_xlfn.XLOOKUP(C208,'FA 2026 Master'!E:E,'FA 2026 Master'!F:F)</f>
        <v>M's FL Pheasant Logo T-Shirt - Dark Gray Heather - SM</v>
      </c>
      <c r="E208" s="6" t="str">
        <f>_xlfn.XLOOKUP(C208,'FA 2026 Master'!E:E,'FA 2026 Master'!G:G)</f>
        <v>Dark Gray Heather</v>
      </c>
      <c r="F208" s="6" t="str">
        <f>_xlfn.XLOOKUP(C208,'FA 2026 Master'!E:E,'FA 2026 Master'!H:H)</f>
        <v>SM</v>
      </c>
      <c r="G208" s="6" t="str">
        <f>_xlfn.XLOOKUP(C208,'FA 2026 Master'!E:E,'FA 2026 Master'!K:K)</f>
        <v>Logo Apparel</v>
      </c>
      <c r="H208" s="6" t="str">
        <f>_xlfn.XLOOKUP(C208,'FA 2026 Master'!E:E,'FA 2026 Master'!L:L)</f>
        <v>Logo Tees</v>
      </c>
      <c r="I208" s="34">
        <f>_xlfn.XLOOKUP(C208,'FA 2026 Master'!E:E,'FA 2026 Master'!J:J)</f>
        <v>17.5</v>
      </c>
      <c r="J208" s="34">
        <f t="shared" si="18"/>
        <v>35</v>
      </c>
      <c r="K208" s="34">
        <f t="shared" si="19"/>
        <v>35</v>
      </c>
      <c r="L208" s="26">
        <f t="shared" si="20"/>
        <v>23.975000000000001</v>
      </c>
      <c r="M208" s="26">
        <f t="shared" si="21"/>
        <v>58</v>
      </c>
      <c r="N208" s="26">
        <f t="shared" si="22"/>
        <v>58</v>
      </c>
      <c r="O208" s="41">
        <v>46218</v>
      </c>
      <c r="P208" s="41">
        <v>46387</v>
      </c>
      <c r="Q208" s="6" t="s">
        <v>13</v>
      </c>
      <c r="T208" s="31">
        <f t="shared" si="23"/>
        <v>0</v>
      </c>
    </row>
    <row r="209" spans="2:20" x14ac:dyDescent="0.25">
      <c r="B209" s="28">
        <f>_xlfn.XLOOKUP(C209,'FA 2026 Master'!E:E,'FA 2026 Master'!D:D)</f>
        <v>840490728738</v>
      </c>
      <c r="C209" t="s">
        <v>725</v>
      </c>
      <c r="D209" s="6" t="str">
        <f>_xlfn.XLOOKUP(C209,'FA 2026 Master'!E:E,'FA 2026 Master'!F:F)</f>
        <v>M's FL Pheasant Logo T-Shirt - Dark Gray Heather - MD</v>
      </c>
      <c r="E209" s="6" t="str">
        <f>_xlfn.XLOOKUP(C209,'FA 2026 Master'!E:E,'FA 2026 Master'!G:G)</f>
        <v>Dark Gray Heather</v>
      </c>
      <c r="F209" s="6" t="str">
        <f>_xlfn.XLOOKUP(C209,'FA 2026 Master'!E:E,'FA 2026 Master'!H:H)</f>
        <v>MD</v>
      </c>
      <c r="G209" s="6" t="str">
        <f>_xlfn.XLOOKUP(C209,'FA 2026 Master'!E:E,'FA 2026 Master'!K:K)</f>
        <v>Logo Apparel</v>
      </c>
      <c r="H209" s="6" t="str">
        <f>_xlfn.XLOOKUP(C209,'FA 2026 Master'!E:E,'FA 2026 Master'!L:L)</f>
        <v>Logo Tees</v>
      </c>
      <c r="I209" s="34">
        <f>_xlfn.XLOOKUP(C209,'FA 2026 Master'!E:E,'FA 2026 Master'!J:J)</f>
        <v>17.5</v>
      </c>
      <c r="J209" s="34">
        <f t="shared" si="18"/>
        <v>35</v>
      </c>
      <c r="K209" s="34">
        <f t="shared" si="19"/>
        <v>35</v>
      </c>
      <c r="L209" s="26">
        <f t="shared" si="20"/>
        <v>23.975000000000001</v>
      </c>
      <c r="M209" s="26">
        <f t="shared" si="21"/>
        <v>58</v>
      </c>
      <c r="N209" s="26">
        <f t="shared" si="22"/>
        <v>58</v>
      </c>
      <c r="O209" s="41">
        <v>46218</v>
      </c>
      <c r="P209" s="41">
        <v>46387</v>
      </c>
      <c r="Q209" s="6" t="s">
        <v>13</v>
      </c>
      <c r="T209" s="31">
        <f t="shared" si="23"/>
        <v>0</v>
      </c>
    </row>
    <row r="210" spans="2:20" x14ac:dyDescent="0.25">
      <c r="B210" s="28">
        <f>_xlfn.XLOOKUP(C210,'FA 2026 Master'!E:E,'FA 2026 Master'!D:D)</f>
        <v>840490728745</v>
      </c>
      <c r="C210" t="s">
        <v>726</v>
      </c>
      <c r="D210" s="6" t="str">
        <f>_xlfn.XLOOKUP(C210,'FA 2026 Master'!E:E,'FA 2026 Master'!F:F)</f>
        <v>M's FL Pheasant Logo T-Shirt - Dark Gray Heather - LG</v>
      </c>
      <c r="E210" s="6" t="str">
        <f>_xlfn.XLOOKUP(C210,'FA 2026 Master'!E:E,'FA 2026 Master'!G:G)</f>
        <v>Dark Gray Heather</v>
      </c>
      <c r="F210" s="6" t="str">
        <f>_xlfn.XLOOKUP(C210,'FA 2026 Master'!E:E,'FA 2026 Master'!H:H)</f>
        <v>LG</v>
      </c>
      <c r="G210" s="6" t="str">
        <f>_xlfn.XLOOKUP(C210,'FA 2026 Master'!E:E,'FA 2026 Master'!K:K)</f>
        <v>Logo Apparel</v>
      </c>
      <c r="H210" s="6" t="str">
        <f>_xlfn.XLOOKUP(C210,'FA 2026 Master'!E:E,'FA 2026 Master'!L:L)</f>
        <v>Logo Tees</v>
      </c>
      <c r="I210" s="34">
        <f>_xlfn.XLOOKUP(C210,'FA 2026 Master'!E:E,'FA 2026 Master'!J:J)</f>
        <v>17.5</v>
      </c>
      <c r="J210" s="34">
        <f t="shared" si="18"/>
        <v>35</v>
      </c>
      <c r="K210" s="34">
        <f t="shared" si="19"/>
        <v>35</v>
      </c>
      <c r="L210" s="26">
        <f t="shared" si="20"/>
        <v>23.975000000000001</v>
      </c>
      <c r="M210" s="26">
        <f t="shared" si="21"/>
        <v>58</v>
      </c>
      <c r="N210" s="26">
        <f t="shared" si="22"/>
        <v>58</v>
      </c>
      <c r="O210" s="41">
        <v>46218</v>
      </c>
      <c r="P210" s="41">
        <v>46387</v>
      </c>
      <c r="Q210" s="6" t="s">
        <v>13</v>
      </c>
      <c r="T210" s="31">
        <f t="shared" si="23"/>
        <v>0</v>
      </c>
    </row>
    <row r="211" spans="2:20" x14ac:dyDescent="0.25">
      <c r="B211" s="28">
        <f>_xlfn.XLOOKUP(C211,'FA 2026 Master'!E:E,'FA 2026 Master'!D:D)</f>
        <v>840490728752</v>
      </c>
      <c r="C211" t="s">
        <v>727</v>
      </c>
      <c r="D211" s="6" t="str">
        <f>_xlfn.XLOOKUP(C211,'FA 2026 Master'!E:E,'FA 2026 Master'!F:F)</f>
        <v>M's FL Pheasant Logo T-Shirt - Dark Gray Heather - XL</v>
      </c>
      <c r="E211" s="6" t="str">
        <f>_xlfn.XLOOKUP(C211,'FA 2026 Master'!E:E,'FA 2026 Master'!G:G)</f>
        <v>Dark Gray Heather</v>
      </c>
      <c r="F211" s="6" t="str">
        <f>_xlfn.XLOOKUP(C211,'FA 2026 Master'!E:E,'FA 2026 Master'!H:H)</f>
        <v>XL</v>
      </c>
      <c r="G211" s="6" t="str">
        <f>_xlfn.XLOOKUP(C211,'FA 2026 Master'!E:E,'FA 2026 Master'!K:K)</f>
        <v>Logo Apparel</v>
      </c>
      <c r="H211" s="6" t="str">
        <f>_xlfn.XLOOKUP(C211,'FA 2026 Master'!E:E,'FA 2026 Master'!L:L)</f>
        <v>Logo Tees</v>
      </c>
      <c r="I211" s="34">
        <f>_xlfn.XLOOKUP(C211,'FA 2026 Master'!E:E,'FA 2026 Master'!J:J)</f>
        <v>17.5</v>
      </c>
      <c r="J211" s="34">
        <f t="shared" si="18"/>
        <v>35</v>
      </c>
      <c r="K211" s="34">
        <f t="shared" si="19"/>
        <v>35</v>
      </c>
      <c r="L211" s="26">
        <f t="shared" si="20"/>
        <v>23.975000000000001</v>
      </c>
      <c r="M211" s="26">
        <f t="shared" si="21"/>
        <v>58</v>
      </c>
      <c r="N211" s="26">
        <f t="shared" si="22"/>
        <v>58</v>
      </c>
      <c r="O211" s="41">
        <v>46218</v>
      </c>
      <c r="P211" s="41">
        <v>46387</v>
      </c>
      <c r="Q211" s="6" t="s">
        <v>13</v>
      </c>
      <c r="T211" s="31">
        <f t="shared" si="23"/>
        <v>0</v>
      </c>
    </row>
    <row r="212" spans="2:20" x14ac:dyDescent="0.25">
      <c r="B212" s="28">
        <f>_xlfn.XLOOKUP(C212,'FA 2026 Master'!E:E,'FA 2026 Master'!D:D)</f>
        <v>840490728769</v>
      </c>
      <c r="C212" t="s">
        <v>728</v>
      </c>
      <c r="D212" s="6" t="str">
        <f>_xlfn.XLOOKUP(C212,'FA 2026 Master'!E:E,'FA 2026 Master'!F:F)</f>
        <v>M's FL Pheasant Logo T-Shirt - Dark Gray Heather - 2X</v>
      </c>
      <c r="E212" s="6" t="str">
        <f>_xlfn.XLOOKUP(C212,'FA 2026 Master'!E:E,'FA 2026 Master'!G:G)</f>
        <v>Dark Gray Heather</v>
      </c>
      <c r="F212" s="6" t="str">
        <f>_xlfn.XLOOKUP(C212,'FA 2026 Master'!E:E,'FA 2026 Master'!H:H)</f>
        <v>2X</v>
      </c>
      <c r="G212" s="6" t="str">
        <f>_xlfn.XLOOKUP(C212,'FA 2026 Master'!E:E,'FA 2026 Master'!K:K)</f>
        <v>Logo Apparel</v>
      </c>
      <c r="H212" s="6" t="str">
        <f>_xlfn.XLOOKUP(C212,'FA 2026 Master'!E:E,'FA 2026 Master'!L:L)</f>
        <v>Logo Tees</v>
      </c>
      <c r="I212" s="34">
        <f>_xlfn.XLOOKUP(C212,'FA 2026 Master'!E:E,'FA 2026 Master'!J:J)</f>
        <v>17.5</v>
      </c>
      <c r="J212" s="34">
        <f t="shared" si="18"/>
        <v>35</v>
      </c>
      <c r="K212" s="34">
        <f t="shared" si="19"/>
        <v>35</v>
      </c>
      <c r="L212" s="26">
        <f t="shared" si="20"/>
        <v>23.975000000000001</v>
      </c>
      <c r="M212" s="26">
        <f t="shared" si="21"/>
        <v>58</v>
      </c>
      <c r="N212" s="26">
        <f t="shared" si="22"/>
        <v>58</v>
      </c>
      <c r="O212" s="41">
        <v>46218</v>
      </c>
      <c r="P212" s="41">
        <v>46387</v>
      </c>
      <c r="Q212" s="6" t="s">
        <v>13</v>
      </c>
      <c r="T212" s="31">
        <f t="shared" si="23"/>
        <v>0</v>
      </c>
    </row>
    <row r="213" spans="2:20" x14ac:dyDescent="0.25">
      <c r="B213" s="28">
        <f>_xlfn.XLOOKUP(C213,'FA 2026 Master'!E:E,'FA 2026 Master'!D:D)</f>
        <v>840490728776</v>
      </c>
      <c r="C213" t="s">
        <v>729</v>
      </c>
      <c r="D213" s="6" t="str">
        <f>_xlfn.XLOOKUP(C213,'FA 2026 Master'!E:E,'FA 2026 Master'!F:F)</f>
        <v>M's FL Pheasant Logo T-Shirt - Dark Gray Heather - 3X</v>
      </c>
      <c r="E213" s="6" t="str">
        <f>_xlfn.XLOOKUP(C213,'FA 2026 Master'!E:E,'FA 2026 Master'!G:G)</f>
        <v>Dark Gray Heather</v>
      </c>
      <c r="F213" s="6" t="str">
        <f>_xlfn.XLOOKUP(C213,'FA 2026 Master'!E:E,'FA 2026 Master'!H:H)</f>
        <v>3X</v>
      </c>
      <c r="G213" s="6" t="str">
        <f>_xlfn.XLOOKUP(C213,'FA 2026 Master'!E:E,'FA 2026 Master'!K:K)</f>
        <v>Logo Apparel</v>
      </c>
      <c r="H213" s="6" t="str">
        <f>_xlfn.XLOOKUP(C213,'FA 2026 Master'!E:E,'FA 2026 Master'!L:L)</f>
        <v>Logo Tees</v>
      </c>
      <c r="I213" s="34">
        <f>_xlfn.XLOOKUP(C213,'FA 2026 Master'!E:E,'FA 2026 Master'!J:J)</f>
        <v>17.5</v>
      </c>
      <c r="J213" s="34">
        <f t="shared" si="18"/>
        <v>35</v>
      </c>
      <c r="K213" s="34">
        <f t="shared" si="19"/>
        <v>35</v>
      </c>
      <c r="L213" s="26">
        <f t="shared" si="20"/>
        <v>23.975000000000001</v>
      </c>
      <c r="M213" s="26">
        <f t="shared" si="21"/>
        <v>58</v>
      </c>
      <c r="N213" s="26">
        <f t="shared" si="22"/>
        <v>58</v>
      </c>
      <c r="O213" s="41">
        <v>46218</v>
      </c>
      <c r="P213" s="41">
        <v>46387</v>
      </c>
      <c r="Q213" s="6" t="s">
        <v>13</v>
      </c>
      <c r="T213" s="31">
        <f t="shared" si="23"/>
        <v>0</v>
      </c>
    </row>
    <row r="214" spans="2:20" x14ac:dyDescent="0.25">
      <c r="B214" s="28">
        <f>_xlfn.XLOOKUP(C214,'FA 2026 Master'!E:E,'FA 2026 Master'!D:D)</f>
        <v>840490728844</v>
      </c>
      <c r="C214" t="s">
        <v>730</v>
      </c>
      <c r="D214" s="6" t="str">
        <f>_xlfn.XLOOKUP(C214,'FA 2026 Master'!E:E,'FA 2026 Master'!F:F)</f>
        <v>M's FL Standard Issue 2.0 T-Shirt - Navy - SM</v>
      </c>
      <c r="E214" s="6" t="str">
        <f>_xlfn.XLOOKUP(C214,'FA 2026 Master'!E:E,'FA 2026 Master'!G:G)</f>
        <v>Navy</v>
      </c>
      <c r="F214" s="6" t="str">
        <f>_xlfn.XLOOKUP(C214,'FA 2026 Master'!E:E,'FA 2026 Master'!H:H)</f>
        <v>SM</v>
      </c>
      <c r="G214" s="6" t="str">
        <f>_xlfn.XLOOKUP(C214,'FA 2026 Master'!E:E,'FA 2026 Master'!K:K)</f>
        <v>Logo Apparel</v>
      </c>
      <c r="H214" s="6" t="str">
        <f>_xlfn.XLOOKUP(C214,'FA 2026 Master'!E:E,'FA 2026 Master'!L:L)</f>
        <v>Logo Tees</v>
      </c>
      <c r="I214" s="34">
        <f>_xlfn.XLOOKUP(C214,'FA 2026 Master'!E:E,'FA 2026 Master'!J:J)</f>
        <v>17.5</v>
      </c>
      <c r="J214" s="34">
        <f t="shared" si="18"/>
        <v>35</v>
      </c>
      <c r="K214" s="34">
        <f t="shared" si="19"/>
        <v>35</v>
      </c>
      <c r="L214" s="26">
        <f t="shared" si="20"/>
        <v>23.975000000000001</v>
      </c>
      <c r="M214" s="26">
        <f t="shared" si="21"/>
        <v>58</v>
      </c>
      <c r="N214" s="26">
        <f t="shared" si="22"/>
        <v>58</v>
      </c>
      <c r="O214" s="41">
        <v>46218</v>
      </c>
      <c r="P214" s="41">
        <v>46387</v>
      </c>
      <c r="Q214" s="6" t="s">
        <v>13</v>
      </c>
      <c r="T214" s="31">
        <f t="shared" si="23"/>
        <v>0</v>
      </c>
    </row>
    <row r="215" spans="2:20" x14ac:dyDescent="0.25">
      <c r="B215" s="28">
        <f>_xlfn.XLOOKUP(C215,'FA 2026 Master'!E:E,'FA 2026 Master'!D:D)</f>
        <v>840490728851</v>
      </c>
      <c r="C215" t="s">
        <v>731</v>
      </c>
      <c r="D215" s="6" t="str">
        <f>_xlfn.XLOOKUP(C215,'FA 2026 Master'!E:E,'FA 2026 Master'!F:F)</f>
        <v>M's FL Standard Issue 2.0 T-Shirt - Navy - MD</v>
      </c>
      <c r="E215" s="6" t="str">
        <f>_xlfn.XLOOKUP(C215,'FA 2026 Master'!E:E,'FA 2026 Master'!G:G)</f>
        <v>Navy</v>
      </c>
      <c r="F215" s="6" t="str">
        <f>_xlfn.XLOOKUP(C215,'FA 2026 Master'!E:E,'FA 2026 Master'!H:H)</f>
        <v>MD</v>
      </c>
      <c r="G215" s="6" t="str">
        <f>_xlfn.XLOOKUP(C215,'FA 2026 Master'!E:E,'FA 2026 Master'!K:K)</f>
        <v>Logo Apparel</v>
      </c>
      <c r="H215" s="6" t="str">
        <f>_xlfn.XLOOKUP(C215,'FA 2026 Master'!E:E,'FA 2026 Master'!L:L)</f>
        <v>Logo Tees</v>
      </c>
      <c r="I215" s="34">
        <f>_xlfn.XLOOKUP(C215,'FA 2026 Master'!E:E,'FA 2026 Master'!J:J)</f>
        <v>17.5</v>
      </c>
      <c r="J215" s="34">
        <f t="shared" si="18"/>
        <v>35</v>
      </c>
      <c r="K215" s="34">
        <f t="shared" si="19"/>
        <v>35</v>
      </c>
      <c r="L215" s="26">
        <f t="shared" si="20"/>
        <v>23.975000000000001</v>
      </c>
      <c r="M215" s="26">
        <f t="shared" si="21"/>
        <v>58</v>
      </c>
      <c r="N215" s="26">
        <f t="shared" si="22"/>
        <v>58</v>
      </c>
      <c r="O215" s="41">
        <v>46218</v>
      </c>
      <c r="P215" s="41">
        <v>46387</v>
      </c>
      <c r="Q215" s="6" t="s">
        <v>13</v>
      </c>
      <c r="T215" s="31">
        <f t="shared" si="23"/>
        <v>0</v>
      </c>
    </row>
    <row r="216" spans="2:20" x14ac:dyDescent="0.25">
      <c r="B216" s="28">
        <f>_xlfn.XLOOKUP(C216,'FA 2026 Master'!E:E,'FA 2026 Master'!D:D)</f>
        <v>840490728868</v>
      </c>
      <c r="C216" t="s">
        <v>732</v>
      </c>
      <c r="D216" s="6" t="str">
        <f>_xlfn.XLOOKUP(C216,'FA 2026 Master'!E:E,'FA 2026 Master'!F:F)</f>
        <v>M's FL Standard Issue 2.0 T-Shirt - Navy - LG</v>
      </c>
      <c r="E216" s="6" t="str">
        <f>_xlfn.XLOOKUP(C216,'FA 2026 Master'!E:E,'FA 2026 Master'!G:G)</f>
        <v>Navy</v>
      </c>
      <c r="F216" s="6" t="str">
        <f>_xlfn.XLOOKUP(C216,'FA 2026 Master'!E:E,'FA 2026 Master'!H:H)</f>
        <v>LG</v>
      </c>
      <c r="G216" s="6" t="str">
        <f>_xlfn.XLOOKUP(C216,'FA 2026 Master'!E:E,'FA 2026 Master'!K:K)</f>
        <v>Logo Apparel</v>
      </c>
      <c r="H216" s="6" t="str">
        <f>_xlfn.XLOOKUP(C216,'FA 2026 Master'!E:E,'FA 2026 Master'!L:L)</f>
        <v>Logo Tees</v>
      </c>
      <c r="I216" s="34">
        <f>_xlfn.XLOOKUP(C216,'FA 2026 Master'!E:E,'FA 2026 Master'!J:J)</f>
        <v>17.5</v>
      </c>
      <c r="J216" s="34">
        <f t="shared" si="18"/>
        <v>35</v>
      </c>
      <c r="K216" s="34">
        <f t="shared" si="19"/>
        <v>35</v>
      </c>
      <c r="L216" s="26">
        <f t="shared" si="20"/>
        <v>23.975000000000001</v>
      </c>
      <c r="M216" s="26">
        <f t="shared" si="21"/>
        <v>58</v>
      </c>
      <c r="N216" s="26">
        <f t="shared" si="22"/>
        <v>58</v>
      </c>
      <c r="O216" s="41">
        <v>46218</v>
      </c>
      <c r="P216" s="41">
        <v>46387</v>
      </c>
      <c r="Q216" s="6" t="s">
        <v>13</v>
      </c>
      <c r="T216" s="31">
        <f t="shared" si="23"/>
        <v>0</v>
      </c>
    </row>
    <row r="217" spans="2:20" x14ac:dyDescent="0.25">
      <c r="B217" s="28">
        <f>_xlfn.XLOOKUP(C217,'FA 2026 Master'!E:E,'FA 2026 Master'!D:D)</f>
        <v>840490728875</v>
      </c>
      <c r="C217" t="s">
        <v>733</v>
      </c>
      <c r="D217" s="6" t="str">
        <f>_xlfn.XLOOKUP(C217,'FA 2026 Master'!E:E,'FA 2026 Master'!F:F)</f>
        <v>M's FL Standard Issue 2.0 T-Shirt - Navy - XL</v>
      </c>
      <c r="E217" s="6" t="str">
        <f>_xlfn.XLOOKUP(C217,'FA 2026 Master'!E:E,'FA 2026 Master'!G:G)</f>
        <v>Navy</v>
      </c>
      <c r="F217" s="6" t="str">
        <f>_xlfn.XLOOKUP(C217,'FA 2026 Master'!E:E,'FA 2026 Master'!H:H)</f>
        <v>XL</v>
      </c>
      <c r="G217" s="6" t="str">
        <f>_xlfn.XLOOKUP(C217,'FA 2026 Master'!E:E,'FA 2026 Master'!K:K)</f>
        <v>Logo Apparel</v>
      </c>
      <c r="H217" s="6" t="str">
        <f>_xlfn.XLOOKUP(C217,'FA 2026 Master'!E:E,'FA 2026 Master'!L:L)</f>
        <v>Logo Tees</v>
      </c>
      <c r="I217" s="34">
        <f>_xlfn.XLOOKUP(C217,'FA 2026 Master'!E:E,'FA 2026 Master'!J:J)</f>
        <v>17.5</v>
      </c>
      <c r="J217" s="34">
        <f t="shared" si="18"/>
        <v>35</v>
      </c>
      <c r="K217" s="34">
        <f t="shared" si="19"/>
        <v>35</v>
      </c>
      <c r="L217" s="26">
        <f t="shared" si="20"/>
        <v>23.975000000000001</v>
      </c>
      <c r="M217" s="26">
        <f t="shared" si="21"/>
        <v>58</v>
      </c>
      <c r="N217" s="26">
        <f t="shared" si="22"/>
        <v>58</v>
      </c>
      <c r="O217" s="41">
        <v>46218</v>
      </c>
      <c r="P217" s="41">
        <v>46387</v>
      </c>
      <c r="Q217" s="6" t="s">
        <v>13</v>
      </c>
      <c r="T217" s="31">
        <f t="shared" si="23"/>
        <v>0</v>
      </c>
    </row>
    <row r="218" spans="2:20" x14ac:dyDescent="0.25">
      <c r="B218" s="28">
        <f>_xlfn.XLOOKUP(C218,'FA 2026 Master'!E:E,'FA 2026 Master'!D:D)</f>
        <v>840490728882</v>
      </c>
      <c r="C218" t="s">
        <v>734</v>
      </c>
      <c r="D218" s="6" t="str">
        <f>_xlfn.XLOOKUP(C218,'FA 2026 Master'!E:E,'FA 2026 Master'!F:F)</f>
        <v>M's FL Standard Issue 2.0 T-Shirt - Navy - 2X</v>
      </c>
      <c r="E218" s="6" t="str">
        <f>_xlfn.XLOOKUP(C218,'FA 2026 Master'!E:E,'FA 2026 Master'!G:G)</f>
        <v>Navy</v>
      </c>
      <c r="F218" s="6" t="str">
        <f>_xlfn.XLOOKUP(C218,'FA 2026 Master'!E:E,'FA 2026 Master'!H:H)</f>
        <v>2X</v>
      </c>
      <c r="G218" s="6" t="str">
        <f>_xlfn.XLOOKUP(C218,'FA 2026 Master'!E:E,'FA 2026 Master'!K:K)</f>
        <v>Logo Apparel</v>
      </c>
      <c r="H218" s="6" t="str">
        <f>_xlfn.XLOOKUP(C218,'FA 2026 Master'!E:E,'FA 2026 Master'!L:L)</f>
        <v>Logo Tees</v>
      </c>
      <c r="I218" s="34">
        <f>_xlfn.XLOOKUP(C218,'FA 2026 Master'!E:E,'FA 2026 Master'!J:J)</f>
        <v>17.5</v>
      </c>
      <c r="J218" s="34">
        <f t="shared" si="18"/>
        <v>35</v>
      </c>
      <c r="K218" s="34">
        <f t="shared" si="19"/>
        <v>35</v>
      </c>
      <c r="L218" s="26">
        <f t="shared" si="20"/>
        <v>23.975000000000001</v>
      </c>
      <c r="M218" s="26">
        <f t="shared" si="21"/>
        <v>58</v>
      </c>
      <c r="N218" s="26">
        <f t="shared" si="22"/>
        <v>58</v>
      </c>
      <c r="O218" s="41">
        <v>46218</v>
      </c>
      <c r="P218" s="41">
        <v>46387</v>
      </c>
      <c r="Q218" s="6" t="s">
        <v>13</v>
      </c>
      <c r="T218" s="31">
        <f t="shared" si="23"/>
        <v>0</v>
      </c>
    </row>
    <row r="219" spans="2:20" x14ac:dyDescent="0.25">
      <c r="B219" s="28">
        <f>_xlfn.XLOOKUP(C219,'FA 2026 Master'!E:E,'FA 2026 Master'!D:D)</f>
        <v>840490728899</v>
      </c>
      <c r="C219" t="s">
        <v>735</v>
      </c>
      <c r="D219" s="6" t="str">
        <f>_xlfn.XLOOKUP(C219,'FA 2026 Master'!E:E,'FA 2026 Master'!F:F)</f>
        <v>M's FL Standard Issue 2.0 T-Shirt - Navy - 3X</v>
      </c>
      <c r="E219" s="6" t="str">
        <f>_xlfn.XLOOKUP(C219,'FA 2026 Master'!E:E,'FA 2026 Master'!G:G)</f>
        <v>Navy</v>
      </c>
      <c r="F219" s="6" t="str">
        <f>_xlfn.XLOOKUP(C219,'FA 2026 Master'!E:E,'FA 2026 Master'!H:H)</f>
        <v>3X</v>
      </c>
      <c r="G219" s="6" t="str">
        <f>_xlfn.XLOOKUP(C219,'FA 2026 Master'!E:E,'FA 2026 Master'!K:K)</f>
        <v>Logo Apparel</v>
      </c>
      <c r="H219" s="6" t="str">
        <f>_xlfn.XLOOKUP(C219,'FA 2026 Master'!E:E,'FA 2026 Master'!L:L)</f>
        <v>Logo Tees</v>
      </c>
      <c r="I219" s="34">
        <f>_xlfn.XLOOKUP(C219,'FA 2026 Master'!E:E,'FA 2026 Master'!J:J)</f>
        <v>17.5</v>
      </c>
      <c r="J219" s="34">
        <f t="shared" si="18"/>
        <v>35</v>
      </c>
      <c r="K219" s="34">
        <f t="shared" si="19"/>
        <v>35</v>
      </c>
      <c r="L219" s="26">
        <f t="shared" si="20"/>
        <v>23.975000000000001</v>
      </c>
      <c r="M219" s="26">
        <f t="shared" si="21"/>
        <v>58</v>
      </c>
      <c r="N219" s="26">
        <f t="shared" si="22"/>
        <v>58</v>
      </c>
      <c r="O219" s="41">
        <v>46218</v>
      </c>
      <c r="P219" s="41">
        <v>46387</v>
      </c>
      <c r="Q219" s="6" t="s">
        <v>13</v>
      </c>
      <c r="T219" s="31">
        <f t="shared" si="23"/>
        <v>0</v>
      </c>
    </row>
    <row r="220" spans="2:20" x14ac:dyDescent="0.25">
      <c r="B220" s="28">
        <f>_xlfn.XLOOKUP(C220,'FA 2026 Master'!E:E,'FA 2026 Master'!D:D)</f>
        <v>840490728905</v>
      </c>
      <c r="C220" t="s">
        <v>736</v>
      </c>
      <c r="D220" s="6" t="str">
        <f>_xlfn.XLOOKUP(C220,'FA 2026 Master'!E:E,'FA 2026 Master'!F:F)</f>
        <v>M's FL Standard Issue 2.0 T-Shirt - Athletic Heather - SM</v>
      </c>
      <c r="E220" s="6" t="str">
        <f>_xlfn.XLOOKUP(C220,'FA 2026 Master'!E:E,'FA 2026 Master'!G:G)</f>
        <v>Athletic Heather</v>
      </c>
      <c r="F220" s="6" t="str">
        <f>_xlfn.XLOOKUP(C220,'FA 2026 Master'!E:E,'FA 2026 Master'!H:H)</f>
        <v>SM</v>
      </c>
      <c r="G220" s="6" t="str">
        <f>_xlfn.XLOOKUP(C220,'FA 2026 Master'!E:E,'FA 2026 Master'!K:K)</f>
        <v>Logo Apparel</v>
      </c>
      <c r="H220" s="6" t="str">
        <f>_xlfn.XLOOKUP(C220,'FA 2026 Master'!E:E,'FA 2026 Master'!L:L)</f>
        <v>Logo Tees</v>
      </c>
      <c r="I220" s="34">
        <f>_xlfn.XLOOKUP(C220,'FA 2026 Master'!E:E,'FA 2026 Master'!J:J)</f>
        <v>17.5</v>
      </c>
      <c r="J220" s="34">
        <f t="shared" si="18"/>
        <v>35</v>
      </c>
      <c r="K220" s="34">
        <f t="shared" si="19"/>
        <v>35</v>
      </c>
      <c r="L220" s="26">
        <f t="shared" si="20"/>
        <v>23.975000000000001</v>
      </c>
      <c r="M220" s="26">
        <f t="shared" si="21"/>
        <v>58</v>
      </c>
      <c r="N220" s="26">
        <f t="shared" si="22"/>
        <v>58</v>
      </c>
      <c r="O220" s="41">
        <v>46218</v>
      </c>
      <c r="P220" s="41">
        <v>46387</v>
      </c>
      <c r="Q220" s="6" t="s">
        <v>13</v>
      </c>
      <c r="T220" s="31">
        <f t="shared" si="23"/>
        <v>0</v>
      </c>
    </row>
    <row r="221" spans="2:20" x14ac:dyDescent="0.25">
      <c r="B221" s="28">
        <f>_xlfn.XLOOKUP(C221,'FA 2026 Master'!E:E,'FA 2026 Master'!D:D)</f>
        <v>840490728912</v>
      </c>
      <c r="C221" t="s">
        <v>737</v>
      </c>
      <c r="D221" s="6" t="str">
        <f>_xlfn.XLOOKUP(C221,'FA 2026 Master'!E:E,'FA 2026 Master'!F:F)</f>
        <v>M's FL Standard Issue 2.0 T-Shirt - Athletic Heather - MD</v>
      </c>
      <c r="E221" s="6" t="str">
        <f>_xlfn.XLOOKUP(C221,'FA 2026 Master'!E:E,'FA 2026 Master'!G:G)</f>
        <v>Athletic Heather</v>
      </c>
      <c r="F221" s="6" t="str">
        <f>_xlfn.XLOOKUP(C221,'FA 2026 Master'!E:E,'FA 2026 Master'!H:H)</f>
        <v>MD</v>
      </c>
      <c r="G221" s="6" t="str">
        <f>_xlfn.XLOOKUP(C221,'FA 2026 Master'!E:E,'FA 2026 Master'!K:K)</f>
        <v>Logo Apparel</v>
      </c>
      <c r="H221" s="6" t="str">
        <f>_xlfn.XLOOKUP(C221,'FA 2026 Master'!E:E,'FA 2026 Master'!L:L)</f>
        <v>Logo Tees</v>
      </c>
      <c r="I221" s="34">
        <f>_xlfn.XLOOKUP(C221,'FA 2026 Master'!E:E,'FA 2026 Master'!J:J)</f>
        <v>17.5</v>
      </c>
      <c r="J221" s="34">
        <f t="shared" si="18"/>
        <v>35</v>
      </c>
      <c r="K221" s="34">
        <f t="shared" si="19"/>
        <v>35</v>
      </c>
      <c r="L221" s="26">
        <f t="shared" si="20"/>
        <v>23.975000000000001</v>
      </c>
      <c r="M221" s="26">
        <f t="shared" si="21"/>
        <v>58</v>
      </c>
      <c r="N221" s="26">
        <f t="shared" si="22"/>
        <v>58</v>
      </c>
      <c r="O221" s="41">
        <v>46218</v>
      </c>
      <c r="P221" s="41">
        <v>46387</v>
      </c>
      <c r="Q221" s="6" t="s">
        <v>13</v>
      </c>
      <c r="T221" s="31">
        <f t="shared" si="23"/>
        <v>0</v>
      </c>
    </row>
    <row r="222" spans="2:20" x14ac:dyDescent="0.25">
      <c r="B222" s="28">
        <f>_xlfn.XLOOKUP(C222,'FA 2026 Master'!E:E,'FA 2026 Master'!D:D)</f>
        <v>840490728929</v>
      </c>
      <c r="C222" t="s">
        <v>738</v>
      </c>
      <c r="D222" s="6" t="str">
        <f>_xlfn.XLOOKUP(C222,'FA 2026 Master'!E:E,'FA 2026 Master'!F:F)</f>
        <v>M's FL Standard Issue 2.0 T-Shirt - Athletic Heather - LG</v>
      </c>
      <c r="E222" s="6" t="str">
        <f>_xlfn.XLOOKUP(C222,'FA 2026 Master'!E:E,'FA 2026 Master'!G:G)</f>
        <v>Athletic Heather</v>
      </c>
      <c r="F222" s="6" t="str">
        <f>_xlfn.XLOOKUP(C222,'FA 2026 Master'!E:E,'FA 2026 Master'!H:H)</f>
        <v>LG</v>
      </c>
      <c r="G222" s="6" t="str">
        <f>_xlfn.XLOOKUP(C222,'FA 2026 Master'!E:E,'FA 2026 Master'!K:K)</f>
        <v>Logo Apparel</v>
      </c>
      <c r="H222" s="6" t="str">
        <f>_xlfn.XLOOKUP(C222,'FA 2026 Master'!E:E,'FA 2026 Master'!L:L)</f>
        <v>Logo Tees</v>
      </c>
      <c r="I222" s="34">
        <f>_xlfn.XLOOKUP(C222,'FA 2026 Master'!E:E,'FA 2026 Master'!J:J)</f>
        <v>17.5</v>
      </c>
      <c r="J222" s="34">
        <f t="shared" si="18"/>
        <v>35</v>
      </c>
      <c r="K222" s="34">
        <f t="shared" si="19"/>
        <v>35</v>
      </c>
      <c r="L222" s="26">
        <f t="shared" si="20"/>
        <v>23.975000000000001</v>
      </c>
      <c r="M222" s="26">
        <f t="shared" si="21"/>
        <v>58</v>
      </c>
      <c r="N222" s="26">
        <f t="shared" si="22"/>
        <v>58</v>
      </c>
      <c r="O222" s="41">
        <v>46218</v>
      </c>
      <c r="P222" s="41">
        <v>46387</v>
      </c>
      <c r="Q222" s="6" t="s">
        <v>13</v>
      </c>
      <c r="T222" s="31">
        <f t="shared" si="23"/>
        <v>0</v>
      </c>
    </row>
    <row r="223" spans="2:20" x14ac:dyDescent="0.25">
      <c r="B223" s="28">
        <f>_xlfn.XLOOKUP(C223,'FA 2026 Master'!E:E,'FA 2026 Master'!D:D)</f>
        <v>840490728936</v>
      </c>
      <c r="C223" t="s">
        <v>739</v>
      </c>
      <c r="D223" s="6" t="str">
        <f>_xlfn.XLOOKUP(C223,'FA 2026 Master'!E:E,'FA 2026 Master'!F:F)</f>
        <v>M's FL Standard Issue 2.0 T-Shirt - Athletic Heather - XL</v>
      </c>
      <c r="E223" s="6" t="str">
        <f>_xlfn.XLOOKUP(C223,'FA 2026 Master'!E:E,'FA 2026 Master'!G:G)</f>
        <v>Athletic Heather</v>
      </c>
      <c r="F223" s="6" t="str">
        <f>_xlfn.XLOOKUP(C223,'FA 2026 Master'!E:E,'FA 2026 Master'!H:H)</f>
        <v>XL</v>
      </c>
      <c r="G223" s="6" t="str">
        <f>_xlfn.XLOOKUP(C223,'FA 2026 Master'!E:E,'FA 2026 Master'!K:K)</f>
        <v>Logo Apparel</v>
      </c>
      <c r="H223" s="6" t="str">
        <f>_xlfn.XLOOKUP(C223,'FA 2026 Master'!E:E,'FA 2026 Master'!L:L)</f>
        <v>Logo Tees</v>
      </c>
      <c r="I223" s="34">
        <f>_xlfn.XLOOKUP(C223,'FA 2026 Master'!E:E,'FA 2026 Master'!J:J)</f>
        <v>17.5</v>
      </c>
      <c r="J223" s="34">
        <f t="shared" si="18"/>
        <v>35</v>
      </c>
      <c r="K223" s="34">
        <f t="shared" si="19"/>
        <v>35</v>
      </c>
      <c r="L223" s="26">
        <f t="shared" si="20"/>
        <v>23.975000000000001</v>
      </c>
      <c r="M223" s="26">
        <f t="shared" si="21"/>
        <v>58</v>
      </c>
      <c r="N223" s="26">
        <f t="shared" si="22"/>
        <v>58</v>
      </c>
      <c r="O223" s="41">
        <v>46218</v>
      </c>
      <c r="P223" s="41">
        <v>46387</v>
      </c>
      <c r="Q223" s="6" t="s">
        <v>13</v>
      </c>
      <c r="T223" s="31">
        <f t="shared" si="23"/>
        <v>0</v>
      </c>
    </row>
    <row r="224" spans="2:20" x14ac:dyDescent="0.25">
      <c r="B224" s="28">
        <f>_xlfn.XLOOKUP(C224,'FA 2026 Master'!E:E,'FA 2026 Master'!D:D)</f>
        <v>840490728943</v>
      </c>
      <c r="C224" t="s">
        <v>740</v>
      </c>
      <c r="D224" s="6" t="str">
        <f>_xlfn.XLOOKUP(C224,'FA 2026 Master'!E:E,'FA 2026 Master'!F:F)</f>
        <v>M's FL Standard Issue 2.0 T-Shirt - Athletic Heather - 2X</v>
      </c>
      <c r="E224" s="6" t="str">
        <f>_xlfn.XLOOKUP(C224,'FA 2026 Master'!E:E,'FA 2026 Master'!G:G)</f>
        <v>Athletic Heather</v>
      </c>
      <c r="F224" s="6" t="str">
        <f>_xlfn.XLOOKUP(C224,'FA 2026 Master'!E:E,'FA 2026 Master'!H:H)</f>
        <v>2X</v>
      </c>
      <c r="G224" s="6" t="str">
        <f>_xlfn.XLOOKUP(C224,'FA 2026 Master'!E:E,'FA 2026 Master'!K:K)</f>
        <v>Logo Apparel</v>
      </c>
      <c r="H224" s="6" t="str">
        <f>_xlfn.XLOOKUP(C224,'FA 2026 Master'!E:E,'FA 2026 Master'!L:L)</f>
        <v>Logo Tees</v>
      </c>
      <c r="I224" s="34">
        <f>_xlfn.XLOOKUP(C224,'FA 2026 Master'!E:E,'FA 2026 Master'!J:J)</f>
        <v>17.5</v>
      </c>
      <c r="J224" s="34">
        <f t="shared" si="18"/>
        <v>35</v>
      </c>
      <c r="K224" s="34">
        <f t="shared" si="19"/>
        <v>35</v>
      </c>
      <c r="L224" s="26">
        <f t="shared" si="20"/>
        <v>23.975000000000001</v>
      </c>
      <c r="M224" s="26">
        <f t="shared" si="21"/>
        <v>58</v>
      </c>
      <c r="N224" s="26">
        <f t="shared" si="22"/>
        <v>58</v>
      </c>
      <c r="O224" s="41">
        <v>46218</v>
      </c>
      <c r="P224" s="41">
        <v>46387</v>
      </c>
      <c r="Q224" s="6" t="s">
        <v>13</v>
      </c>
      <c r="T224" s="31">
        <f t="shared" si="23"/>
        <v>0</v>
      </c>
    </row>
    <row r="225" spans="2:20" x14ac:dyDescent="0.25">
      <c r="B225" s="28">
        <f>_xlfn.XLOOKUP(C225,'FA 2026 Master'!E:E,'FA 2026 Master'!D:D)</f>
        <v>840490728950</v>
      </c>
      <c r="C225" t="s">
        <v>741</v>
      </c>
      <c r="D225" s="6" t="str">
        <f>_xlfn.XLOOKUP(C225,'FA 2026 Master'!E:E,'FA 2026 Master'!F:F)</f>
        <v>M's FL Standard Issue 2.0 T-Shirt - Athletic Heather - 3X</v>
      </c>
      <c r="E225" s="6" t="str">
        <f>_xlfn.XLOOKUP(C225,'FA 2026 Master'!E:E,'FA 2026 Master'!G:G)</f>
        <v>Athletic Heather</v>
      </c>
      <c r="F225" s="6" t="str">
        <f>_xlfn.XLOOKUP(C225,'FA 2026 Master'!E:E,'FA 2026 Master'!H:H)</f>
        <v>3X</v>
      </c>
      <c r="G225" s="6" t="str">
        <f>_xlfn.XLOOKUP(C225,'FA 2026 Master'!E:E,'FA 2026 Master'!K:K)</f>
        <v>Logo Apparel</v>
      </c>
      <c r="H225" s="6" t="str">
        <f>_xlfn.XLOOKUP(C225,'FA 2026 Master'!E:E,'FA 2026 Master'!L:L)</f>
        <v>Logo Tees</v>
      </c>
      <c r="I225" s="34">
        <f>_xlfn.XLOOKUP(C225,'FA 2026 Master'!E:E,'FA 2026 Master'!J:J)</f>
        <v>17.5</v>
      </c>
      <c r="J225" s="34">
        <f t="shared" si="18"/>
        <v>35</v>
      </c>
      <c r="K225" s="34">
        <f t="shared" si="19"/>
        <v>35</v>
      </c>
      <c r="L225" s="26">
        <f t="shared" si="20"/>
        <v>23.975000000000001</v>
      </c>
      <c r="M225" s="26">
        <f t="shared" si="21"/>
        <v>58</v>
      </c>
      <c r="N225" s="26">
        <f t="shared" si="22"/>
        <v>58</v>
      </c>
      <c r="O225" s="41">
        <v>46218</v>
      </c>
      <c r="P225" s="41">
        <v>46387</v>
      </c>
      <c r="Q225" s="6" t="s">
        <v>13</v>
      </c>
      <c r="T225" s="31">
        <f t="shared" si="23"/>
        <v>0</v>
      </c>
    </row>
    <row r="226" spans="2:20" x14ac:dyDescent="0.25">
      <c r="B226" s="28">
        <f>_xlfn.XLOOKUP(C226,'FA 2026 Master'!E:E,'FA 2026 Master'!D:D)</f>
        <v>840490729148</v>
      </c>
      <c r="C226" t="s">
        <v>742</v>
      </c>
      <c r="D226" s="6" t="str">
        <f>_xlfn.XLOOKUP(C226,'FA 2026 Master'!E:E,'FA 2026 Master'!F:F)</f>
        <v>M's FL Flag Fill T-Shirt - Heather Slate - SM</v>
      </c>
      <c r="E226" s="6" t="str">
        <f>_xlfn.XLOOKUP(C226,'FA 2026 Master'!E:E,'FA 2026 Master'!G:G)</f>
        <v>Heather Slate</v>
      </c>
      <c r="F226" s="6" t="str">
        <f>_xlfn.XLOOKUP(C226,'FA 2026 Master'!E:E,'FA 2026 Master'!H:H)</f>
        <v>SM</v>
      </c>
      <c r="G226" s="6" t="str">
        <f>_xlfn.XLOOKUP(C226,'FA 2026 Master'!E:E,'FA 2026 Master'!K:K)</f>
        <v>Logo Apparel</v>
      </c>
      <c r="H226" s="6" t="str">
        <f>_xlfn.XLOOKUP(C226,'FA 2026 Master'!E:E,'FA 2026 Master'!L:L)</f>
        <v>Logo Tees</v>
      </c>
      <c r="I226" s="34">
        <f>_xlfn.XLOOKUP(C226,'FA 2026 Master'!E:E,'FA 2026 Master'!J:J)</f>
        <v>17.5</v>
      </c>
      <c r="J226" s="34">
        <f t="shared" si="18"/>
        <v>35</v>
      </c>
      <c r="K226" s="34">
        <f t="shared" si="19"/>
        <v>35</v>
      </c>
      <c r="L226" s="26">
        <f t="shared" si="20"/>
        <v>23.975000000000001</v>
      </c>
      <c r="M226" s="26">
        <f t="shared" si="21"/>
        <v>58</v>
      </c>
      <c r="N226" s="26">
        <f t="shared" si="22"/>
        <v>58</v>
      </c>
      <c r="O226" s="41">
        <v>46218</v>
      </c>
      <c r="P226" s="41">
        <v>46387</v>
      </c>
      <c r="Q226" s="6" t="s">
        <v>13</v>
      </c>
      <c r="T226" s="31">
        <f t="shared" si="23"/>
        <v>0</v>
      </c>
    </row>
    <row r="227" spans="2:20" x14ac:dyDescent="0.25">
      <c r="B227" s="28">
        <f>_xlfn.XLOOKUP(C227,'FA 2026 Master'!E:E,'FA 2026 Master'!D:D)</f>
        <v>840490729155</v>
      </c>
      <c r="C227" t="s">
        <v>743</v>
      </c>
      <c r="D227" s="6" t="str">
        <f>_xlfn.XLOOKUP(C227,'FA 2026 Master'!E:E,'FA 2026 Master'!F:F)</f>
        <v>M's FL Flag Fill T-Shirt - Heather Slate - MD</v>
      </c>
      <c r="E227" s="6" t="str">
        <f>_xlfn.XLOOKUP(C227,'FA 2026 Master'!E:E,'FA 2026 Master'!G:G)</f>
        <v>Heather Slate</v>
      </c>
      <c r="F227" s="6" t="str">
        <f>_xlfn.XLOOKUP(C227,'FA 2026 Master'!E:E,'FA 2026 Master'!H:H)</f>
        <v>MD</v>
      </c>
      <c r="G227" s="6" t="str">
        <f>_xlfn.XLOOKUP(C227,'FA 2026 Master'!E:E,'FA 2026 Master'!K:K)</f>
        <v>Logo Apparel</v>
      </c>
      <c r="H227" s="6" t="str">
        <f>_xlfn.XLOOKUP(C227,'FA 2026 Master'!E:E,'FA 2026 Master'!L:L)</f>
        <v>Logo Tees</v>
      </c>
      <c r="I227" s="34">
        <f>_xlfn.XLOOKUP(C227,'FA 2026 Master'!E:E,'FA 2026 Master'!J:J)</f>
        <v>17.5</v>
      </c>
      <c r="J227" s="34">
        <f t="shared" si="18"/>
        <v>35</v>
      </c>
      <c r="K227" s="34">
        <f t="shared" si="19"/>
        <v>35</v>
      </c>
      <c r="L227" s="26">
        <f t="shared" si="20"/>
        <v>23.975000000000001</v>
      </c>
      <c r="M227" s="26">
        <f t="shared" si="21"/>
        <v>58</v>
      </c>
      <c r="N227" s="26">
        <f t="shared" si="22"/>
        <v>58</v>
      </c>
      <c r="O227" s="41">
        <v>46218</v>
      </c>
      <c r="P227" s="41">
        <v>46387</v>
      </c>
      <c r="Q227" s="6" t="s">
        <v>13</v>
      </c>
      <c r="T227" s="31">
        <f t="shared" si="23"/>
        <v>0</v>
      </c>
    </row>
    <row r="228" spans="2:20" x14ac:dyDescent="0.25">
      <c r="B228" s="28">
        <f>_xlfn.XLOOKUP(C228,'FA 2026 Master'!E:E,'FA 2026 Master'!D:D)</f>
        <v>840490729162</v>
      </c>
      <c r="C228" t="s">
        <v>744</v>
      </c>
      <c r="D228" s="6" t="str">
        <f>_xlfn.XLOOKUP(C228,'FA 2026 Master'!E:E,'FA 2026 Master'!F:F)</f>
        <v>M's FL Flag Fill T-Shirt - Heather Slate - LG</v>
      </c>
      <c r="E228" s="6" t="str">
        <f>_xlfn.XLOOKUP(C228,'FA 2026 Master'!E:E,'FA 2026 Master'!G:G)</f>
        <v>Heather Slate</v>
      </c>
      <c r="F228" s="6" t="str">
        <f>_xlfn.XLOOKUP(C228,'FA 2026 Master'!E:E,'FA 2026 Master'!H:H)</f>
        <v>LG</v>
      </c>
      <c r="G228" s="6" t="str">
        <f>_xlfn.XLOOKUP(C228,'FA 2026 Master'!E:E,'FA 2026 Master'!K:K)</f>
        <v>Logo Apparel</v>
      </c>
      <c r="H228" s="6" t="str">
        <f>_xlfn.XLOOKUP(C228,'FA 2026 Master'!E:E,'FA 2026 Master'!L:L)</f>
        <v>Logo Tees</v>
      </c>
      <c r="I228" s="34">
        <f>_xlfn.XLOOKUP(C228,'FA 2026 Master'!E:E,'FA 2026 Master'!J:J)</f>
        <v>17.5</v>
      </c>
      <c r="J228" s="34">
        <f t="shared" si="18"/>
        <v>35</v>
      </c>
      <c r="K228" s="34">
        <f t="shared" si="19"/>
        <v>35</v>
      </c>
      <c r="L228" s="26">
        <f t="shared" si="20"/>
        <v>23.975000000000001</v>
      </c>
      <c r="M228" s="26">
        <f t="shared" si="21"/>
        <v>58</v>
      </c>
      <c r="N228" s="26">
        <f t="shared" si="22"/>
        <v>58</v>
      </c>
      <c r="O228" s="41">
        <v>46218</v>
      </c>
      <c r="P228" s="41">
        <v>46387</v>
      </c>
      <c r="Q228" s="6" t="s">
        <v>13</v>
      </c>
      <c r="T228" s="31">
        <f t="shared" si="23"/>
        <v>0</v>
      </c>
    </row>
    <row r="229" spans="2:20" x14ac:dyDescent="0.25">
      <c r="B229" s="28">
        <f>_xlfn.XLOOKUP(C229,'FA 2026 Master'!E:E,'FA 2026 Master'!D:D)</f>
        <v>840490729179</v>
      </c>
      <c r="C229" t="s">
        <v>745</v>
      </c>
      <c r="D229" s="6" t="str">
        <f>_xlfn.XLOOKUP(C229,'FA 2026 Master'!E:E,'FA 2026 Master'!F:F)</f>
        <v>M's FL Flag Fill T-Shirt - Heather Slate - XL</v>
      </c>
      <c r="E229" s="6" t="str">
        <f>_xlfn.XLOOKUP(C229,'FA 2026 Master'!E:E,'FA 2026 Master'!G:G)</f>
        <v>Heather Slate</v>
      </c>
      <c r="F229" s="6" t="str">
        <f>_xlfn.XLOOKUP(C229,'FA 2026 Master'!E:E,'FA 2026 Master'!H:H)</f>
        <v>XL</v>
      </c>
      <c r="G229" s="6" t="str">
        <f>_xlfn.XLOOKUP(C229,'FA 2026 Master'!E:E,'FA 2026 Master'!K:K)</f>
        <v>Logo Apparel</v>
      </c>
      <c r="H229" s="6" t="str">
        <f>_xlfn.XLOOKUP(C229,'FA 2026 Master'!E:E,'FA 2026 Master'!L:L)</f>
        <v>Logo Tees</v>
      </c>
      <c r="I229" s="34">
        <f>_xlfn.XLOOKUP(C229,'FA 2026 Master'!E:E,'FA 2026 Master'!J:J)</f>
        <v>17.5</v>
      </c>
      <c r="J229" s="34">
        <f t="shared" si="18"/>
        <v>35</v>
      </c>
      <c r="K229" s="34">
        <f t="shared" si="19"/>
        <v>35</v>
      </c>
      <c r="L229" s="26">
        <f t="shared" si="20"/>
        <v>23.975000000000001</v>
      </c>
      <c r="M229" s="26">
        <f t="shared" si="21"/>
        <v>58</v>
      </c>
      <c r="N229" s="26">
        <f t="shared" si="22"/>
        <v>58</v>
      </c>
      <c r="O229" s="41">
        <v>46218</v>
      </c>
      <c r="P229" s="41">
        <v>46387</v>
      </c>
      <c r="Q229" s="6" t="s">
        <v>13</v>
      </c>
      <c r="T229" s="31">
        <f t="shared" si="23"/>
        <v>0</v>
      </c>
    </row>
    <row r="230" spans="2:20" x14ac:dyDescent="0.25">
      <c r="B230" s="28">
        <f>_xlfn.XLOOKUP(C230,'FA 2026 Master'!E:E,'FA 2026 Master'!D:D)</f>
        <v>840490729186</v>
      </c>
      <c r="C230" t="s">
        <v>746</v>
      </c>
      <c r="D230" s="6" t="str">
        <f>_xlfn.XLOOKUP(C230,'FA 2026 Master'!E:E,'FA 2026 Master'!F:F)</f>
        <v>M's FL Flag Fill T-Shirt - Heather Slate - 2X</v>
      </c>
      <c r="E230" s="6" t="str">
        <f>_xlfn.XLOOKUP(C230,'FA 2026 Master'!E:E,'FA 2026 Master'!G:G)</f>
        <v>Heather Slate</v>
      </c>
      <c r="F230" s="6" t="str">
        <f>_xlfn.XLOOKUP(C230,'FA 2026 Master'!E:E,'FA 2026 Master'!H:H)</f>
        <v>2X</v>
      </c>
      <c r="G230" s="6" t="str">
        <f>_xlfn.XLOOKUP(C230,'FA 2026 Master'!E:E,'FA 2026 Master'!K:K)</f>
        <v>Logo Apparel</v>
      </c>
      <c r="H230" s="6" t="str">
        <f>_xlfn.XLOOKUP(C230,'FA 2026 Master'!E:E,'FA 2026 Master'!L:L)</f>
        <v>Logo Tees</v>
      </c>
      <c r="I230" s="34">
        <f>_xlfn.XLOOKUP(C230,'FA 2026 Master'!E:E,'FA 2026 Master'!J:J)</f>
        <v>17.5</v>
      </c>
      <c r="J230" s="34">
        <f t="shared" si="18"/>
        <v>35</v>
      </c>
      <c r="K230" s="34">
        <f t="shared" si="19"/>
        <v>35</v>
      </c>
      <c r="L230" s="26">
        <f t="shared" si="20"/>
        <v>23.975000000000001</v>
      </c>
      <c r="M230" s="26">
        <f t="shared" si="21"/>
        <v>58</v>
      </c>
      <c r="N230" s="26">
        <f t="shared" si="22"/>
        <v>58</v>
      </c>
      <c r="O230" s="41">
        <v>46218</v>
      </c>
      <c r="P230" s="41">
        <v>46387</v>
      </c>
      <c r="Q230" s="6" t="s">
        <v>13</v>
      </c>
      <c r="T230" s="31">
        <f t="shared" si="23"/>
        <v>0</v>
      </c>
    </row>
    <row r="231" spans="2:20" x14ac:dyDescent="0.25">
      <c r="B231" s="28">
        <f>_xlfn.XLOOKUP(C231,'FA 2026 Master'!E:E,'FA 2026 Master'!D:D)</f>
        <v>840490729193</v>
      </c>
      <c r="C231" t="s">
        <v>747</v>
      </c>
      <c r="D231" s="6" t="str">
        <f>_xlfn.XLOOKUP(C231,'FA 2026 Master'!E:E,'FA 2026 Master'!F:F)</f>
        <v>M's FL Flag Fill T-Shirt - Heather Slate - 3X</v>
      </c>
      <c r="E231" s="6" t="str">
        <f>_xlfn.XLOOKUP(C231,'FA 2026 Master'!E:E,'FA 2026 Master'!G:G)</f>
        <v>Heather Slate</v>
      </c>
      <c r="F231" s="6" t="str">
        <f>_xlfn.XLOOKUP(C231,'FA 2026 Master'!E:E,'FA 2026 Master'!H:H)</f>
        <v>3X</v>
      </c>
      <c r="G231" s="6" t="str">
        <f>_xlfn.XLOOKUP(C231,'FA 2026 Master'!E:E,'FA 2026 Master'!K:K)</f>
        <v>Logo Apparel</v>
      </c>
      <c r="H231" s="6" t="str">
        <f>_xlfn.XLOOKUP(C231,'FA 2026 Master'!E:E,'FA 2026 Master'!L:L)</f>
        <v>Logo Tees</v>
      </c>
      <c r="I231" s="34">
        <f>_xlfn.XLOOKUP(C231,'FA 2026 Master'!E:E,'FA 2026 Master'!J:J)</f>
        <v>17.5</v>
      </c>
      <c r="J231" s="34">
        <f t="shared" si="18"/>
        <v>35</v>
      </c>
      <c r="K231" s="34">
        <f t="shared" si="19"/>
        <v>35</v>
      </c>
      <c r="L231" s="26">
        <f t="shared" si="20"/>
        <v>23.975000000000001</v>
      </c>
      <c r="M231" s="26">
        <f t="shared" si="21"/>
        <v>58</v>
      </c>
      <c r="N231" s="26">
        <f t="shared" si="22"/>
        <v>58</v>
      </c>
      <c r="O231" s="41">
        <v>46218</v>
      </c>
      <c r="P231" s="41">
        <v>46387</v>
      </c>
      <c r="Q231" s="6" t="s">
        <v>13</v>
      </c>
      <c r="T231" s="31">
        <f t="shared" si="23"/>
        <v>0</v>
      </c>
    </row>
    <row r="232" spans="2:20" x14ac:dyDescent="0.25">
      <c r="B232" s="28">
        <f>_xlfn.XLOOKUP(C232,'FA 2026 Master'!E:E,'FA 2026 Master'!D:D)</f>
        <v>840490729209</v>
      </c>
      <c r="C232" t="s">
        <v>748</v>
      </c>
      <c r="D232" s="6" t="str">
        <f>_xlfn.XLOOKUP(C232,'FA 2026 Master'!E:E,'FA 2026 Master'!F:F)</f>
        <v>M's FL Specter Logo T-Shirt - Black - SM</v>
      </c>
      <c r="E232" s="6" t="str">
        <f>_xlfn.XLOOKUP(C232,'FA 2026 Master'!E:E,'FA 2026 Master'!G:G)</f>
        <v>Black</v>
      </c>
      <c r="F232" s="6" t="str">
        <f>_xlfn.XLOOKUP(C232,'FA 2026 Master'!E:E,'FA 2026 Master'!H:H)</f>
        <v>SM</v>
      </c>
      <c r="G232" s="6" t="str">
        <f>_xlfn.XLOOKUP(C232,'FA 2026 Master'!E:E,'FA 2026 Master'!K:K)</f>
        <v>Logo Apparel</v>
      </c>
      <c r="H232" s="6" t="str">
        <f>_xlfn.XLOOKUP(C232,'FA 2026 Master'!E:E,'FA 2026 Master'!L:L)</f>
        <v>Logo Tees</v>
      </c>
      <c r="I232" s="34">
        <f>_xlfn.XLOOKUP(C232,'FA 2026 Master'!E:E,'FA 2026 Master'!J:J)</f>
        <v>17.5</v>
      </c>
      <c r="J232" s="34">
        <f t="shared" si="18"/>
        <v>35</v>
      </c>
      <c r="K232" s="34">
        <f t="shared" si="19"/>
        <v>35</v>
      </c>
      <c r="L232" s="26">
        <f t="shared" si="20"/>
        <v>23.975000000000001</v>
      </c>
      <c r="M232" s="26">
        <f t="shared" si="21"/>
        <v>58</v>
      </c>
      <c r="N232" s="26">
        <f t="shared" si="22"/>
        <v>58</v>
      </c>
      <c r="O232" s="41">
        <v>46218</v>
      </c>
      <c r="P232" s="41">
        <v>46387</v>
      </c>
      <c r="Q232" s="6" t="s">
        <v>13</v>
      </c>
      <c r="T232" s="31">
        <f t="shared" si="23"/>
        <v>0</v>
      </c>
    </row>
    <row r="233" spans="2:20" x14ac:dyDescent="0.25">
      <c r="B233" s="28">
        <f>_xlfn.XLOOKUP(C233,'FA 2026 Master'!E:E,'FA 2026 Master'!D:D)</f>
        <v>840490729216</v>
      </c>
      <c r="C233" t="s">
        <v>749</v>
      </c>
      <c r="D233" s="6" t="str">
        <f>_xlfn.XLOOKUP(C233,'FA 2026 Master'!E:E,'FA 2026 Master'!F:F)</f>
        <v>M's FL Specter Logo T-Shirt - Black - MD</v>
      </c>
      <c r="E233" s="6" t="str">
        <f>_xlfn.XLOOKUP(C233,'FA 2026 Master'!E:E,'FA 2026 Master'!G:G)</f>
        <v>Black</v>
      </c>
      <c r="F233" s="6" t="str">
        <f>_xlfn.XLOOKUP(C233,'FA 2026 Master'!E:E,'FA 2026 Master'!H:H)</f>
        <v>MD</v>
      </c>
      <c r="G233" s="6" t="str">
        <f>_xlfn.XLOOKUP(C233,'FA 2026 Master'!E:E,'FA 2026 Master'!K:K)</f>
        <v>Logo Apparel</v>
      </c>
      <c r="H233" s="6" t="str">
        <f>_xlfn.XLOOKUP(C233,'FA 2026 Master'!E:E,'FA 2026 Master'!L:L)</f>
        <v>Logo Tees</v>
      </c>
      <c r="I233" s="34">
        <f>_xlfn.XLOOKUP(C233,'FA 2026 Master'!E:E,'FA 2026 Master'!J:J)</f>
        <v>17.5</v>
      </c>
      <c r="J233" s="34">
        <f t="shared" si="18"/>
        <v>35</v>
      </c>
      <c r="K233" s="34">
        <f t="shared" si="19"/>
        <v>35</v>
      </c>
      <c r="L233" s="26">
        <f t="shared" si="20"/>
        <v>23.975000000000001</v>
      </c>
      <c r="M233" s="26">
        <f t="shared" si="21"/>
        <v>58</v>
      </c>
      <c r="N233" s="26">
        <f t="shared" si="22"/>
        <v>58</v>
      </c>
      <c r="O233" s="41">
        <v>46218</v>
      </c>
      <c r="P233" s="41">
        <v>46387</v>
      </c>
      <c r="Q233" s="6" t="s">
        <v>13</v>
      </c>
      <c r="T233" s="31">
        <f t="shared" si="23"/>
        <v>0</v>
      </c>
    </row>
    <row r="234" spans="2:20" x14ac:dyDescent="0.25">
      <c r="B234" s="28">
        <f>_xlfn.XLOOKUP(C234,'FA 2026 Master'!E:E,'FA 2026 Master'!D:D)</f>
        <v>840490729223</v>
      </c>
      <c r="C234" t="s">
        <v>750</v>
      </c>
      <c r="D234" s="6" t="str">
        <f>_xlfn.XLOOKUP(C234,'FA 2026 Master'!E:E,'FA 2026 Master'!F:F)</f>
        <v>M's FL Specter Logo T-Shirt - Black - LG</v>
      </c>
      <c r="E234" s="6" t="str">
        <f>_xlfn.XLOOKUP(C234,'FA 2026 Master'!E:E,'FA 2026 Master'!G:G)</f>
        <v>Black</v>
      </c>
      <c r="F234" s="6" t="str">
        <f>_xlfn.XLOOKUP(C234,'FA 2026 Master'!E:E,'FA 2026 Master'!H:H)</f>
        <v>LG</v>
      </c>
      <c r="G234" s="6" t="str">
        <f>_xlfn.XLOOKUP(C234,'FA 2026 Master'!E:E,'FA 2026 Master'!K:K)</f>
        <v>Logo Apparel</v>
      </c>
      <c r="H234" s="6" t="str">
        <f>_xlfn.XLOOKUP(C234,'FA 2026 Master'!E:E,'FA 2026 Master'!L:L)</f>
        <v>Logo Tees</v>
      </c>
      <c r="I234" s="34">
        <f>_xlfn.XLOOKUP(C234,'FA 2026 Master'!E:E,'FA 2026 Master'!J:J)</f>
        <v>17.5</v>
      </c>
      <c r="J234" s="34">
        <f t="shared" si="18"/>
        <v>35</v>
      </c>
      <c r="K234" s="34">
        <f t="shared" si="19"/>
        <v>35</v>
      </c>
      <c r="L234" s="26">
        <f t="shared" si="20"/>
        <v>23.975000000000001</v>
      </c>
      <c r="M234" s="26">
        <f t="shared" si="21"/>
        <v>58</v>
      </c>
      <c r="N234" s="26">
        <f t="shared" si="22"/>
        <v>58</v>
      </c>
      <c r="O234" s="41">
        <v>46218</v>
      </c>
      <c r="P234" s="41">
        <v>46387</v>
      </c>
      <c r="Q234" s="6" t="s">
        <v>13</v>
      </c>
      <c r="T234" s="31">
        <f t="shared" si="23"/>
        <v>0</v>
      </c>
    </row>
    <row r="235" spans="2:20" x14ac:dyDescent="0.25">
      <c r="B235" s="28">
        <f>_xlfn.XLOOKUP(C235,'FA 2026 Master'!E:E,'FA 2026 Master'!D:D)</f>
        <v>840490729230</v>
      </c>
      <c r="C235" t="s">
        <v>751</v>
      </c>
      <c r="D235" s="6" t="str">
        <f>_xlfn.XLOOKUP(C235,'FA 2026 Master'!E:E,'FA 2026 Master'!F:F)</f>
        <v>M's FL Specter Logo T-Shirt - Black - XL</v>
      </c>
      <c r="E235" s="6" t="str">
        <f>_xlfn.XLOOKUP(C235,'FA 2026 Master'!E:E,'FA 2026 Master'!G:G)</f>
        <v>Black</v>
      </c>
      <c r="F235" s="6" t="str">
        <f>_xlfn.XLOOKUP(C235,'FA 2026 Master'!E:E,'FA 2026 Master'!H:H)</f>
        <v>XL</v>
      </c>
      <c r="G235" s="6" t="str">
        <f>_xlfn.XLOOKUP(C235,'FA 2026 Master'!E:E,'FA 2026 Master'!K:K)</f>
        <v>Logo Apparel</v>
      </c>
      <c r="H235" s="6" t="str">
        <f>_xlfn.XLOOKUP(C235,'FA 2026 Master'!E:E,'FA 2026 Master'!L:L)</f>
        <v>Logo Tees</v>
      </c>
      <c r="I235" s="34">
        <f>_xlfn.XLOOKUP(C235,'FA 2026 Master'!E:E,'FA 2026 Master'!J:J)</f>
        <v>17.5</v>
      </c>
      <c r="J235" s="34">
        <f t="shared" si="18"/>
        <v>35</v>
      </c>
      <c r="K235" s="34">
        <f t="shared" si="19"/>
        <v>35</v>
      </c>
      <c r="L235" s="26">
        <f t="shared" si="20"/>
        <v>23.975000000000001</v>
      </c>
      <c r="M235" s="26">
        <f t="shared" si="21"/>
        <v>58</v>
      </c>
      <c r="N235" s="26">
        <f t="shared" si="22"/>
        <v>58</v>
      </c>
      <c r="O235" s="41">
        <v>46218</v>
      </c>
      <c r="P235" s="41">
        <v>46387</v>
      </c>
      <c r="Q235" s="6" t="s">
        <v>13</v>
      </c>
      <c r="T235" s="31">
        <f t="shared" si="23"/>
        <v>0</v>
      </c>
    </row>
    <row r="236" spans="2:20" x14ac:dyDescent="0.25">
      <c r="B236" s="28">
        <f>_xlfn.XLOOKUP(C236,'FA 2026 Master'!E:E,'FA 2026 Master'!D:D)</f>
        <v>840490729247</v>
      </c>
      <c r="C236" t="s">
        <v>752</v>
      </c>
      <c r="D236" s="6" t="str">
        <f>_xlfn.XLOOKUP(C236,'FA 2026 Master'!E:E,'FA 2026 Master'!F:F)</f>
        <v>M's FL Specter Logo T-Shirt - Black - 2X</v>
      </c>
      <c r="E236" s="6" t="str">
        <f>_xlfn.XLOOKUP(C236,'FA 2026 Master'!E:E,'FA 2026 Master'!G:G)</f>
        <v>Black</v>
      </c>
      <c r="F236" s="6" t="str">
        <f>_xlfn.XLOOKUP(C236,'FA 2026 Master'!E:E,'FA 2026 Master'!H:H)</f>
        <v>2X</v>
      </c>
      <c r="G236" s="6" t="str">
        <f>_xlfn.XLOOKUP(C236,'FA 2026 Master'!E:E,'FA 2026 Master'!K:K)</f>
        <v>Logo Apparel</v>
      </c>
      <c r="H236" s="6" t="str">
        <f>_xlfn.XLOOKUP(C236,'FA 2026 Master'!E:E,'FA 2026 Master'!L:L)</f>
        <v>Logo Tees</v>
      </c>
      <c r="I236" s="34">
        <f>_xlfn.XLOOKUP(C236,'FA 2026 Master'!E:E,'FA 2026 Master'!J:J)</f>
        <v>17.5</v>
      </c>
      <c r="J236" s="34">
        <f t="shared" si="18"/>
        <v>35</v>
      </c>
      <c r="K236" s="34">
        <f t="shared" si="19"/>
        <v>35</v>
      </c>
      <c r="L236" s="26">
        <f t="shared" si="20"/>
        <v>23.975000000000001</v>
      </c>
      <c r="M236" s="26">
        <f t="shared" si="21"/>
        <v>58</v>
      </c>
      <c r="N236" s="26">
        <f t="shared" si="22"/>
        <v>58</v>
      </c>
      <c r="O236" s="41">
        <v>46218</v>
      </c>
      <c r="P236" s="41">
        <v>46387</v>
      </c>
      <c r="Q236" s="6" t="s">
        <v>13</v>
      </c>
      <c r="T236" s="31">
        <f t="shared" si="23"/>
        <v>0</v>
      </c>
    </row>
    <row r="237" spans="2:20" x14ac:dyDescent="0.25">
      <c r="B237" s="28">
        <f>_xlfn.XLOOKUP(C237,'FA 2026 Master'!E:E,'FA 2026 Master'!D:D)</f>
        <v>840490729254</v>
      </c>
      <c r="C237" t="s">
        <v>753</v>
      </c>
      <c r="D237" s="6" t="str">
        <f>_xlfn.XLOOKUP(C237,'FA 2026 Master'!E:E,'FA 2026 Master'!F:F)</f>
        <v>M's FL Specter Logo T-Shirt - Black - 3X</v>
      </c>
      <c r="E237" s="6" t="str">
        <f>_xlfn.XLOOKUP(C237,'FA 2026 Master'!E:E,'FA 2026 Master'!G:G)</f>
        <v>Black</v>
      </c>
      <c r="F237" s="6" t="str">
        <f>_xlfn.XLOOKUP(C237,'FA 2026 Master'!E:E,'FA 2026 Master'!H:H)</f>
        <v>3X</v>
      </c>
      <c r="G237" s="6" t="str">
        <f>_xlfn.XLOOKUP(C237,'FA 2026 Master'!E:E,'FA 2026 Master'!K:K)</f>
        <v>Logo Apparel</v>
      </c>
      <c r="H237" s="6" t="str">
        <f>_xlfn.XLOOKUP(C237,'FA 2026 Master'!E:E,'FA 2026 Master'!L:L)</f>
        <v>Logo Tees</v>
      </c>
      <c r="I237" s="34">
        <f>_xlfn.XLOOKUP(C237,'FA 2026 Master'!E:E,'FA 2026 Master'!J:J)</f>
        <v>17.5</v>
      </c>
      <c r="J237" s="34">
        <f t="shared" si="18"/>
        <v>35</v>
      </c>
      <c r="K237" s="34">
        <f t="shared" si="19"/>
        <v>35</v>
      </c>
      <c r="L237" s="26">
        <f t="shared" si="20"/>
        <v>23.975000000000001</v>
      </c>
      <c r="M237" s="26">
        <f t="shared" si="21"/>
        <v>58</v>
      </c>
      <c r="N237" s="26">
        <f t="shared" si="22"/>
        <v>58</v>
      </c>
      <c r="O237" s="41">
        <v>46218</v>
      </c>
      <c r="P237" s="41">
        <v>46387</v>
      </c>
      <c r="Q237" s="6" t="s">
        <v>13</v>
      </c>
      <c r="T237" s="31">
        <f t="shared" si="23"/>
        <v>0</v>
      </c>
    </row>
    <row r="238" spans="2:20" x14ac:dyDescent="0.25">
      <c r="B238" s="28">
        <f>_xlfn.XLOOKUP(C238,'FA 2026 Master'!E:E,'FA 2026 Master'!D:D)</f>
        <v>840490729322</v>
      </c>
      <c r="C238" t="s">
        <v>754</v>
      </c>
      <c r="D238" s="6" t="str">
        <f>_xlfn.XLOOKUP(C238,'FA 2026 Master'!E:E,'FA 2026 Master'!F:F)</f>
        <v>M's FL Fusion Logo T-Shirt - Heather Tan - SM</v>
      </c>
      <c r="E238" s="6" t="str">
        <f>_xlfn.XLOOKUP(C238,'FA 2026 Master'!E:E,'FA 2026 Master'!G:G)</f>
        <v>Heather Tan</v>
      </c>
      <c r="F238" s="6" t="str">
        <f>_xlfn.XLOOKUP(C238,'FA 2026 Master'!E:E,'FA 2026 Master'!H:H)</f>
        <v>SM</v>
      </c>
      <c r="G238" s="6" t="str">
        <f>_xlfn.XLOOKUP(C238,'FA 2026 Master'!E:E,'FA 2026 Master'!K:K)</f>
        <v>Logo Apparel</v>
      </c>
      <c r="H238" s="6" t="str">
        <f>_xlfn.XLOOKUP(C238,'FA 2026 Master'!E:E,'FA 2026 Master'!L:L)</f>
        <v>Logo Tees</v>
      </c>
      <c r="I238" s="34">
        <f>_xlfn.XLOOKUP(C238,'FA 2026 Master'!E:E,'FA 2026 Master'!J:J)</f>
        <v>17.5</v>
      </c>
      <c r="J238" s="34">
        <f t="shared" si="18"/>
        <v>35</v>
      </c>
      <c r="K238" s="34">
        <f t="shared" si="19"/>
        <v>35</v>
      </c>
      <c r="L238" s="26">
        <f t="shared" si="20"/>
        <v>23.975000000000001</v>
      </c>
      <c r="M238" s="26">
        <f t="shared" si="21"/>
        <v>58</v>
      </c>
      <c r="N238" s="26">
        <f t="shared" si="22"/>
        <v>58</v>
      </c>
      <c r="O238" s="41">
        <v>46218</v>
      </c>
      <c r="P238" s="41">
        <v>46387</v>
      </c>
      <c r="Q238" s="6" t="s">
        <v>13</v>
      </c>
      <c r="T238" s="31">
        <f t="shared" si="23"/>
        <v>0</v>
      </c>
    </row>
    <row r="239" spans="2:20" x14ac:dyDescent="0.25">
      <c r="B239" s="28">
        <f>_xlfn.XLOOKUP(C239,'FA 2026 Master'!E:E,'FA 2026 Master'!D:D)</f>
        <v>840490729339</v>
      </c>
      <c r="C239" t="s">
        <v>755</v>
      </c>
      <c r="D239" s="6" t="str">
        <f>_xlfn.XLOOKUP(C239,'FA 2026 Master'!E:E,'FA 2026 Master'!F:F)</f>
        <v>M's FL Fusion Logo T-Shirt - Heather Tan - MD</v>
      </c>
      <c r="E239" s="6" t="str">
        <f>_xlfn.XLOOKUP(C239,'FA 2026 Master'!E:E,'FA 2026 Master'!G:G)</f>
        <v>Heather Tan</v>
      </c>
      <c r="F239" s="6" t="str">
        <f>_xlfn.XLOOKUP(C239,'FA 2026 Master'!E:E,'FA 2026 Master'!H:H)</f>
        <v>MD</v>
      </c>
      <c r="G239" s="6" t="str">
        <f>_xlfn.XLOOKUP(C239,'FA 2026 Master'!E:E,'FA 2026 Master'!K:K)</f>
        <v>Logo Apparel</v>
      </c>
      <c r="H239" s="6" t="str">
        <f>_xlfn.XLOOKUP(C239,'FA 2026 Master'!E:E,'FA 2026 Master'!L:L)</f>
        <v>Logo Tees</v>
      </c>
      <c r="I239" s="34">
        <f>_xlfn.XLOOKUP(C239,'FA 2026 Master'!E:E,'FA 2026 Master'!J:J)</f>
        <v>17.5</v>
      </c>
      <c r="J239" s="34">
        <f t="shared" si="18"/>
        <v>35</v>
      </c>
      <c r="K239" s="34">
        <f t="shared" si="19"/>
        <v>35</v>
      </c>
      <c r="L239" s="26">
        <f t="shared" si="20"/>
        <v>23.975000000000001</v>
      </c>
      <c r="M239" s="26">
        <f t="shared" si="21"/>
        <v>58</v>
      </c>
      <c r="N239" s="26">
        <f t="shared" si="22"/>
        <v>58</v>
      </c>
      <c r="O239" s="41">
        <v>46218</v>
      </c>
      <c r="P239" s="41">
        <v>46387</v>
      </c>
      <c r="Q239" s="6" t="s">
        <v>13</v>
      </c>
      <c r="T239" s="31">
        <f t="shared" si="23"/>
        <v>0</v>
      </c>
    </row>
    <row r="240" spans="2:20" x14ac:dyDescent="0.25">
      <c r="B240" s="28">
        <f>_xlfn.XLOOKUP(C240,'FA 2026 Master'!E:E,'FA 2026 Master'!D:D)</f>
        <v>840490729346</v>
      </c>
      <c r="C240" t="s">
        <v>756</v>
      </c>
      <c r="D240" s="6" t="str">
        <f>_xlfn.XLOOKUP(C240,'FA 2026 Master'!E:E,'FA 2026 Master'!F:F)</f>
        <v>M's FL Fusion Logo T-Shirt - Heather Tan - LG</v>
      </c>
      <c r="E240" s="6" t="str">
        <f>_xlfn.XLOOKUP(C240,'FA 2026 Master'!E:E,'FA 2026 Master'!G:G)</f>
        <v>Heather Tan</v>
      </c>
      <c r="F240" s="6" t="str">
        <f>_xlfn.XLOOKUP(C240,'FA 2026 Master'!E:E,'FA 2026 Master'!H:H)</f>
        <v>LG</v>
      </c>
      <c r="G240" s="6" t="str">
        <f>_xlfn.XLOOKUP(C240,'FA 2026 Master'!E:E,'FA 2026 Master'!K:K)</f>
        <v>Logo Apparel</v>
      </c>
      <c r="H240" s="6" t="str">
        <f>_xlfn.XLOOKUP(C240,'FA 2026 Master'!E:E,'FA 2026 Master'!L:L)</f>
        <v>Logo Tees</v>
      </c>
      <c r="I240" s="34">
        <f>_xlfn.XLOOKUP(C240,'FA 2026 Master'!E:E,'FA 2026 Master'!J:J)</f>
        <v>17.5</v>
      </c>
      <c r="J240" s="34">
        <f t="shared" si="18"/>
        <v>35</v>
      </c>
      <c r="K240" s="34">
        <f t="shared" si="19"/>
        <v>35</v>
      </c>
      <c r="L240" s="26">
        <f t="shared" si="20"/>
        <v>23.975000000000001</v>
      </c>
      <c r="M240" s="26">
        <f t="shared" si="21"/>
        <v>58</v>
      </c>
      <c r="N240" s="26">
        <f t="shared" si="22"/>
        <v>58</v>
      </c>
      <c r="O240" s="41">
        <v>46218</v>
      </c>
      <c r="P240" s="41">
        <v>46387</v>
      </c>
      <c r="Q240" s="6" t="s">
        <v>13</v>
      </c>
      <c r="T240" s="31">
        <f t="shared" si="23"/>
        <v>0</v>
      </c>
    </row>
    <row r="241" spans="2:20" x14ac:dyDescent="0.25">
      <c r="B241" s="28">
        <f>_xlfn.XLOOKUP(C241,'FA 2026 Master'!E:E,'FA 2026 Master'!D:D)</f>
        <v>840490729353</v>
      </c>
      <c r="C241" t="s">
        <v>757</v>
      </c>
      <c r="D241" s="6" t="str">
        <f>_xlfn.XLOOKUP(C241,'FA 2026 Master'!E:E,'FA 2026 Master'!F:F)</f>
        <v>M's FL Fusion Logo T-Shirt - Heather Tan - XL</v>
      </c>
      <c r="E241" s="6" t="str">
        <f>_xlfn.XLOOKUP(C241,'FA 2026 Master'!E:E,'FA 2026 Master'!G:G)</f>
        <v>Heather Tan</v>
      </c>
      <c r="F241" s="6" t="str">
        <f>_xlfn.XLOOKUP(C241,'FA 2026 Master'!E:E,'FA 2026 Master'!H:H)</f>
        <v>XL</v>
      </c>
      <c r="G241" s="6" t="str">
        <f>_xlfn.XLOOKUP(C241,'FA 2026 Master'!E:E,'FA 2026 Master'!K:K)</f>
        <v>Logo Apparel</v>
      </c>
      <c r="H241" s="6" t="str">
        <f>_xlfn.XLOOKUP(C241,'FA 2026 Master'!E:E,'FA 2026 Master'!L:L)</f>
        <v>Logo Tees</v>
      </c>
      <c r="I241" s="34">
        <f>_xlfn.XLOOKUP(C241,'FA 2026 Master'!E:E,'FA 2026 Master'!J:J)</f>
        <v>17.5</v>
      </c>
      <c r="J241" s="34">
        <f t="shared" si="18"/>
        <v>35</v>
      </c>
      <c r="K241" s="34">
        <f t="shared" si="19"/>
        <v>35</v>
      </c>
      <c r="L241" s="26">
        <f t="shared" si="20"/>
        <v>23.975000000000001</v>
      </c>
      <c r="M241" s="26">
        <f t="shared" si="21"/>
        <v>58</v>
      </c>
      <c r="N241" s="26">
        <f t="shared" si="22"/>
        <v>58</v>
      </c>
      <c r="O241" s="41">
        <v>46218</v>
      </c>
      <c r="P241" s="41">
        <v>46387</v>
      </c>
      <c r="Q241" s="6" t="s">
        <v>13</v>
      </c>
      <c r="T241" s="31">
        <f t="shared" si="23"/>
        <v>0</v>
      </c>
    </row>
    <row r="242" spans="2:20" x14ac:dyDescent="0.25">
      <c r="B242" s="28">
        <f>_xlfn.XLOOKUP(C242,'FA 2026 Master'!E:E,'FA 2026 Master'!D:D)</f>
        <v>840490729360</v>
      </c>
      <c r="C242" t="s">
        <v>758</v>
      </c>
      <c r="D242" s="6" t="str">
        <f>_xlfn.XLOOKUP(C242,'FA 2026 Master'!E:E,'FA 2026 Master'!F:F)</f>
        <v>M's FL Fusion Logo T-Shirt - Heather Tan - 2X</v>
      </c>
      <c r="E242" s="6" t="str">
        <f>_xlfn.XLOOKUP(C242,'FA 2026 Master'!E:E,'FA 2026 Master'!G:G)</f>
        <v>Heather Tan</v>
      </c>
      <c r="F242" s="6" t="str">
        <f>_xlfn.XLOOKUP(C242,'FA 2026 Master'!E:E,'FA 2026 Master'!H:H)</f>
        <v>2X</v>
      </c>
      <c r="G242" s="6" t="str">
        <f>_xlfn.XLOOKUP(C242,'FA 2026 Master'!E:E,'FA 2026 Master'!K:K)</f>
        <v>Logo Apparel</v>
      </c>
      <c r="H242" s="6" t="str">
        <f>_xlfn.XLOOKUP(C242,'FA 2026 Master'!E:E,'FA 2026 Master'!L:L)</f>
        <v>Logo Tees</v>
      </c>
      <c r="I242" s="34">
        <f>_xlfn.XLOOKUP(C242,'FA 2026 Master'!E:E,'FA 2026 Master'!J:J)</f>
        <v>17.5</v>
      </c>
      <c r="J242" s="34">
        <f t="shared" si="18"/>
        <v>35</v>
      </c>
      <c r="K242" s="34">
        <f t="shared" si="19"/>
        <v>35</v>
      </c>
      <c r="L242" s="26">
        <f t="shared" si="20"/>
        <v>23.975000000000001</v>
      </c>
      <c r="M242" s="26">
        <f t="shared" si="21"/>
        <v>58</v>
      </c>
      <c r="N242" s="26">
        <f t="shared" si="22"/>
        <v>58</v>
      </c>
      <c r="O242" s="41">
        <v>46218</v>
      </c>
      <c r="P242" s="41">
        <v>46387</v>
      </c>
      <c r="Q242" s="6" t="s">
        <v>13</v>
      </c>
      <c r="T242" s="31">
        <f t="shared" si="23"/>
        <v>0</v>
      </c>
    </row>
    <row r="243" spans="2:20" x14ac:dyDescent="0.25">
      <c r="B243" s="28">
        <f>_xlfn.XLOOKUP(C243,'FA 2026 Master'!E:E,'FA 2026 Master'!D:D)</f>
        <v>840490729377</v>
      </c>
      <c r="C243" t="s">
        <v>759</v>
      </c>
      <c r="D243" s="6" t="str">
        <f>_xlfn.XLOOKUP(C243,'FA 2026 Master'!E:E,'FA 2026 Master'!F:F)</f>
        <v>M's FL Fusion Logo T-Shirt - Heather Tan - 3X</v>
      </c>
      <c r="E243" s="6" t="str">
        <f>_xlfn.XLOOKUP(C243,'FA 2026 Master'!E:E,'FA 2026 Master'!G:G)</f>
        <v>Heather Tan</v>
      </c>
      <c r="F243" s="6" t="str">
        <f>_xlfn.XLOOKUP(C243,'FA 2026 Master'!E:E,'FA 2026 Master'!H:H)</f>
        <v>3X</v>
      </c>
      <c r="G243" s="6" t="str">
        <f>_xlfn.XLOOKUP(C243,'FA 2026 Master'!E:E,'FA 2026 Master'!K:K)</f>
        <v>Logo Apparel</v>
      </c>
      <c r="H243" s="6" t="str">
        <f>_xlfn.XLOOKUP(C243,'FA 2026 Master'!E:E,'FA 2026 Master'!L:L)</f>
        <v>Logo Tees</v>
      </c>
      <c r="I243" s="34">
        <f>_xlfn.XLOOKUP(C243,'FA 2026 Master'!E:E,'FA 2026 Master'!J:J)</f>
        <v>17.5</v>
      </c>
      <c r="J243" s="34">
        <f t="shared" ref="J243:J306" si="24">I243*2</f>
        <v>35</v>
      </c>
      <c r="K243" s="34">
        <f t="shared" ref="K243:K306" si="25">J243</f>
        <v>35</v>
      </c>
      <c r="L243" s="26">
        <f t="shared" si="20"/>
        <v>23.975000000000001</v>
      </c>
      <c r="M243" s="26">
        <f t="shared" si="21"/>
        <v>58</v>
      </c>
      <c r="N243" s="26">
        <f t="shared" si="22"/>
        <v>58</v>
      </c>
      <c r="O243" s="41">
        <v>46218</v>
      </c>
      <c r="P243" s="41">
        <v>46387</v>
      </c>
      <c r="Q243" s="6" t="s">
        <v>13</v>
      </c>
      <c r="T243" s="31">
        <f t="shared" si="23"/>
        <v>0</v>
      </c>
    </row>
    <row r="244" spans="2:20" x14ac:dyDescent="0.25">
      <c r="B244" s="28">
        <f>_xlfn.XLOOKUP(C244,'FA 2026 Master'!E:E,'FA 2026 Master'!D:D)</f>
        <v>840490729445</v>
      </c>
      <c r="C244" t="s">
        <v>760</v>
      </c>
      <c r="D244" s="6" t="str">
        <f>_xlfn.XLOOKUP(C244,'FA 2026 Master'!E:E,'FA 2026 Master'!F:F)</f>
        <v>M's FL Typha Logo T-Shirt - Dark Gray Heather - SM</v>
      </c>
      <c r="E244" s="6" t="str">
        <f>_xlfn.XLOOKUP(C244,'FA 2026 Master'!E:E,'FA 2026 Master'!G:G)</f>
        <v>Dark Gray Heather</v>
      </c>
      <c r="F244" s="6" t="str">
        <f>_xlfn.XLOOKUP(C244,'FA 2026 Master'!E:E,'FA 2026 Master'!H:H)</f>
        <v>SM</v>
      </c>
      <c r="G244" s="6" t="str">
        <f>_xlfn.XLOOKUP(C244,'FA 2026 Master'!E:E,'FA 2026 Master'!K:K)</f>
        <v>Logo Apparel</v>
      </c>
      <c r="H244" s="6" t="str">
        <f>_xlfn.XLOOKUP(C244,'FA 2026 Master'!E:E,'FA 2026 Master'!L:L)</f>
        <v>Logo Tees</v>
      </c>
      <c r="I244" s="34">
        <f>_xlfn.XLOOKUP(C244,'FA 2026 Master'!E:E,'FA 2026 Master'!J:J)</f>
        <v>17.5</v>
      </c>
      <c r="J244" s="34">
        <f t="shared" si="24"/>
        <v>35</v>
      </c>
      <c r="K244" s="34">
        <f t="shared" si="25"/>
        <v>35</v>
      </c>
      <c r="L244" s="26">
        <f t="shared" si="20"/>
        <v>23.975000000000001</v>
      </c>
      <c r="M244" s="26">
        <f t="shared" si="21"/>
        <v>58</v>
      </c>
      <c r="N244" s="26">
        <f t="shared" si="22"/>
        <v>58</v>
      </c>
      <c r="O244" s="41">
        <v>46218</v>
      </c>
      <c r="P244" s="41">
        <v>46387</v>
      </c>
      <c r="Q244" s="6" t="s">
        <v>13</v>
      </c>
      <c r="T244" s="31">
        <f t="shared" si="23"/>
        <v>0</v>
      </c>
    </row>
    <row r="245" spans="2:20" x14ac:dyDescent="0.25">
      <c r="B245" s="28">
        <f>_xlfn.XLOOKUP(C245,'FA 2026 Master'!E:E,'FA 2026 Master'!D:D)</f>
        <v>840490729452</v>
      </c>
      <c r="C245" t="s">
        <v>761</v>
      </c>
      <c r="D245" s="6" t="str">
        <f>_xlfn.XLOOKUP(C245,'FA 2026 Master'!E:E,'FA 2026 Master'!F:F)</f>
        <v>M's FL Typha Logo T-Shirt - Dark Gray Heather - MD</v>
      </c>
      <c r="E245" s="6" t="str">
        <f>_xlfn.XLOOKUP(C245,'FA 2026 Master'!E:E,'FA 2026 Master'!G:G)</f>
        <v>Dark Gray Heather</v>
      </c>
      <c r="F245" s="6" t="str">
        <f>_xlfn.XLOOKUP(C245,'FA 2026 Master'!E:E,'FA 2026 Master'!H:H)</f>
        <v>MD</v>
      </c>
      <c r="G245" s="6" t="str">
        <f>_xlfn.XLOOKUP(C245,'FA 2026 Master'!E:E,'FA 2026 Master'!K:K)</f>
        <v>Logo Apparel</v>
      </c>
      <c r="H245" s="6" t="str">
        <f>_xlfn.XLOOKUP(C245,'FA 2026 Master'!E:E,'FA 2026 Master'!L:L)</f>
        <v>Logo Tees</v>
      </c>
      <c r="I245" s="34">
        <f>_xlfn.XLOOKUP(C245,'FA 2026 Master'!E:E,'FA 2026 Master'!J:J)</f>
        <v>17.5</v>
      </c>
      <c r="J245" s="34">
        <f t="shared" si="24"/>
        <v>35</v>
      </c>
      <c r="K245" s="34">
        <f t="shared" si="25"/>
        <v>35</v>
      </c>
      <c r="L245" s="26">
        <f t="shared" si="20"/>
        <v>23.975000000000001</v>
      </c>
      <c r="M245" s="26">
        <f t="shared" si="21"/>
        <v>58</v>
      </c>
      <c r="N245" s="26">
        <f t="shared" si="22"/>
        <v>58</v>
      </c>
      <c r="O245" s="41">
        <v>46218</v>
      </c>
      <c r="P245" s="41">
        <v>46387</v>
      </c>
      <c r="Q245" s="6" t="s">
        <v>13</v>
      </c>
      <c r="T245" s="31">
        <f t="shared" si="23"/>
        <v>0</v>
      </c>
    </row>
    <row r="246" spans="2:20" x14ac:dyDescent="0.25">
      <c r="B246" s="28">
        <f>_xlfn.XLOOKUP(C246,'FA 2026 Master'!E:E,'FA 2026 Master'!D:D)</f>
        <v>840490729469</v>
      </c>
      <c r="C246" t="s">
        <v>762</v>
      </c>
      <c r="D246" s="6" t="str">
        <f>_xlfn.XLOOKUP(C246,'FA 2026 Master'!E:E,'FA 2026 Master'!F:F)</f>
        <v>M's FL Typha Logo T-Shirt - Dark Gray Heather - LG</v>
      </c>
      <c r="E246" s="6" t="str">
        <f>_xlfn.XLOOKUP(C246,'FA 2026 Master'!E:E,'FA 2026 Master'!G:G)</f>
        <v>Dark Gray Heather</v>
      </c>
      <c r="F246" s="6" t="str">
        <f>_xlfn.XLOOKUP(C246,'FA 2026 Master'!E:E,'FA 2026 Master'!H:H)</f>
        <v>LG</v>
      </c>
      <c r="G246" s="6" t="str">
        <f>_xlfn.XLOOKUP(C246,'FA 2026 Master'!E:E,'FA 2026 Master'!K:K)</f>
        <v>Logo Apparel</v>
      </c>
      <c r="H246" s="6" t="str">
        <f>_xlfn.XLOOKUP(C246,'FA 2026 Master'!E:E,'FA 2026 Master'!L:L)</f>
        <v>Logo Tees</v>
      </c>
      <c r="I246" s="34">
        <f>_xlfn.XLOOKUP(C246,'FA 2026 Master'!E:E,'FA 2026 Master'!J:J)</f>
        <v>17.5</v>
      </c>
      <c r="J246" s="34">
        <f t="shared" si="24"/>
        <v>35</v>
      </c>
      <c r="K246" s="34">
        <f t="shared" si="25"/>
        <v>35</v>
      </c>
      <c r="L246" s="26">
        <f t="shared" si="20"/>
        <v>23.975000000000001</v>
      </c>
      <c r="M246" s="26">
        <f t="shared" si="21"/>
        <v>58</v>
      </c>
      <c r="N246" s="26">
        <f t="shared" si="22"/>
        <v>58</v>
      </c>
      <c r="O246" s="41">
        <v>46218</v>
      </c>
      <c r="P246" s="41">
        <v>46387</v>
      </c>
      <c r="Q246" s="6" t="s">
        <v>13</v>
      </c>
      <c r="T246" s="31">
        <f t="shared" si="23"/>
        <v>0</v>
      </c>
    </row>
    <row r="247" spans="2:20" x14ac:dyDescent="0.25">
      <c r="B247" s="28">
        <f>_xlfn.XLOOKUP(C247,'FA 2026 Master'!E:E,'FA 2026 Master'!D:D)</f>
        <v>840490729476</v>
      </c>
      <c r="C247" t="s">
        <v>763</v>
      </c>
      <c r="D247" s="6" t="str">
        <f>_xlfn.XLOOKUP(C247,'FA 2026 Master'!E:E,'FA 2026 Master'!F:F)</f>
        <v>M's FL Typha Logo T-Shirt - Dark Gray Heather - XL</v>
      </c>
      <c r="E247" s="6" t="str">
        <f>_xlfn.XLOOKUP(C247,'FA 2026 Master'!E:E,'FA 2026 Master'!G:G)</f>
        <v>Dark Gray Heather</v>
      </c>
      <c r="F247" s="6" t="str">
        <f>_xlfn.XLOOKUP(C247,'FA 2026 Master'!E:E,'FA 2026 Master'!H:H)</f>
        <v>XL</v>
      </c>
      <c r="G247" s="6" t="str">
        <f>_xlfn.XLOOKUP(C247,'FA 2026 Master'!E:E,'FA 2026 Master'!K:K)</f>
        <v>Logo Apparel</v>
      </c>
      <c r="H247" s="6" t="str">
        <f>_xlfn.XLOOKUP(C247,'FA 2026 Master'!E:E,'FA 2026 Master'!L:L)</f>
        <v>Logo Tees</v>
      </c>
      <c r="I247" s="34">
        <f>_xlfn.XLOOKUP(C247,'FA 2026 Master'!E:E,'FA 2026 Master'!J:J)</f>
        <v>17.5</v>
      </c>
      <c r="J247" s="34">
        <f t="shared" si="24"/>
        <v>35</v>
      </c>
      <c r="K247" s="34">
        <f t="shared" si="25"/>
        <v>35</v>
      </c>
      <c r="L247" s="26">
        <f t="shared" si="20"/>
        <v>23.975000000000001</v>
      </c>
      <c r="M247" s="26">
        <f t="shared" si="21"/>
        <v>58</v>
      </c>
      <c r="N247" s="26">
        <f t="shared" si="22"/>
        <v>58</v>
      </c>
      <c r="O247" s="41">
        <v>46218</v>
      </c>
      <c r="P247" s="41">
        <v>46387</v>
      </c>
      <c r="Q247" s="6" t="s">
        <v>13</v>
      </c>
      <c r="T247" s="31">
        <f t="shared" si="23"/>
        <v>0</v>
      </c>
    </row>
    <row r="248" spans="2:20" x14ac:dyDescent="0.25">
      <c r="B248" s="28">
        <f>_xlfn.XLOOKUP(C248,'FA 2026 Master'!E:E,'FA 2026 Master'!D:D)</f>
        <v>840490729483</v>
      </c>
      <c r="C248" t="s">
        <v>764</v>
      </c>
      <c r="D248" s="6" t="str">
        <f>_xlfn.XLOOKUP(C248,'FA 2026 Master'!E:E,'FA 2026 Master'!F:F)</f>
        <v>M's FL Typha Logo T-Shirt - Dark Gray Heather - 2X</v>
      </c>
      <c r="E248" s="6" t="str">
        <f>_xlfn.XLOOKUP(C248,'FA 2026 Master'!E:E,'FA 2026 Master'!G:G)</f>
        <v>Dark Gray Heather</v>
      </c>
      <c r="F248" s="6" t="str">
        <f>_xlfn.XLOOKUP(C248,'FA 2026 Master'!E:E,'FA 2026 Master'!H:H)</f>
        <v>2X</v>
      </c>
      <c r="G248" s="6" t="str">
        <f>_xlfn.XLOOKUP(C248,'FA 2026 Master'!E:E,'FA 2026 Master'!K:K)</f>
        <v>Logo Apparel</v>
      </c>
      <c r="H248" s="6" t="str">
        <f>_xlfn.XLOOKUP(C248,'FA 2026 Master'!E:E,'FA 2026 Master'!L:L)</f>
        <v>Logo Tees</v>
      </c>
      <c r="I248" s="34">
        <f>_xlfn.XLOOKUP(C248,'FA 2026 Master'!E:E,'FA 2026 Master'!J:J)</f>
        <v>17.5</v>
      </c>
      <c r="J248" s="34">
        <f t="shared" si="24"/>
        <v>35</v>
      </c>
      <c r="K248" s="34">
        <f t="shared" si="25"/>
        <v>35</v>
      </c>
      <c r="L248" s="26">
        <f t="shared" si="20"/>
        <v>23.975000000000001</v>
      </c>
      <c r="M248" s="26">
        <f t="shared" si="21"/>
        <v>58</v>
      </c>
      <c r="N248" s="26">
        <f t="shared" si="22"/>
        <v>58</v>
      </c>
      <c r="O248" s="41">
        <v>46218</v>
      </c>
      <c r="P248" s="41">
        <v>46387</v>
      </c>
      <c r="Q248" s="6" t="s">
        <v>13</v>
      </c>
      <c r="T248" s="31">
        <f t="shared" si="23"/>
        <v>0</v>
      </c>
    </row>
    <row r="249" spans="2:20" x14ac:dyDescent="0.25">
      <c r="B249" s="28">
        <f>_xlfn.XLOOKUP(C249,'FA 2026 Master'!E:E,'FA 2026 Master'!D:D)</f>
        <v>840490729490</v>
      </c>
      <c r="C249" t="s">
        <v>765</v>
      </c>
      <c r="D249" s="6" t="str">
        <f>_xlfn.XLOOKUP(C249,'FA 2026 Master'!E:E,'FA 2026 Master'!F:F)</f>
        <v>M's FL Typha Logo T-Shirt - Dark Gray Heather - 3X</v>
      </c>
      <c r="E249" s="6" t="str">
        <f>_xlfn.XLOOKUP(C249,'FA 2026 Master'!E:E,'FA 2026 Master'!G:G)</f>
        <v>Dark Gray Heather</v>
      </c>
      <c r="F249" s="6" t="str">
        <f>_xlfn.XLOOKUP(C249,'FA 2026 Master'!E:E,'FA 2026 Master'!H:H)</f>
        <v>3X</v>
      </c>
      <c r="G249" s="6" t="str">
        <f>_xlfn.XLOOKUP(C249,'FA 2026 Master'!E:E,'FA 2026 Master'!K:K)</f>
        <v>Logo Apparel</v>
      </c>
      <c r="H249" s="6" t="str">
        <f>_xlfn.XLOOKUP(C249,'FA 2026 Master'!E:E,'FA 2026 Master'!L:L)</f>
        <v>Logo Tees</v>
      </c>
      <c r="I249" s="34">
        <f>_xlfn.XLOOKUP(C249,'FA 2026 Master'!E:E,'FA 2026 Master'!J:J)</f>
        <v>17.5</v>
      </c>
      <c r="J249" s="34">
        <f t="shared" si="24"/>
        <v>35</v>
      </c>
      <c r="K249" s="34">
        <f t="shared" si="25"/>
        <v>35</v>
      </c>
      <c r="L249" s="26">
        <f t="shared" si="20"/>
        <v>23.975000000000001</v>
      </c>
      <c r="M249" s="26">
        <f t="shared" si="21"/>
        <v>58</v>
      </c>
      <c r="N249" s="26">
        <f t="shared" si="22"/>
        <v>58</v>
      </c>
      <c r="O249" s="41">
        <v>46218</v>
      </c>
      <c r="P249" s="41">
        <v>46387</v>
      </c>
      <c r="Q249" s="6" t="s">
        <v>13</v>
      </c>
      <c r="T249" s="31">
        <f t="shared" si="23"/>
        <v>0</v>
      </c>
    </row>
    <row r="250" spans="2:20" x14ac:dyDescent="0.25">
      <c r="B250" s="28">
        <f>_xlfn.XLOOKUP(C250,'FA 2026 Master'!E:E,'FA 2026 Master'!D:D)</f>
        <v>840490729568</v>
      </c>
      <c r="C250" t="s">
        <v>766</v>
      </c>
      <c r="D250" s="6" t="str">
        <f>_xlfn.XLOOKUP(C250,'FA 2026 Master'!E:E,'FA 2026 Master'!F:F)</f>
        <v>M's FL Darkwater Logo T-Shirt - Black - SM</v>
      </c>
      <c r="E250" s="6" t="str">
        <f>_xlfn.XLOOKUP(C250,'FA 2026 Master'!E:E,'FA 2026 Master'!G:G)</f>
        <v>Black</v>
      </c>
      <c r="F250" s="6" t="str">
        <f>_xlfn.XLOOKUP(C250,'FA 2026 Master'!E:E,'FA 2026 Master'!H:H)</f>
        <v>SM</v>
      </c>
      <c r="G250" s="6" t="str">
        <f>_xlfn.XLOOKUP(C250,'FA 2026 Master'!E:E,'FA 2026 Master'!K:K)</f>
        <v>Logo Apparel</v>
      </c>
      <c r="H250" s="6" t="str">
        <f>_xlfn.XLOOKUP(C250,'FA 2026 Master'!E:E,'FA 2026 Master'!L:L)</f>
        <v>Logo Tees</v>
      </c>
      <c r="I250" s="34">
        <f>_xlfn.XLOOKUP(C250,'FA 2026 Master'!E:E,'FA 2026 Master'!J:J)</f>
        <v>17.5</v>
      </c>
      <c r="J250" s="34">
        <f t="shared" si="24"/>
        <v>35</v>
      </c>
      <c r="K250" s="34">
        <f t="shared" si="25"/>
        <v>35</v>
      </c>
      <c r="L250" s="26">
        <f t="shared" si="20"/>
        <v>23.975000000000001</v>
      </c>
      <c r="M250" s="26">
        <f t="shared" si="21"/>
        <v>58</v>
      </c>
      <c r="N250" s="26">
        <f t="shared" si="22"/>
        <v>58</v>
      </c>
      <c r="O250" s="41">
        <v>46218</v>
      </c>
      <c r="P250" s="41">
        <v>46387</v>
      </c>
      <c r="Q250" s="6" t="s">
        <v>13</v>
      </c>
      <c r="T250" s="31">
        <f t="shared" si="23"/>
        <v>0</v>
      </c>
    </row>
    <row r="251" spans="2:20" x14ac:dyDescent="0.25">
      <c r="B251" s="28">
        <f>_xlfn.XLOOKUP(C251,'FA 2026 Master'!E:E,'FA 2026 Master'!D:D)</f>
        <v>840490729575</v>
      </c>
      <c r="C251" t="s">
        <v>767</v>
      </c>
      <c r="D251" s="6" t="str">
        <f>_xlfn.XLOOKUP(C251,'FA 2026 Master'!E:E,'FA 2026 Master'!F:F)</f>
        <v>M's FL Darkwater Logo T-Shirt - Black - MD</v>
      </c>
      <c r="E251" s="6" t="str">
        <f>_xlfn.XLOOKUP(C251,'FA 2026 Master'!E:E,'FA 2026 Master'!G:G)</f>
        <v>Black</v>
      </c>
      <c r="F251" s="6" t="str">
        <f>_xlfn.XLOOKUP(C251,'FA 2026 Master'!E:E,'FA 2026 Master'!H:H)</f>
        <v>MD</v>
      </c>
      <c r="G251" s="6" t="str">
        <f>_xlfn.XLOOKUP(C251,'FA 2026 Master'!E:E,'FA 2026 Master'!K:K)</f>
        <v>Logo Apparel</v>
      </c>
      <c r="H251" s="6" t="str">
        <f>_xlfn.XLOOKUP(C251,'FA 2026 Master'!E:E,'FA 2026 Master'!L:L)</f>
        <v>Logo Tees</v>
      </c>
      <c r="I251" s="34">
        <f>_xlfn.XLOOKUP(C251,'FA 2026 Master'!E:E,'FA 2026 Master'!J:J)</f>
        <v>17.5</v>
      </c>
      <c r="J251" s="34">
        <f t="shared" si="24"/>
        <v>35</v>
      </c>
      <c r="K251" s="34">
        <f t="shared" si="25"/>
        <v>35</v>
      </c>
      <c r="L251" s="26">
        <f t="shared" si="20"/>
        <v>23.975000000000001</v>
      </c>
      <c r="M251" s="26">
        <f t="shared" si="21"/>
        <v>58</v>
      </c>
      <c r="N251" s="26">
        <f t="shared" si="22"/>
        <v>58</v>
      </c>
      <c r="O251" s="41">
        <v>46218</v>
      </c>
      <c r="P251" s="41">
        <v>46387</v>
      </c>
      <c r="Q251" s="6" t="s">
        <v>13</v>
      </c>
      <c r="T251" s="31">
        <f t="shared" si="23"/>
        <v>0</v>
      </c>
    </row>
    <row r="252" spans="2:20" x14ac:dyDescent="0.25">
      <c r="B252" s="28">
        <f>_xlfn.XLOOKUP(C252,'FA 2026 Master'!E:E,'FA 2026 Master'!D:D)</f>
        <v>840490729582</v>
      </c>
      <c r="C252" t="s">
        <v>768</v>
      </c>
      <c r="D252" s="6" t="str">
        <f>_xlfn.XLOOKUP(C252,'FA 2026 Master'!E:E,'FA 2026 Master'!F:F)</f>
        <v>M's FL Darkwater Logo T-Shirt - Black - LG</v>
      </c>
      <c r="E252" s="6" t="str">
        <f>_xlfn.XLOOKUP(C252,'FA 2026 Master'!E:E,'FA 2026 Master'!G:G)</f>
        <v>Black</v>
      </c>
      <c r="F252" s="6" t="str">
        <f>_xlfn.XLOOKUP(C252,'FA 2026 Master'!E:E,'FA 2026 Master'!H:H)</f>
        <v>LG</v>
      </c>
      <c r="G252" s="6" t="str">
        <f>_xlfn.XLOOKUP(C252,'FA 2026 Master'!E:E,'FA 2026 Master'!K:K)</f>
        <v>Logo Apparel</v>
      </c>
      <c r="H252" s="6" t="str">
        <f>_xlfn.XLOOKUP(C252,'FA 2026 Master'!E:E,'FA 2026 Master'!L:L)</f>
        <v>Logo Tees</v>
      </c>
      <c r="I252" s="34">
        <f>_xlfn.XLOOKUP(C252,'FA 2026 Master'!E:E,'FA 2026 Master'!J:J)</f>
        <v>17.5</v>
      </c>
      <c r="J252" s="34">
        <f t="shared" si="24"/>
        <v>35</v>
      </c>
      <c r="K252" s="34">
        <f t="shared" si="25"/>
        <v>35</v>
      </c>
      <c r="L252" s="26">
        <f t="shared" si="20"/>
        <v>23.975000000000001</v>
      </c>
      <c r="M252" s="26">
        <f t="shared" si="21"/>
        <v>58</v>
      </c>
      <c r="N252" s="26">
        <f t="shared" si="22"/>
        <v>58</v>
      </c>
      <c r="O252" s="41">
        <v>46218</v>
      </c>
      <c r="P252" s="41">
        <v>46387</v>
      </c>
      <c r="Q252" s="6" t="s">
        <v>13</v>
      </c>
      <c r="T252" s="31">
        <f t="shared" si="23"/>
        <v>0</v>
      </c>
    </row>
    <row r="253" spans="2:20" x14ac:dyDescent="0.25">
      <c r="B253" s="28">
        <f>_xlfn.XLOOKUP(C253,'FA 2026 Master'!E:E,'FA 2026 Master'!D:D)</f>
        <v>840490729599</v>
      </c>
      <c r="C253" t="s">
        <v>769</v>
      </c>
      <c r="D253" s="6" t="str">
        <f>_xlfn.XLOOKUP(C253,'FA 2026 Master'!E:E,'FA 2026 Master'!F:F)</f>
        <v>M's FL Darkwater Logo T-Shirt - Black - XL</v>
      </c>
      <c r="E253" s="6" t="str">
        <f>_xlfn.XLOOKUP(C253,'FA 2026 Master'!E:E,'FA 2026 Master'!G:G)</f>
        <v>Black</v>
      </c>
      <c r="F253" s="6" t="str">
        <f>_xlfn.XLOOKUP(C253,'FA 2026 Master'!E:E,'FA 2026 Master'!H:H)</f>
        <v>XL</v>
      </c>
      <c r="G253" s="6" t="str">
        <f>_xlfn.XLOOKUP(C253,'FA 2026 Master'!E:E,'FA 2026 Master'!K:K)</f>
        <v>Logo Apparel</v>
      </c>
      <c r="H253" s="6" t="str">
        <f>_xlfn.XLOOKUP(C253,'FA 2026 Master'!E:E,'FA 2026 Master'!L:L)</f>
        <v>Logo Tees</v>
      </c>
      <c r="I253" s="34">
        <f>_xlfn.XLOOKUP(C253,'FA 2026 Master'!E:E,'FA 2026 Master'!J:J)</f>
        <v>17.5</v>
      </c>
      <c r="J253" s="34">
        <f t="shared" si="24"/>
        <v>35</v>
      </c>
      <c r="K253" s="34">
        <f t="shared" si="25"/>
        <v>35</v>
      </c>
      <c r="L253" s="26">
        <f t="shared" si="20"/>
        <v>23.975000000000001</v>
      </c>
      <c r="M253" s="26">
        <f t="shared" si="21"/>
        <v>58</v>
      </c>
      <c r="N253" s="26">
        <f t="shared" si="22"/>
        <v>58</v>
      </c>
      <c r="O253" s="41">
        <v>46218</v>
      </c>
      <c r="P253" s="41">
        <v>46387</v>
      </c>
      <c r="Q253" s="6" t="s">
        <v>13</v>
      </c>
      <c r="T253" s="31">
        <f t="shared" si="23"/>
        <v>0</v>
      </c>
    </row>
    <row r="254" spans="2:20" x14ac:dyDescent="0.25">
      <c r="B254" s="28">
        <f>_xlfn.XLOOKUP(C254,'FA 2026 Master'!E:E,'FA 2026 Master'!D:D)</f>
        <v>840490729605</v>
      </c>
      <c r="C254" t="s">
        <v>770</v>
      </c>
      <c r="D254" s="6" t="str">
        <f>_xlfn.XLOOKUP(C254,'FA 2026 Master'!E:E,'FA 2026 Master'!F:F)</f>
        <v>M's FL Darkwater Logo T-Shirt - Black - 2X</v>
      </c>
      <c r="E254" s="6" t="str">
        <f>_xlfn.XLOOKUP(C254,'FA 2026 Master'!E:E,'FA 2026 Master'!G:G)</f>
        <v>Black</v>
      </c>
      <c r="F254" s="6" t="str">
        <f>_xlfn.XLOOKUP(C254,'FA 2026 Master'!E:E,'FA 2026 Master'!H:H)</f>
        <v>2X</v>
      </c>
      <c r="G254" s="6" t="str">
        <f>_xlfn.XLOOKUP(C254,'FA 2026 Master'!E:E,'FA 2026 Master'!K:K)</f>
        <v>Logo Apparel</v>
      </c>
      <c r="H254" s="6" t="str">
        <f>_xlfn.XLOOKUP(C254,'FA 2026 Master'!E:E,'FA 2026 Master'!L:L)</f>
        <v>Logo Tees</v>
      </c>
      <c r="I254" s="34">
        <f>_xlfn.XLOOKUP(C254,'FA 2026 Master'!E:E,'FA 2026 Master'!J:J)</f>
        <v>17.5</v>
      </c>
      <c r="J254" s="34">
        <f t="shared" si="24"/>
        <v>35</v>
      </c>
      <c r="K254" s="34">
        <f t="shared" si="25"/>
        <v>35</v>
      </c>
      <c r="L254" s="26">
        <f t="shared" si="20"/>
        <v>23.975000000000001</v>
      </c>
      <c r="M254" s="26">
        <f t="shared" si="21"/>
        <v>58</v>
      </c>
      <c r="N254" s="26">
        <f t="shared" si="22"/>
        <v>58</v>
      </c>
      <c r="O254" s="41">
        <v>46218</v>
      </c>
      <c r="P254" s="41">
        <v>46387</v>
      </c>
      <c r="Q254" s="6" t="s">
        <v>13</v>
      </c>
      <c r="T254" s="31">
        <f t="shared" si="23"/>
        <v>0</v>
      </c>
    </row>
    <row r="255" spans="2:20" x14ac:dyDescent="0.25">
      <c r="B255" s="28">
        <f>_xlfn.XLOOKUP(C255,'FA 2026 Master'!E:E,'FA 2026 Master'!D:D)</f>
        <v>840490729612</v>
      </c>
      <c r="C255" t="s">
        <v>771</v>
      </c>
      <c r="D255" s="6" t="str">
        <f>_xlfn.XLOOKUP(C255,'FA 2026 Master'!E:E,'FA 2026 Master'!F:F)</f>
        <v>M's FL Darkwater Logo T-Shirt - Black - 3X</v>
      </c>
      <c r="E255" s="6" t="str">
        <f>_xlfn.XLOOKUP(C255,'FA 2026 Master'!E:E,'FA 2026 Master'!G:G)</f>
        <v>Black</v>
      </c>
      <c r="F255" s="6" t="str">
        <f>_xlfn.XLOOKUP(C255,'FA 2026 Master'!E:E,'FA 2026 Master'!H:H)</f>
        <v>3X</v>
      </c>
      <c r="G255" s="6" t="str">
        <f>_xlfn.XLOOKUP(C255,'FA 2026 Master'!E:E,'FA 2026 Master'!K:K)</f>
        <v>Logo Apparel</v>
      </c>
      <c r="H255" s="6" t="str">
        <f>_xlfn.XLOOKUP(C255,'FA 2026 Master'!E:E,'FA 2026 Master'!L:L)</f>
        <v>Logo Tees</v>
      </c>
      <c r="I255" s="34">
        <f>_xlfn.XLOOKUP(C255,'FA 2026 Master'!E:E,'FA 2026 Master'!J:J)</f>
        <v>17.5</v>
      </c>
      <c r="J255" s="34">
        <f t="shared" si="24"/>
        <v>35</v>
      </c>
      <c r="K255" s="34">
        <f t="shared" si="25"/>
        <v>35</v>
      </c>
      <c r="L255" s="26">
        <f t="shared" ref="L255:L318" si="26">(K255*$M$3)*(I255/K255)</f>
        <v>23.975000000000001</v>
      </c>
      <c r="M255" s="26">
        <f t="shared" ref="M255:M318" si="27">N255</f>
        <v>58</v>
      </c>
      <c r="N255" s="26">
        <f t="shared" ref="N255:N318" si="28">ROUND(K255*$M$3*(1+$N$3),0)</f>
        <v>58</v>
      </c>
      <c r="O255" s="41">
        <v>46218</v>
      </c>
      <c r="P255" s="41">
        <v>46387</v>
      </c>
      <c r="Q255" s="6" t="s">
        <v>13</v>
      </c>
      <c r="T255" s="31">
        <f t="shared" si="23"/>
        <v>0</v>
      </c>
    </row>
    <row r="256" spans="2:20" x14ac:dyDescent="0.25">
      <c r="B256" s="28">
        <f>_xlfn.XLOOKUP(C256,'FA 2026 Master'!E:E,'FA 2026 Master'!D:D)</f>
        <v>840490729681</v>
      </c>
      <c r="C256" t="s">
        <v>772</v>
      </c>
      <c r="D256" s="6" t="str">
        <f>_xlfn.XLOOKUP(C256,'FA 2026 Master'!E:E,'FA 2026 Master'!F:F)</f>
        <v>M's FL Cerca Logo T-Shirt - Heather Military Green - SM</v>
      </c>
      <c r="E256" s="6" t="str">
        <f>_xlfn.XLOOKUP(C256,'FA 2026 Master'!E:E,'FA 2026 Master'!G:G)</f>
        <v>Heather Military Green</v>
      </c>
      <c r="F256" s="6" t="str">
        <f>_xlfn.XLOOKUP(C256,'FA 2026 Master'!E:E,'FA 2026 Master'!H:H)</f>
        <v>SM</v>
      </c>
      <c r="G256" s="6" t="str">
        <f>_xlfn.XLOOKUP(C256,'FA 2026 Master'!E:E,'FA 2026 Master'!K:K)</f>
        <v>Logo Apparel</v>
      </c>
      <c r="H256" s="6" t="str">
        <f>_xlfn.XLOOKUP(C256,'FA 2026 Master'!E:E,'FA 2026 Master'!L:L)</f>
        <v>Logo Tees</v>
      </c>
      <c r="I256" s="34">
        <f>_xlfn.XLOOKUP(C256,'FA 2026 Master'!E:E,'FA 2026 Master'!J:J)</f>
        <v>17.5</v>
      </c>
      <c r="J256" s="34">
        <f t="shared" si="24"/>
        <v>35</v>
      </c>
      <c r="K256" s="34">
        <f t="shared" si="25"/>
        <v>35</v>
      </c>
      <c r="L256" s="26">
        <f t="shared" si="26"/>
        <v>23.975000000000001</v>
      </c>
      <c r="M256" s="26">
        <f t="shared" si="27"/>
        <v>58</v>
      </c>
      <c r="N256" s="26">
        <f t="shared" si="28"/>
        <v>58</v>
      </c>
      <c r="O256" s="41">
        <v>46218</v>
      </c>
      <c r="P256" s="41">
        <v>46387</v>
      </c>
      <c r="Q256" s="6" t="s">
        <v>13</v>
      </c>
      <c r="T256" s="31">
        <f t="shared" si="23"/>
        <v>0</v>
      </c>
    </row>
    <row r="257" spans="2:20" x14ac:dyDescent="0.25">
      <c r="B257" s="28">
        <f>_xlfn.XLOOKUP(C257,'FA 2026 Master'!E:E,'FA 2026 Master'!D:D)</f>
        <v>840490729698</v>
      </c>
      <c r="C257" t="s">
        <v>773</v>
      </c>
      <c r="D257" s="6" t="str">
        <f>_xlfn.XLOOKUP(C257,'FA 2026 Master'!E:E,'FA 2026 Master'!F:F)</f>
        <v>M's FL Cerca Logo T-Shirt - Heather Military Green - MD</v>
      </c>
      <c r="E257" s="6" t="str">
        <f>_xlfn.XLOOKUP(C257,'FA 2026 Master'!E:E,'FA 2026 Master'!G:G)</f>
        <v>Heather Military Green</v>
      </c>
      <c r="F257" s="6" t="str">
        <f>_xlfn.XLOOKUP(C257,'FA 2026 Master'!E:E,'FA 2026 Master'!H:H)</f>
        <v>MD</v>
      </c>
      <c r="G257" s="6" t="str">
        <f>_xlfn.XLOOKUP(C257,'FA 2026 Master'!E:E,'FA 2026 Master'!K:K)</f>
        <v>Logo Apparel</v>
      </c>
      <c r="H257" s="6" t="str">
        <f>_xlfn.XLOOKUP(C257,'FA 2026 Master'!E:E,'FA 2026 Master'!L:L)</f>
        <v>Logo Tees</v>
      </c>
      <c r="I257" s="34">
        <f>_xlfn.XLOOKUP(C257,'FA 2026 Master'!E:E,'FA 2026 Master'!J:J)</f>
        <v>17.5</v>
      </c>
      <c r="J257" s="34">
        <f t="shared" si="24"/>
        <v>35</v>
      </c>
      <c r="K257" s="34">
        <f t="shared" si="25"/>
        <v>35</v>
      </c>
      <c r="L257" s="26">
        <f t="shared" si="26"/>
        <v>23.975000000000001</v>
      </c>
      <c r="M257" s="26">
        <f t="shared" si="27"/>
        <v>58</v>
      </c>
      <c r="N257" s="26">
        <f t="shared" si="28"/>
        <v>58</v>
      </c>
      <c r="O257" s="41">
        <v>46218</v>
      </c>
      <c r="P257" s="41">
        <v>46387</v>
      </c>
      <c r="Q257" s="6" t="s">
        <v>13</v>
      </c>
      <c r="T257" s="31">
        <f t="shared" si="23"/>
        <v>0</v>
      </c>
    </row>
    <row r="258" spans="2:20" x14ac:dyDescent="0.25">
      <c r="B258" s="28">
        <f>_xlfn.XLOOKUP(C258,'FA 2026 Master'!E:E,'FA 2026 Master'!D:D)</f>
        <v>840490729704</v>
      </c>
      <c r="C258" t="s">
        <v>774</v>
      </c>
      <c r="D258" s="6" t="str">
        <f>_xlfn.XLOOKUP(C258,'FA 2026 Master'!E:E,'FA 2026 Master'!F:F)</f>
        <v>M's FL Cerca Logo T-Shirt - Heather Military Green - LG</v>
      </c>
      <c r="E258" s="6" t="str">
        <f>_xlfn.XLOOKUP(C258,'FA 2026 Master'!E:E,'FA 2026 Master'!G:G)</f>
        <v>Heather Military Green</v>
      </c>
      <c r="F258" s="6" t="str">
        <f>_xlfn.XLOOKUP(C258,'FA 2026 Master'!E:E,'FA 2026 Master'!H:H)</f>
        <v>LG</v>
      </c>
      <c r="G258" s="6" t="str">
        <f>_xlfn.XLOOKUP(C258,'FA 2026 Master'!E:E,'FA 2026 Master'!K:K)</f>
        <v>Logo Apparel</v>
      </c>
      <c r="H258" s="6" t="str">
        <f>_xlfn.XLOOKUP(C258,'FA 2026 Master'!E:E,'FA 2026 Master'!L:L)</f>
        <v>Logo Tees</v>
      </c>
      <c r="I258" s="34">
        <f>_xlfn.XLOOKUP(C258,'FA 2026 Master'!E:E,'FA 2026 Master'!J:J)</f>
        <v>17.5</v>
      </c>
      <c r="J258" s="34">
        <f t="shared" si="24"/>
        <v>35</v>
      </c>
      <c r="K258" s="34">
        <f t="shared" si="25"/>
        <v>35</v>
      </c>
      <c r="L258" s="26">
        <f t="shared" si="26"/>
        <v>23.975000000000001</v>
      </c>
      <c r="M258" s="26">
        <f t="shared" si="27"/>
        <v>58</v>
      </c>
      <c r="N258" s="26">
        <f t="shared" si="28"/>
        <v>58</v>
      </c>
      <c r="O258" s="41">
        <v>46218</v>
      </c>
      <c r="P258" s="41">
        <v>46387</v>
      </c>
      <c r="Q258" s="6" t="s">
        <v>13</v>
      </c>
      <c r="T258" s="31">
        <f t="shared" ref="T258:T321" si="29">S258*I258</f>
        <v>0</v>
      </c>
    </row>
    <row r="259" spans="2:20" x14ac:dyDescent="0.25">
      <c r="B259" s="28">
        <f>_xlfn.XLOOKUP(C259,'FA 2026 Master'!E:E,'FA 2026 Master'!D:D)</f>
        <v>840490729711</v>
      </c>
      <c r="C259" t="s">
        <v>775</v>
      </c>
      <c r="D259" s="6" t="str">
        <f>_xlfn.XLOOKUP(C259,'FA 2026 Master'!E:E,'FA 2026 Master'!F:F)</f>
        <v>M's FL Cerca Logo T-Shirt - Heather Military Green - XL</v>
      </c>
      <c r="E259" s="6" t="str">
        <f>_xlfn.XLOOKUP(C259,'FA 2026 Master'!E:E,'FA 2026 Master'!G:G)</f>
        <v>Heather Military Green</v>
      </c>
      <c r="F259" s="6" t="str">
        <f>_xlfn.XLOOKUP(C259,'FA 2026 Master'!E:E,'FA 2026 Master'!H:H)</f>
        <v>XL</v>
      </c>
      <c r="G259" s="6" t="str">
        <f>_xlfn.XLOOKUP(C259,'FA 2026 Master'!E:E,'FA 2026 Master'!K:K)</f>
        <v>Logo Apparel</v>
      </c>
      <c r="H259" s="6" t="str">
        <f>_xlfn.XLOOKUP(C259,'FA 2026 Master'!E:E,'FA 2026 Master'!L:L)</f>
        <v>Logo Tees</v>
      </c>
      <c r="I259" s="34">
        <f>_xlfn.XLOOKUP(C259,'FA 2026 Master'!E:E,'FA 2026 Master'!J:J)</f>
        <v>17.5</v>
      </c>
      <c r="J259" s="34">
        <f t="shared" si="24"/>
        <v>35</v>
      </c>
      <c r="K259" s="34">
        <f t="shared" si="25"/>
        <v>35</v>
      </c>
      <c r="L259" s="26">
        <f t="shared" si="26"/>
        <v>23.975000000000001</v>
      </c>
      <c r="M259" s="26">
        <f t="shared" si="27"/>
        <v>58</v>
      </c>
      <c r="N259" s="26">
        <f t="shared" si="28"/>
        <v>58</v>
      </c>
      <c r="O259" s="41">
        <v>46218</v>
      </c>
      <c r="P259" s="41">
        <v>46387</v>
      </c>
      <c r="Q259" s="6" t="s">
        <v>13</v>
      </c>
      <c r="T259" s="31">
        <f t="shared" si="29"/>
        <v>0</v>
      </c>
    </row>
    <row r="260" spans="2:20" x14ac:dyDescent="0.25">
      <c r="B260" s="28">
        <f>_xlfn.XLOOKUP(C260,'FA 2026 Master'!E:E,'FA 2026 Master'!D:D)</f>
        <v>840490729728</v>
      </c>
      <c r="C260" t="s">
        <v>776</v>
      </c>
      <c r="D260" s="6" t="str">
        <f>_xlfn.XLOOKUP(C260,'FA 2026 Master'!E:E,'FA 2026 Master'!F:F)</f>
        <v>M's FL Cerca Logo T-Shirt - Heather Military Green - 2X</v>
      </c>
      <c r="E260" s="6" t="str">
        <f>_xlfn.XLOOKUP(C260,'FA 2026 Master'!E:E,'FA 2026 Master'!G:G)</f>
        <v>Heather Military Green</v>
      </c>
      <c r="F260" s="6" t="str">
        <f>_xlfn.XLOOKUP(C260,'FA 2026 Master'!E:E,'FA 2026 Master'!H:H)</f>
        <v>2X</v>
      </c>
      <c r="G260" s="6" t="str">
        <f>_xlfn.XLOOKUP(C260,'FA 2026 Master'!E:E,'FA 2026 Master'!K:K)</f>
        <v>Logo Apparel</v>
      </c>
      <c r="H260" s="6" t="str">
        <f>_xlfn.XLOOKUP(C260,'FA 2026 Master'!E:E,'FA 2026 Master'!L:L)</f>
        <v>Logo Tees</v>
      </c>
      <c r="I260" s="34">
        <f>_xlfn.XLOOKUP(C260,'FA 2026 Master'!E:E,'FA 2026 Master'!J:J)</f>
        <v>17.5</v>
      </c>
      <c r="J260" s="34">
        <f t="shared" si="24"/>
        <v>35</v>
      </c>
      <c r="K260" s="34">
        <f t="shared" si="25"/>
        <v>35</v>
      </c>
      <c r="L260" s="26">
        <f t="shared" si="26"/>
        <v>23.975000000000001</v>
      </c>
      <c r="M260" s="26">
        <f t="shared" si="27"/>
        <v>58</v>
      </c>
      <c r="N260" s="26">
        <f t="shared" si="28"/>
        <v>58</v>
      </c>
      <c r="O260" s="41">
        <v>46218</v>
      </c>
      <c r="P260" s="41">
        <v>46387</v>
      </c>
      <c r="Q260" s="6" t="s">
        <v>13</v>
      </c>
      <c r="T260" s="31">
        <f t="shared" si="29"/>
        <v>0</v>
      </c>
    </row>
    <row r="261" spans="2:20" x14ac:dyDescent="0.25">
      <c r="B261" s="28">
        <f>_xlfn.XLOOKUP(C261,'FA 2026 Master'!E:E,'FA 2026 Master'!D:D)</f>
        <v>840490729735</v>
      </c>
      <c r="C261" t="s">
        <v>777</v>
      </c>
      <c r="D261" s="6" t="str">
        <f>_xlfn.XLOOKUP(C261,'FA 2026 Master'!E:E,'FA 2026 Master'!F:F)</f>
        <v>M's FL Cerca Logo T-Shirt - Heather Military Green - 3X</v>
      </c>
      <c r="E261" s="6" t="str">
        <f>_xlfn.XLOOKUP(C261,'FA 2026 Master'!E:E,'FA 2026 Master'!G:G)</f>
        <v>Heather Military Green</v>
      </c>
      <c r="F261" s="6" t="str">
        <f>_xlfn.XLOOKUP(C261,'FA 2026 Master'!E:E,'FA 2026 Master'!H:H)</f>
        <v>3X</v>
      </c>
      <c r="G261" s="6" t="str">
        <f>_xlfn.XLOOKUP(C261,'FA 2026 Master'!E:E,'FA 2026 Master'!K:K)</f>
        <v>Logo Apparel</v>
      </c>
      <c r="H261" s="6" t="str">
        <f>_xlfn.XLOOKUP(C261,'FA 2026 Master'!E:E,'FA 2026 Master'!L:L)</f>
        <v>Logo Tees</v>
      </c>
      <c r="I261" s="34">
        <f>_xlfn.XLOOKUP(C261,'FA 2026 Master'!E:E,'FA 2026 Master'!J:J)</f>
        <v>17.5</v>
      </c>
      <c r="J261" s="34">
        <f t="shared" si="24"/>
        <v>35</v>
      </c>
      <c r="K261" s="34">
        <f t="shared" si="25"/>
        <v>35</v>
      </c>
      <c r="L261" s="26">
        <f t="shared" si="26"/>
        <v>23.975000000000001</v>
      </c>
      <c r="M261" s="26">
        <f t="shared" si="27"/>
        <v>58</v>
      </c>
      <c r="N261" s="26">
        <f t="shared" si="28"/>
        <v>58</v>
      </c>
      <c r="O261" s="41">
        <v>46218</v>
      </c>
      <c r="P261" s="41">
        <v>46387</v>
      </c>
      <c r="Q261" s="6" t="s">
        <v>13</v>
      </c>
      <c r="T261" s="31">
        <f t="shared" si="29"/>
        <v>0</v>
      </c>
    </row>
    <row r="262" spans="2:20" x14ac:dyDescent="0.25">
      <c r="B262" s="28">
        <f>_xlfn.XLOOKUP(C262,'FA 2026 Master'!E:E,'FA 2026 Master'!D:D)</f>
        <v>840490729803</v>
      </c>
      <c r="C262" t="s">
        <v>778</v>
      </c>
      <c r="D262" s="6" t="str">
        <f>_xlfn.XLOOKUP(C262,'FA 2026 Master'!E:E,'FA 2026 Master'!F:F)</f>
        <v>M's FL Rooster! Rooster!  T-Shirt - Heather Brown - SM</v>
      </c>
      <c r="E262" s="6" t="str">
        <f>_xlfn.XLOOKUP(C262,'FA 2026 Master'!E:E,'FA 2026 Master'!G:G)</f>
        <v>Heather Brown</v>
      </c>
      <c r="F262" s="6" t="str">
        <f>_xlfn.XLOOKUP(C262,'FA 2026 Master'!E:E,'FA 2026 Master'!H:H)</f>
        <v>SM</v>
      </c>
      <c r="G262" s="6" t="str">
        <f>_xlfn.XLOOKUP(C262,'FA 2026 Master'!E:E,'FA 2026 Master'!K:K)</f>
        <v>Logo Apparel</v>
      </c>
      <c r="H262" s="6" t="str">
        <f>_xlfn.XLOOKUP(C262,'FA 2026 Master'!E:E,'FA 2026 Master'!L:L)</f>
        <v>Logo Tees</v>
      </c>
      <c r="I262" s="34">
        <f>_xlfn.XLOOKUP(C262,'FA 2026 Master'!E:E,'FA 2026 Master'!J:J)</f>
        <v>17.5</v>
      </c>
      <c r="J262" s="34">
        <f t="shared" si="24"/>
        <v>35</v>
      </c>
      <c r="K262" s="34">
        <f t="shared" si="25"/>
        <v>35</v>
      </c>
      <c r="L262" s="26">
        <f t="shared" si="26"/>
        <v>23.975000000000001</v>
      </c>
      <c r="M262" s="26">
        <f t="shared" si="27"/>
        <v>58</v>
      </c>
      <c r="N262" s="26">
        <f t="shared" si="28"/>
        <v>58</v>
      </c>
      <c r="O262" s="41">
        <v>46218</v>
      </c>
      <c r="P262" s="41">
        <v>46387</v>
      </c>
      <c r="Q262" s="6" t="s">
        <v>13</v>
      </c>
      <c r="T262" s="31">
        <f t="shared" si="29"/>
        <v>0</v>
      </c>
    </row>
    <row r="263" spans="2:20" x14ac:dyDescent="0.25">
      <c r="B263" s="28">
        <f>_xlfn.XLOOKUP(C263,'FA 2026 Master'!E:E,'FA 2026 Master'!D:D)</f>
        <v>840490729810</v>
      </c>
      <c r="C263" t="s">
        <v>779</v>
      </c>
      <c r="D263" s="6" t="str">
        <f>_xlfn.XLOOKUP(C263,'FA 2026 Master'!E:E,'FA 2026 Master'!F:F)</f>
        <v>M's FL Rooster! Rooster!  T-Shirt - Heather Brown - MD</v>
      </c>
      <c r="E263" s="6" t="str">
        <f>_xlfn.XLOOKUP(C263,'FA 2026 Master'!E:E,'FA 2026 Master'!G:G)</f>
        <v>Heather Brown</v>
      </c>
      <c r="F263" s="6" t="str">
        <f>_xlfn.XLOOKUP(C263,'FA 2026 Master'!E:E,'FA 2026 Master'!H:H)</f>
        <v>MD</v>
      </c>
      <c r="G263" s="6" t="str">
        <f>_xlfn.XLOOKUP(C263,'FA 2026 Master'!E:E,'FA 2026 Master'!K:K)</f>
        <v>Logo Apparel</v>
      </c>
      <c r="H263" s="6" t="str">
        <f>_xlfn.XLOOKUP(C263,'FA 2026 Master'!E:E,'FA 2026 Master'!L:L)</f>
        <v>Logo Tees</v>
      </c>
      <c r="I263" s="34">
        <f>_xlfn.XLOOKUP(C263,'FA 2026 Master'!E:E,'FA 2026 Master'!J:J)</f>
        <v>17.5</v>
      </c>
      <c r="J263" s="34">
        <f t="shared" si="24"/>
        <v>35</v>
      </c>
      <c r="K263" s="34">
        <f t="shared" si="25"/>
        <v>35</v>
      </c>
      <c r="L263" s="26">
        <f t="shared" si="26"/>
        <v>23.975000000000001</v>
      </c>
      <c r="M263" s="26">
        <f t="shared" si="27"/>
        <v>58</v>
      </c>
      <c r="N263" s="26">
        <f t="shared" si="28"/>
        <v>58</v>
      </c>
      <c r="O263" s="41">
        <v>46218</v>
      </c>
      <c r="P263" s="41">
        <v>46387</v>
      </c>
      <c r="Q263" s="6" t="s">
        <v>13</v>
      </c>
      <c r="T263" s="31">
        <f t="shared" si="29"/>
        <v>0</v>
      </c>
    </row>
    <row r="264" spans="2:20" x14ac:dyDescent="0.25">
      <c r="B264" s="28">
        <f>_xlfn.XLOOKUP(C264,'FA 2026 Master'!E:E,'FA 2026 Master'!D:D)</f>
        <v>840490729827</v>
      </c>
      <c r="C264" t="s">
        <v>780</v>
      </c>
      <c r="D264" s="6" t="str">
        <f>_xlfn.XLOOKUP(C264,'FA 2026 Master'!E:E,'FA 2026 Master'!F:F)</f>
        <v>M's FL Rooster! Rooster!  T-Shirt - Heather Brown - LG</v>
      </c>
      <c r="E264" s="6" t="str">
        <f>_xlfn.XLOOKUP(C264,'FA 2026 Master'!E:E,'FA 2026 Master'!G:G)</f>
        <v>Heather Brown</v>
      </c>
      <c r="F264" s="6" t="str">
        <f>_xlfn.XLOOKUP(C264,'FA 2026 Master'!E:E,'FA 2026 Master'!H:H)</f>
        <v>LG</v>
      </c>
      <c r="G264" s="6" t="str">
        <f>_xlfn.XLOOKUP(C264,'FA 2026 Master'!E:E,'FA 2026 Master'!K:K)</f>
        <v>Logo Apparel</v>
      </c>
      <c r="H264" s="6" t="str">
        <f>_xlfn.XLOOKUP(C264,'FA 2026 Master'!E:E,'FA 2026 Master'!L:L)</f>
        <v>Logo Tees</v>
      </c>
      <c r="I264" s="34">
        <f>_xlfn.XLOOKUP(C264,'FA 2026 Master'!E:E,'FA 2026 Master'!J:J)</f>
        <v>17.5</v>
      </c>
      <c r="J264" s="34">
        <f t="shared" si="24"/>
        <v>35</v>
      </c>
      <c r="K264" s="34">
        <f t="shared" si="25"/>
        <v>35</v>
      </c>
      <c r="L264" s="26">
        <f t="shared" si="26"/>
        <v>23.975000000000001</v>
      </c>
      <c r="M264" s="26">
        <f t="shared" si="27"/>
        <v>58</v>
      </c>
      <c r="N264" s="26">
        <f t="shared" si="28"/>
        <v>58</v>
      </c>
      <c r="O264" s="41">
        <v>46218</v>
      </c>
      <c r="P264" s="41">
        <v>46387</v>
      </c>
      <c r="Q264" s="6" t="s">
        <v>13</v>
      </c>
      <c r="T264" s="31">
        <f t="shared" si="29"/>
        <v>0</v>
      </c>
    </row>
    <row r="265" spans="2:20" x14ac:dyDescent="0.25">
      <c r="B265" s="28">
        <f>_xlfn.XLOOKUP(C265,'FA 2026 Master'!E:E,'FA 2026 Master'!D:D)</f>
        <v>840490729834</v>
      </c>
      <c r="C265" t="s">
        <v>781</v>
      </c>
      <c r="D265" s="6" t="str">
        <f>_xlfn.XLOOKUP(C265,'FA 2026 Master'!E:E,'FA 2026 Master'!F:F)</f>
        <v>M's FL Rooster! Rooster!  T-Shirt - Heather Brown - XL</v>
      </c>
      <c r="E265" s="6" t="str">
        <f>_xlfn.XLOOKUP(C265,'FA 2026 Master'!E:E,'FA 2026 Master'!G:G)</f>
        <v>Heather Brown</v>
      </c>
      <c r="F265" s="6" t="str">
        <f>_xlfn.XLOOKUP(C265,'FA 2026 Master'!E:E,'FA 2026 Master'!H:H)</f>
        <v>XL</v>
      </c>
      <c r="G265" s="6" t="str">
        <f>_xlfn.XLOOKUP(C265,'FA 2026 Master'!E:E,'FA 2026 Master'!K:K)</f>
        <v>Logo Apparel</v>
      </c>
      <c r="H265" s="6" t="str">
        <f>_xlfn.XLOOKUP(C265,'FA 2026 Master'!E:E,'FA 2026 Master'!L:L)</f>
        <v>Logo Tees</v>
      </c>
      <c r="I265" s="34">
        <f>_xlfn.XLOOKUP(C265,'FA 2026 Master'!E:E,'FA 2026 Master'!J:J)</f>
        <v>17.5</v>
      </c>
      <c r="J265" s="34">
        <f t="shared" si="24"/>
        <v>35</v>
      </c>
      <c r="K265" s="34">
        <f t="shared" si="25"/>
        <v>35</v>
      </c>
      <c r="L265" s="26">
        <f t="shared" si="26"/>
        <v>23.975000000000001</v>
      </c>
      <c r="M265" s="26">
        <f t="shared" si="27"/>
        <v>58</v>
      </c>
      <c r="N265" s="26">
        <f t="shared" si="28"/>
        <v>58</v>
      </c>
      <c r="O265" s="41">
        <v>46218</v>
      </c>
      <c r="P265" s="41">
        <v>46387</v>
      </c>
      <c r="Q265" s="6" t="s">
        <v>13</v>
      </c>
      <c r="T265" s="31">
        <f t="shared" si="29"/>
        <v>0</v>
      </c>
    </row>
    <row r="266" spans="2:20" x14ac:dyDescent="0.25">
      <c r="B266" s="28">
        <f>_xlfn.XLOOKUP(C266,'FA 2026 Master'!E:E,'FA 2026 Master'!D:D)</f>
        <v>840490729841</v>
      </c>
      <c r="C266" t="s">
        <v>782</v>
      </c>
      <c r="D266" s="6" t="str">
        <f>_xlfn.XLOOKUP(C266,'FA 2026 Master'!E:E,'FA 2026 Master'!F:F)</f>
        <v>M's FL Rooster! Rooster!  T-Shirt - Heather Brown - 2X</v>
      </c>
      <c r="E266" s="6" t="str">
        <f>_xlfn.XLOOKUP(C266,'FA 2026 Master'!E:E,'FA 2026 Master'!G:G)</f>
        <v>Heather Brown</v>
      </c>
      <c r="F266" s="6" t="str">
        <f>_xlfn.XLOOKUP(C266,'FA 2026 Master'!E:E,'FA 2026 Master'!H:H)</f>
        <v>2X</v>
      </c>
      <c r="G266" s="6" t="str">
        <f>_xlfn.XLOOKUP(C266,'FA 2026 Master'!E:E,'FA 2026 Master'!K:K)</f>
        <v>Logo Apparel</v>
      </c>
      <c r="H266" s="6" t="str">
        <f>_xlfn.XLOOKUP(C266,'FA 2026 Master'!E:E,'FA 2026 Master'!L:L)</f>
        <v>Logo Tees</v>
      </c>
      <c r="I266" s="34">
        <f>_xlfn.XLOOKUP(C266,'FA 2026 Master'!E:E,'FA 2026 Master'!J:J)</f>
        <v>17.5</v>
      </c>
      <c r="J266" s="34">
        <f t="shared" si="24"/>
        <v>35</v>
      </c>
      <c r="K266" s="34">
        <f t="shared" si="25"/>
        <v>35</v>
      </c>
      <c r="L266" s="26">
        <f t="shared" si="26"/>
        <v>23.975000000000001</v>
      </c>
      <c r="M266" s="26">
        <f t="shared" si="27"/>
        <v>58</v>
      </c>
      <c r="N266" s="26">
        <f t="shared" si="28"/>
        <v>58</v>
      </c>
      <c r="O266" s="41">
        <v>46218</v>
      </c>
      <c r="P266" s="41">
        <v>46387</v>
      </c>
      <c r="Q266" s="6" t="s">
        <v>13</v>
      </c>
      <c r="T266" s="31">
        <f t="shared" si="29"/>
        <v>0</v>
      </c>
    </row>
    <row r="267" spans="2:20" x14ac:dyDescent="0.25">
      <c r="B267" s="28">
        <f>_xlfn.XLOOKUP(C267,'FA 2026 Master'!E:E,'FA 2026 Master'!D:D)</f>
        <v>840490729858</v>
      </c>
      <c r="C267" t="s">
        <v>783</v>
      </c>
      <c r="D267" s="6" t="str">
        <f>_xlfn.XLOOKUP(C267,'FA 2026 Master'!E:E,'FA 2026 Master'!F:F)</f>
        <v>M's FL Rooster! Rooster!  T-Shirt - Heather Brown - 3X</v>
      </c>
      <c r="E267" s="6" t="str">
        <f>_xlfn.XLOOKUP(C267,'FA 2026 Master'!E:E,'FA 2026 Master'!G:G)</f>
        <v>Heather Brown</v>
      </c>
      <c r="F267" s="6" t="str">
        <f>_xlfn.XLOOKUP(C267,'FA 2026 Master'!E:E,'FA 2026 Master'!H:H)</f>
        <v>3X</v>
      </c>
      <c r="G267" s="6" t="str">
        <f>_xlfn.XLOOKUP(C267,'FA 2026 Master'!E:E,'FA 2026 Master'!K:K)</f>
        <v>Logo Apparel</v>
      </c>
      <c r="H267" s="6" t="str">
        <f>_xlfn.XLOOKUP(C267,'FA 2026 Master'!E:E,'FA 2026 Master'!L:L)</f>
        <v>Logo Tees</v>
      </c>
      <c r="I267" s="34">
        <f>_xlfn.XLOOKUP(C267,'FA 2026 Master'!E:E,'FA 2026 Master'!J:J)</f>
        <v>17.5</v>
      </c>
      <c r="J267" s="34">
        <f t="shared" si="24"/>
        <v>35</v>
      </c>
      <c r="K267" s="34">
        <f t="shared" si="25"/>
        <v>35</v>
      </c>
      <c r="L267" s="26">
        <f t="shared" si="26"/>
        <v>23.975000000000001</v>
      </c>
      <c r="M267" s="26">
        <f t="shared" si="27"/>
        <v>58</v>
      </c>
      <c r="N267" s="26">
        <f t="shared" si="28"/>
        <v>58</v>
      </c>
      <c r="O267" s="41">
        <v>46218</v>
      </c>
      <c r="P267" s="41">
        <v>46387</v>
      </c>
      <c r="Q267" s="6" t="s">
        <v>13</v>
      </c>
      <c r="T267" s="31">
        <f t="shared" si="29"/>
        <v>0</v>
      </c>
    </row>
    <row r="268" spans="2:20" x14ac:dyDescent="0.25">
      <c r="B268" s="28">
        <f>_xlfn.XLOOKUP(C268,'FA 2026 Master'!E:E,'FA 2026 Master'!D:D)</f>
        <v>840490729865</v>
      </c>
      <c r="C268" t="s">
        <v>784</v>
      </c>
      <c r="D268" s="6" t="str">
        <f>_xlfn.XLOOKUP(C268,'FA 2026 Master'!E:E,'FA 2026 Master'!F:F)</f>
        <v>M's FL Rooster! Rooster!  T-Shirt - Heather Midnight Navy - SM</v>
      </c>
      <c r="E268" s="6" t="str">
        <f>_xlfn.XLOOKUP(C268,'FA 2026 Master'!E:E,'FA 2026 Master'!G:G)</f>
        <v>Heather Midnight Navy</v>
      </c>
      <c r="F268" s="6" t="str">
        <f>_xlfn.XLOOKUP(C268,'FA 2026 Master'!E:E,'FA 2026 Master'!H:H)</f>
        <v>SM</v>
      </c>
      <c r="G268" s="6" t="str">
        <f>_xlfn.XLOOKUP(C268,'FA 2026 Master'!E:E,'FA 2026 Master'!K:K)</f>
        <v>Logo Apparel</v>
      </c>
      <c r="H268" s="6" t="str">
        <f>_xlfn.XLOOKUP(C268,'FA 2026 Master'!E:E,'FA 2026 Master'!L:L)</f>
        <v>Logo Tees</v>
      </c>
      <c r="I268" s="34">
        <f>_xlfn.XLOOKUP(C268,'FA 2026 Master'!E:E,'FA 2026 Master'!J:J)</f>
        <v>17.5</v>
      </c>
      <c r="J268" s="34">
        <f t="shared" si="24"/>
        <v>35</v>
      </c>
      <c r="K268" s="34">
        <f t="shared" si="25"/>
        <v>35</v>
      </c>
      <c r="L268" s="26">
        <f t="shared" si="26"/>
        <v>23.975000000000001</v>
      </c>
      <c r="M268" s="26">
        <f t="shared" si="27"/>
        <v>58</v>
      </c>
      <c r="N268" s="26">
        <f t="shared" si="28"/>
        <v>58</v>
      </c>
      <c r="O268" s="41">
        <v>46218</v>
      </c>
      <c r="P268" s="41">
        <v>46387</v>
      </c>
      <c r="Q268" s="6" t="s">
        <v>13</v>
      </c>
      <c r="T268" s="31">
        <f t="shared" si="29"/>
        <v>0</v>
      </c>
    </row>
    <row r="269" spans="2:20" x14ac:dyDescent="0.25">
      <c r="B269" s="28">
        <f>_xlfn.XLOOKUP(C269,'FA 2026 Master'!E:E,'FA 2026 Master'!D:D)</f>
        <v>840490729872</v>
      </c>
      <c r="C269" t="s">
        <v>785</v>
      </c>
      <c r="D269" s="6" t="str">
        <f>_xlfn.XLOOKUP(C269,'FA 2026 Master'!E:E,'FA 2026 Master'!F:F)</f>
        <v>M's FL Rooster! Rooster!  T-Shirt - Heather Midnight Navy - MD</v>
      </c>
      <c r="E269" s="6" t="str">
        <f>_xlfn.XLOOKUP(C269,'FA 2026 Master'!E:E,'FA 2026 Master'!G:G)</f>
        <v>Heather Midnight Navy</v>
      </c>
      <c r="F269" s="6" t="str">
        <f>_xlfn.XLOOKUP(C269,'FA 2026 Master'!E:E,'FA 2026 Master'!H:H)</f>
        <v>MD</v>
      </c>
      <c r="G269" s="6" t="str">
        <f>_xlfn.XLOOKUP(C269,'FA 2026 Master'!E:E,'FA 2026 Master'!K:K)</f>
        <v>Logo Apparel</v>
      </c>
      <c r="H269" s="6" t="str">
        <f>_xlfn.XLOOKUP(C269,'FA 2026 Master'!E:E,'FA 2026 Master'!L:L)</f>
        <v>Logo Tees</v>
      </c>
      <c r="I269" s="34">
        <f>_xlfn.XLOOKUP(C269,'FA 2026 Master'!E:E,'FA 2026 Master'!J:J)</f>
        <v>17.5</v>
      </c>
      <c r="J269" s="34">
        <f t="shared" si="24"/>
        <v>35</v>
      </c>
      <c r="K269" s="34">
        <f t="shared" si="25"/>
        <v>35</v>
      </c>
      <c r="L269" s="26">
        <f t="shared" si="26"/>
        <v>23.975000000000001</v>
      </c>
      <c r="M269" s="26">
        <f t="shared" si="27"/>
        <v>58</v>
      </c>
      <c r="N269" s="26">
        <f t="shared" si="28"/>
        <v>58</v>
      </c>
      <c r="O269" s="41">
        <v>46218</v>
      </c>
      <c r="P269" s="41">
        <v>46387</v>
      </c>
      <c r="Q269" s="6" t="s">
        <v>13</v>
      </c>
      <c r="T269" s="31">
        <f t="shared" si="29"/>
        <v>0</v>
      </c>
    </row>
    <row r="270" spans="2:20" x14ac:dyDescent="0.25">
      <c r="B270" s="28">
        <f>_xlfn.XLOOKUP(C270,'FA 2026 Master'!E:E,'FA 2026 Master'!D:D)</f>
        <v>840490729889</v>
      </c>
      <c r="C270" t="s">
        <v>786</v>
      </c>
      <c r="D270" s="6" t="str">
        <f>_xlfn.XLOOKUP(C270,'FA 2026 Master'!E:E,'FA 2026 Master'!F:F)</f>
        <v>M's FL Rooster! Rooster!  T-Shirt - Heather Midnight Navy - LG</v>
      </c>
      <c r="E270" s="6" t="str">
        <f>_xlfn.XLOOKUP(C270,'FA 2026 Master'!E:E,'FA 2026 Master'!G:G)</f>
        <v>Heather Midnight Navy</v>
      </c>
      <c r="F270" s="6" t="str">
        <f>_xlfn.XLOOKUP(C270,'FA 2026 Master'!E:E,'FA 2026 Master'!H:H)</f>
        <v>LG</v>
      </c>
      <c r="G270" s="6" t="str">
        <f>_xlfn.XLOOKUP(C270,'FA 2026 Master'!E:E,'FA 2026 Master'!K:K)</f>
        <v>Logo Apparel</v>
      </c>
      <c r="H270" s="6" t="str">
        <f>_xlfn.XLOOKUP(C270,'FA 2026 Master'!E:E,'FA 2026 Master'!L:L)</f>
        <v>Logo Tees</v>
      </c>
      <c r="I270" s="34">
        <f>_xlfn.XLOOKUP(C270,'FA 2026 Master'!E:E,'FA 2026 Master'!J:J)</f>
        <v>17.5</v>
      </c>
      <c r="J270" s="34">
        <f t="shared" si="24"/>
        <v>35</v>
      </c>
      <c r="K270" s="34">
        <f t="shared" si="25"/>
        <v>35</v>
      </c>
      <c r="L270" s="26">
        <f t="shared" si="26"/>
        <v>23.975000000000001</v>
      </c>
      <c r="M270" s="26">
        <f t="shared" si="27"/>
        <v>58</v>
      </c>
      <c r="N270" s="26">
        <f t="shared" si="28"/>
        <v>58</v>
      </c>
      <c r="O270" s="41">
        <v>46218</v>
      </c>
      <c r="P270" s="41">
        <v>46387</v>
      </c>
      <c r="Q270" s="6" t="s">
        <v>13</v>
      </c>
      <c r="T270" s="31">
        <f t="shared" si="29"/>
        <v>0</v>
      </c>
    </row>
    <row r="271" spans="2:20" x14ac:dyDescent="0.25">
      <c r="B271" s="28">
        <f>_xlfn.XLOOKUP(C271,'FA 2026 Master'!E:E,'FA 2026 Master'!D:D)</f>
        <v>840490729896</v>
      </c>
      <c r="C271" t="s">
        <v>787</v>
      </c>
      <c r="D271" s="6" t="str">
        <f>_xlfn.XLOOKUP(C271,'FA 2026 Master'!E:E,'FA 2026 Master'!F:F)</f>
        <v>M's FL Rooster! Rooster!  T-Shirt - Heather Midnight Navy - XL</v>
      </c>
      <c r="E271" s="6" t="str">
        <f>_xlfn.XLOOKUP(C271,'FA 2026 Master'!E:E,'FA 2026 Master'!G:G)</f>
        <v>Heather Midnight Navy</v>
      </c>
      <c r="F271" s="6" t="str">
        <f>_xlfn.XLOOKUP(C271,'FA 2026 Master'!E:E,'FA 2026 Master'!H:H)</f>
        <v>XL</v>
      </c>
      <c r="G271" s="6" t="str">
        <f>_xlfn.XLOOKUP(C271,'FA 2026 Master'!E:E,'FA 2026 Master'!K:K)</f>
        <v>Logo Apparel</v>
      </c>
      <c r="H271" s="6" t="str">
        <f>_xlfn.XLOOKUP(C271,'FA 2026 Master'!E:E,'FA 2026 Master'!L:L)</f>
        <v>Logo Tees</v>
      </c>
      <c r="I271" s="34">
        <f>_xlfn.XLOOKUP(C271,'FA 2026 Master'!E:E,'FA 2026 Master'!J:J)</f>
        <v>17.5</v>
      </c>
      <c r="J271" s="34">
        <f t="shared" si="24"/>
        <v>35</v>
      </c>
      <c r="K271" s="34">
        <f t="shared" si="25"/>
        <v>35</v>
      </c>
      <c r="L271" s="26">
        <f t="shared" si="26"/>
        <v>23.975000000000001</v>
      </c>
      <c r="M271" s="26">
        <f t="shared" si="27"/>
        <v>58</v>
      </c>
      <c r="N271" s="26">
        <f t="shared" si="28"/>
        <v>58</v>
      </c>
      <c r="O271" s="41">
        <v>46218</v>
      </c>
      <c r="P271" s="41">
        <v>46387</v>
      </c>
      <c r="Q271" s="6" t="s">
        <v>13</v>
      </c>
      <c r="T271" s="31">
        <f t="shared" si="29"/>
        <v>0</v>
      </c>
    </row>
    <row r="272" spans="2:20" x14ac:dyDescent="0.25">
      <c r="B272" s="28">
        <f>_xlfn.XLOOKUP(C272,'FA 2026 Master'!E:E,'FA 2026 Master'!D:D)</f>
        <v>840490729902</v>
      </c>
      <c r="C272" t="s">
        <v>788</v>
      </c>
      <c r="D272" s="6" t="str">
        <f>_xlfn.XLOOKUP(C272,'FA 2026 Master'!E:E,'FA 2026 Master'!F:F)</f>
        <v>M's FL Rooster! Rooster!  T-Shirt - Heather Midnight Navy - 2X</v>
      </c>
      <c r="E272" s="6" t="str">
        <f>_xlfn.XLOOKUP(C272,'FA 2026 Master'!E:E,'FA 2026 Master'!G:G)</f>
        <v>Heather Midnight Navy</v>
      </c>
      <c r="F272" s="6" t="str">
        <f>_xlfn.XLOOKUP(C272,'FA 2026 Master'!E:E,'FA 2026 Master'!H:H)</f>
        <v>2X</v>
      </c>
      <c r="G272" s="6" t="str">
        <f>_xlfn.XLOOKUP(C272,'FA 2026 Master'!E:E,'FA 2026 Master'!K:K)</f>
        <v>Logo Apparel</v>
      </c>
      <c r="H272" s="6" t="str">
        <f>_xlfn.XLOOKUP(C272,'FA 2026 Master'!E:E,'FA 2026 Master'!L:L)</f>
        <v>Logo Tees</v>
      </c>
      <c r="I272" s="34">
        <f>_xlfn.XLOOKUP(C272,'FA 2026 Master'!E:E,'FA 2026 Master'!J:J)</f>
        <v>17.5</v>
      </c>
      <c r="J272" s="34">
        <f t="shared" si="24"/>
        <v>35</v>
      </c>
      <c r="K272" s="34">
        <f t="shared" si="25"/>
        <v>35</v>
      </c>
      <c r="L272" s="26">
        <f t="shared" si="26"/>
        <v>23.975000000000001</v>
      </c>
      <c r="M272" s="26">
        <f t="shared" si="27"/>
        <v>58</v>
      </c>
      <c r="N272" s="26">
        <f t="shared" si="28"/>
        <v>58</v>
      </c>
      <c r="O272" s="41">
        <v>46218</v>
      </c>
      <c r="P272" s="41">
        <v>46387</v>
      </c>
      <c r="Q272" s="6" t="s">
        <v>13</v>
      </c>
      <c r="T272" s="31">
        <f t="shared" si="29"/>
        <v>0</v>
      </c>
    </row>
    <row r="273" spans="2:20" x14ac:dyDescent="0.25">
      <c r="B273" s="28">
        <f>_xlfn.XLOOKUP(C273,'FA 2026 Master'!E:E,'FA 2026 Master'!D:D)</f>
        <v>840490729919</v>
      </c>
      <c r="C273" t="s">
        <v>789</v>
      </c>
      <c r="D273" s="6" t="str">
        <f>_xlfn.XLOOKUP(C273,'FA 2026 Master'!E:E,'FA 2026 Master'!F:F)</f>
        <v>M's FL Rooster! Rooster!  T-Shirt - Heather Midnight Navy - 3X</v>
      </c>
      <c r="E273" s="6" t="str">
        <f>_xlfn.XLOOKUP(C273,'FA 2026 Master'!E:E,'FA 2026 Master'!G:G)</f>
        <v>Heather Midnight Navy</v>
      </c>
      <c r="F273" s="6" t="str">
        <f>_xlfn.XLOOKUP(C273,'FA 2026 Master'!E:E,'FA 2026 Master'!H:H)</f>
        <v>3X</v>
      </c>
      <c r="G273" s="6" t="str">
        <f>_xlfn.XLOOKUP(C273,'FA 2026 Master'!E:E,'FA 2026 Master'!K:K)</f>
        <v>Logo Apparel</v>
      </c>
      <c r="H273" s="6" t="str">
        <f>_xlfn.XLOOKUP(C273,'FA 2026 Master'!E:E,'FA 2026 Master'!L:L)</f>
        <v>Logo Tees</v>
      </c>
      <c r="I273" s="34">
        <f>_xlfn.XLOOKUP(C273,'FA 2026 Master'!E:E,'FA 2026 Master'!J:J)</f>
        <v>17.5</v>
      </c>
      <c r="J273" s="34">
        <f t="shared" si="24"/>
        <v>35</v>
      </c>
      <c r="K273" s="34">
        <f t="shared" si="25"/>
        <v>35</v>
      </c>
      <c r="L273" s="26">
        <f t="shared" si="26"/>
        <v>23.975000000000001</v>
      </c>
      <c r="M273" s="26">
        <f t="shared" si="27"/>
        <v>58</v>
      </c>
      <c r="N273" s="26">
        <f t="shared" si="28"/>
        <v>58</v>
      </c>
      <c r="O273" s="41">
        <v>46218</v>
      </c>
      <c r="P273" s="41">
        <v>46387</v>
      </c>
      <c r="Q273" s="6" t="s">
        <v>13</v>
      </c>
      <c r="T273" s="31">
        <f t="shared" si="29"/>
        <v>0</v>
      </c>
    </row>
    <row r="274" spans="2:20" x14ac:dyDescent="0.25">
      <c r="B274" s="28">
        <f>_xlfn.XLOOKUP(C274,'FA 2026 Master'!E:E,'FA 2026 Master'!D:D)</f>
        <v>840490729926</v>
      </c>
      <c r="C274" t="s">
        <v>790</v>
      </c>
      <c r="D274" s="6" t="str">
        <f>_xlfn.XLOOKUP(C274,'FA 2026 Master'!E:E,'FA 2026 Master'!F:F)</f>
        <v>M's FL Idaho Elk T-Shirt - Heather Slate - SM</v>
      </c>
      <c r="E274" s="6" t="str">
        <f>_xlfn.XLOOKUP(C274,'FA 2026 Master'!E:E,'FA 2026 Master'!G:G)</f>
        <v>Heather Slate</v>
      </c>
      <c r="F274" s="6" t="str">
        <f>_xlfn.XLOOKUP(C274,'FA 2026 Master'!E:E,'FA 2026 Master'!H:H)</f>
        <v>SM</v>
      </c>
      <c r="G274" s="6" t="str">
        <f>_xlfn.XLOOKUP(C274,'FA 2026 Master'!E:E,'FA 2026 Master'!K:K)</f>
        <v>Logo Apparel</v>
      </c>
      <c r="H274" s="6" t="str">
        <f>_xlfn.XLOOKUP(C274,'FA 2026 Master'!E:E,'FA 2026 Master'!L:L)</f>
        <v>Logo Tees</v>
      </c>
      <c r="I274" s="34">
        <f>_xlfn.XLOOKUP(C274,'FA 2026 Master'!E:E,'FA 2026 Master'!J:J)</f>
        <v>17.5</v>
      </c>
      <c r="J274" s="34">
        <f t="shared" si="24"/>
        <v>35</v>
      </c>
      <c r="K274" s="34">
        <f t="shared" si="25"/>
        <v>35</v>
      </c>
      <c r="L274" s="26">
        <f t="shared" si="26"/>
        <v>23.975000000000001</v>
      </c>
      <c r="M274" s="26">
        <f t="shared" si="27"/>
        <v>58</v>
      </c>
      <c r="N274" s="26">
        <f t="shared" si="28"/>
        <v>58</v>
      </c>
      <c r="O274" s="41">
        <v>46218</v>
      </c>
      <c r="P274" s="41">
        <v>46387</v>
      </c>
      <c r="Q274" s="6" t="s">
        <v>13</v>
      </c>
      <c r="T274" s="31">
        <f t="shared" si="29"/>
        <v>0</v>
      </c>
    </row>
    <row r="275" spans="2:20" x14ac:dyDescent="0.25">
      <c r="B275" s="28">
        <f>_xlfn.XLOOKUP(C275,'FA 2026 Master'!E:E,'FA 2026 Master'!D:D)</f>
        <v>840490729933</v>
      </c>
      <c r="C275" t="s">
        <v>791</v>
      </c>
      <c r="D275" s="6" t="str">
        <f>_xlfn.XLOOKUP(C275,'FA 2026 Master'!E:E,'FA 2026 Master'!F:F)</f>
        <v>M's FL Idaho Elk T-Shirt - Heather Slate - MD</v>
      </c>
      <c r="E275" s="6" t="str">
        <f>_xlfn.XLOOKUP(C275,'FA 2026 Master'!E:E,'FA 2026 Master'!G:G)</f>
        <v>Heather Slate</v>
      </c>
      <c r="F275" s="6" t="str">
        <f>_xlfn.XLOOKUP(C275,'FA 2026 Master'!E:E,'FA 2026 Master'!H:H)</f>
        <v>MD</v>
      </c>
      <c r="G275" s="6" t="str">
        <f>_xlfn.XLOOKUP(C275,'FA 2026 Master'!E:E,'FA 2026 Master'!K:K)</f>
        <v>Logo Apparel</v>
      </c>
      <c r="H275" s="6" t="str">
        <f>_xlfn.XLOOKUP(C275,'FA 2026 Master'!E:E,'FA 2026 Master'!L:L)</f>
        <v>Logo Tees</v>
      </c>
      <c r="I275" s="34">
        <f>_xlfn.XLOOKUP(C275,'FA 2026 Master'!E:E,'FA 2026 Master'!J:J)</f>
        <v>17.5</v>
      </c>
      <c r="J275" s="34">
        <f t="shared" si="24"/>
        <v>35</v>
      </c>
      <c r="K275" s="34">
        <f t="shared" si="25"/>
        <v>35</v>
      </c>
      <c r="L275" s="26">
        <f t="shared" si="26"/>
        <v>23.975000000000001</v>
      </c>
      <c r="M275" s="26">
        <f t="shared" si="27"/>
        <v>58</v>
      </c>
      <c r="N275" s="26">
        <f t="shared" si="28"/>
        <v>58</v>
      </c>
      <c r="O275" s="41">
        <v>46218</v>
      </c>
      <c r="P275" s="41">
        <v>46387</v>
      </c>
      <c r="Q275" s="6" t="s">
        <v>13</v>
      </c>
      <c r="T275" s="31">
        <f t="shared" si="29"/>
        <v>0</v>
      </c>
    </row>
    <row r="276" spans="2:20" x14ac:dyDescent="0.25">
      <c r="B276" s="28">
        <f>_xlfn.XLOOKUP(C276,'FA 2026 Master'!E:E,'FA 2026 Master'!D:D)</f>
        <v>840490729940</v>
      </c>
      <c r="C276" t="s">
        <v>792</v>
      </c>
      <c r="D276" s="6" t="str">
        <f>_xlfn.XLOOKUP(C276,'FA 2026 Master'!E:E,'FA 2026 Master'!F:F)</f>
        <v>M's FL Idaho Elk T-Shirt - Heather Slate - LG</v>
      </c>
      <c r="E276" s="6" t="str">
        <f>_xlfn.XLOOKUP(C276,'FA 2026 Master'!E:E,'FA 2026 Master'!G:G)</f>
        <v>Heather Slate</v>
      </c>
      <c r="F276" s="6" t="str">
        <f>_xlfn.XLOOKUP(C276,'FA 2026 Master'!E:E,'FA 2026 Master'!H:H)</f>
        <v>LG</v>
      </c>
      <c r="G276" s="6" t="str">
        <f>_xlfn.XLOOKUP(C276,'FA 2026 Master'!E:E,'FA 2026 Master'!K:K)</f>
        <v>Logo Apparel</v>
      </c>
      <c r="H276" s="6" t="str">
        <f>_xlfn.XLOOKUP(C276,'FA 2026 Master'!E:E,'FA 2026 Master'!L:L)</f>
        <v>Logo Tees</v>
      </c>
      <c r="I276" s="34">
        <f>_xlfn.XLOOKUP(C276,'FA 2026 Master'!E:E,'FA 2026 Master'!J:J)</f>
        <v>17.5</v>
      </c>
      <c r="J276" s="34">
        <f t="shared" si="24"/>
        <v>35</v>
      </c>
      <c r="K276" s="34">
        <f t="shared" si="25"/>
        <v>35</v>
      </c>
      <c r="L276" s="26">
        <f t="shared" si="26"/>
        <v>23.975000000000001</v>
      </c>
      <c r="M276" s="26">
        <f t="shared" si="27"/>
        <v>58</v>
      </c>
      <c r="N276" s="26">
        <f t="shared" si="28"/>
        <v>58</v>
      </c>
      <c r="O276" s="41">
        <v>46218</v>
      </c>
      <c r="P276" s="41">
        <v>46387</v>
      </c>
      <c r="Q276" s="6" t="s">
        <v>13</v>
      </c>
      <c r="T276" s="31">
        <f t="shared" si="29"/>
        <v>0</v>
      </c>
    </row>
    <row r="277" spans="2:20" x14ac:dyDescent="0.25">
      <c r="B277" s="28">
        <f>_xlfn.XLOOKUP(C277,'FA 2026 Master'!E:E,'FA 2026 Master'!D:D)</f>
        <v>840490729957</v>
      </c>
      <c r="C277" t="s">
        <v>793</v>
      </c>
      <c r="D277" s="6" t="str">
        <f>_xlfn.XLOOKUP(C277,'FA 2026 Master'!E:E,'FA 2026 Master'!F:F)</f>
        <v>M's FL Idaho Elk T-Shirt - Heather Slate - XL</v>
      </c>
      <c r="E277" s="6" t="str">
        <f>_xlfn.XLOOKUP(C277,'FA 2026 Master'!E:E,'FA 2026 Master'!G:G)</f>
        <v>Heather Slate</v>
      </c>
      <c r="F277" s="6" t="str">
        <f>_xlfn.XLOOKUP(C277,'FA 2026 Master'!E:E,'FA 2026 Master'!H:H)</f>
        <v>XL</v>
      </c>
      <c r="G277" s="6" t="str">
        <f>_xlfn.XLOOKUP(C277,'FA 2026 Master'!E:E,'FA 2026 Master'!K:K)</f>
        <v>Logo Apparel</v>
      </c>
      <c r="H277" s="6" t="str">
        <f>_xlfn.XLOOKUP(C277,'FA 2026 Master'!E:E,'FA 2026 Master'!L:L)</f>
        <v>Logo Tees</v>
      </c>
      <c r="I277" s="34">
        <f>_xlfn.XLOOKUP(C277,'FA 2026 Master'!E:E,'FA 2026 Master'!J:J)</f>
        <v>17.5</v>
      </c>
      <c r="J277" s="34">
        <f t="shared" si="24"/>
        <v>35</v>
      </c>
      <c r="K277" s="34">
        <f t="shared" si="25"/>
        <v>35</v>
      </c>
      <c r="L277" s="26">
        <f t="shared" si="26"/>
        <v>23.975000000000001</v>
      </c>
      <c r="M277" s="26">
        <f t="shared" si="27"/>
        <v>58</v>
      </c>
      <c r="N277" s="26">
        <f t="shared" si="28"/>
        <v>58</v>
      </c>
      <c r="O277" s="41">
        <v>46218</v>
      </c>
      <c r="P277" s="41">
        <v>46387</v>
      </c>
      <c r="Q277" s="6" t="s">
        <v>13</v>
      </c>
      <c r="T277" s="31">
        <f t="shared" si="29"/>
        <v>0</v>
      </c>
    </row>
    <row r="278" spans="2:20" x14ac:dyDescent="0.25">
      <c r="B278" s="28">
        <f>_xlfn.XLOOKUP(C278,'FA 2026 Master'!E:E,'FA 2026 Master'!D:D)</f>
        <v>840490729964</v>
      </c>
      <c r="C278" t="s">
        <v>794</v>
      </c>
      <c r="D278" s="6" t="str">
        <f>_xlfn.XLOOKUP(C278,'FA 2026 Master'!E:E,'FA 2026 Master'!F:F)</f>
        <v>M's FL Idaho Elk T-Shirt - Heather Slate - 2X</v>
      </c>
      <c r="E278" s="6" t="str">
        <f>_xlfn.XLOOKUP(C278,'FA 2026 Master'!E:E,'FA 2026 Master'!G:G)</f>
        <v>Heather Slate</v>
      </c>
      <c r="F278" s="6" t="str">
        <f>_xlfn.XLOOKUP(C278,'FA 2026 Master'!E:E,'FA 2026 Master'!H:H)</f>
        <v>2X</v>
      </c>
      <c r="G278" s="6" t="str">
        <f>_xlfn.XLOOKUP(C278,'FA 2026 Master'!E:E,'FA 2026 Master'!K:K)</f>
        <v>Logo Apparel</v>
      </c>
      <c r="H278" s="6" t="str">
        <f>_xlfn.XLOOKUP(C278,'FA 2026 Master'!E:E,'FA 2026 Master'!L:L)</f>
        <v>Logo Tees</v>
      </c>
      <c r="I278" s="34">
        <f>_xlfn.XLOOKUP(C278,'FA 2026 Master'!E:E,'FA 2026 Master'!J:J)</f>
        <v>17.5</v>
      </c>
      <c r="J278" s="34">
        <f t="shared" si="24"/>
        <v>35</v>
      </c>
      <c r="K278" s="34">
        <f t="shared" si="25"/>
        <v>35</v>
      </c>
      <c r="L278" s="26">
        <f t="shared" si="26"/>
        <v>23.975000000000001</v>
      </c>
      <c r="M278" s="26">
        <f t="shared" si="27"/>
        <v>58</v>
      </c>
      <c r="N278" s="26">
        <f t="shared" si="28"/>
        <v>58</v>
      </c>
      <c r="O278" s="41">
        <v>46218</v>
      </c>
      <c r="P278" s="41">
        <v>46387</v>
      </c>
      <c r="Q278" s="6" t="s">
        <v>13</v>
      </c>
      <c r="T278" s="31">
        <f t="shared" si="29"/>
        <v>0</v>
      </c>
    </row>
    <row r="279" spans="2:20" x14ac:dyDescent="0.25">
      <c r="B279" s="28">
        <f>_xlfn.XLOOKUP(C279,'FA 2026 Master'!E:E,'FA 2026 Master'!D:D)</f>
        <v>840490729971</v>
      </c>
      <c r="C279" t="s">
        <v>795</v>
      </c>
      <c r="D279" s="6" t="str">
        <f>_xlfn.XLOOKUP(C279,'FA 2026 Master'!E:E,'FA 2026 Master'!F:F)</f>
        <v>M's FL Idaho Elk T-Shirt - Heather Slate - 3X</v>
      </c>
      <c r="E279" s="6" t="str">
        <f>_xlfn.XLOOKUP(C279,'FA 2026 Master'!E:E,'FA 2026 Master'!G:G)</f>
        <v>Heather Slate</v>
      </c>
      <c r="F279" s="6" t="str">
        <f>_xlfn.XLOOKUP(C279,'FA 2026 Master'!E:E,'FA 2026 Master'!H:H)</f>
        <v>3X</v>
      </c>
      <c r="G279" s="6" t="str">
        <f>_xlfn.XLOOKUP(C279,'FA 2026 Master'!E:E,'FA 2026 Master'!K:K)</f>
        <v>Logo Apparel</v>
      </c>
      <c r="H279" s="6" t="str">
        <f>_xlfn.XLOOKUP(C279,'FA 2026 Master'!E:E,'FA 2026 Master'!L:L)</f>
        <v>Logo Tees</v>
      </c>
      <c r="I279" s="34">
        <f>_xlfn.XLOOKUP(C279,'FA 2026 Master'!E:E,'FA 2026 Master'!J:J)</f>
        <v>17.5</v>
      </c>
      <c r="J279" s="34">
        <f t="shared" si="24"/>
        <v>35</v>
      </c>
      <c r="K279" s="34">
        <f t="shared" si="25"/>
        <v>35</v>
      </c>
      <c r="L279" s="26">
        <f t="shared" si="26"/>
        <v>23.975000000000001</v>
      </c>
      <c r="M279" s="26">
        <f t="shared" si="27"/>
        <v>58</v>
      </c>
      <c r="N279" s="26">
        <f t="shared" si="28"/>
        <v>58</v>
      </c>
      <c r="O279" s="41">
        <v>46218</v>
      </c>
      <c r="P279" s="41">
        <v>46387</v>
      </c>
      <c r="Q279" s="6" t="s">
        <v>13</v>
      </c>
      <c r="T279" s="31">
        <f t="shared" si="29"/>
        <v>0</v>
      </c>
    </row>
    <row r="280" spans="2:20" x14ac:dyDescent="0.25">
      <c r="B280" s="28">
        <f>_xlfn.XLOOKUP(C280,'FA 2026 Master'!E:E,'FA 2026 Master'!D:D)</f>
        <v>840490729988</v>
      </c>
      <c r="C280" t="s">
        <v>796</v>
      </c>
      <c r="D280" s="6" t="str">
        <f>_xlfn.XLOOKUP(C280,'FA 2026 Master'!E:E,'FA 2026 Master'!F:F)</f>
        <v>M's FL Idaho Muley T-Shirt - Athletic Heather - SM</v>
      </c>
      <c r="E280" s="6" t="str">
        <f>_xlfn.XLOOKUP(C280,'FA 2026 Master'!E:E,'FA 2026 Master'!G:G)</f>
        <v>Athletic Heather</v>
      </c>
      <c r="F280" s="6" t="str">
        <f>_xlfn.XLOOKUP(C280,'FA 2026 Master'!E:E,'FA 2026 Master'!H:H)</f>
        <v>SM</v>
      </c>
      <c r="G280" s="6" t="str">
        <f>_xlfn.XLOOKUP(C280,'FA 2026 Master'!E:E,'FA 2026 Master'!K:K)</f>
        <v>Logo Apparel</v>
      </c>
      <c r="H280" s="6" t="str">
        <f>_xlfn.XLOOKUP(C280,'FA 2026 Master'!E:E,'FA 2026 Master'!L:L)</f>
        <v>Logo Tees</v>
      </c>
      <c r="I280" s="34">
        <f>_xlfn.XLOOKUP(C280,'FA 2026 Master'!E:E,'FA 2026 Master'!J:J)</f>
        <v>17.5</v>
      </c>
      <c r="J280" s="34">
        <f t="shared" si="24"/>
        <v>35</v>
      </c>
      <c r="K280" s="34">
        <f t="shared" si="25"/>
        <v>35</v>
      </c>
      <c r="L280" s="26">
        <f t="shared" si="26"/>
        <v>23.975000000000001</v>
      </c>
      <c r="M280" s="26">
        <f t="shared" si="27"/>
        <v>58</v>
      </c>
      <c r="N280" s="26">
        <f t="shared" si="28"/>
        <v>58</v>
      </c>
      <c r="O280" s="41">
        <v>46218</v>
      </c>
      <c r="P280" s="41">
        <v>46387</v>
      </c>
      <c r="Q280" s="6" t="s">
        <v>13</v>
      </c>
      <c r="T280" s="31">
        <f t="shared" si="29"/>
        <v>0</v>
      </c>
    </row>
    <row r="281" spans="2:20" x14ac:dyDescent="0.25">
      <c r="B281" s="28">
        <f>_xlfn.XLOOKUP(C281,'FA 2026 Master'!E:E,'FA 2026 Master'!D:D)</f>
        <v>840490729995</v>
      </c>
      <c r="C281" t="s">
        <v>797</v>
      </c>
      <c r="D281" s="6" t="str">
        <f>_xlfn.XLOOKUP(C281,'FA 2026 Master'!E:E,'FA 2026 Master'!F:F)</f>
        <v>M's FL Idaho Muley T-Shirt - Athletic Heather - MD</v>
      </c>
      <c r="E281" s="6" t="str">
        <f>_xlfn.XLOOKUP(C281,'FA 2026 Master'!E:E,'FA 2026 Master'!G:G)</f>
        <v>Athletic Heather</v>
      </c>
      <c r="F281" s="6" t="str">
        <f>_xlfn.XLOOKUP(C281,'FA 2026 Master'!E:E,'FA 2026 Master'!H:H)</f>
        <v>MD</v>
      </c>
      <c r="G281" s="6" t="str">
        <f>_xlfn.XLOOKUP(C281,'FA 2026 Master'!E:E,'FA 2026 Master'!K:K)</f>
        <v>Logo Apparel</v>
      </c>
      <c r="H281" s="6" t="str">
        <f>_xlfn.XLOOKUP(C281,'FA 2026 Master'!E:E,'FA 2026 Master'!L:L)</f>
        <v>Logo Tees</v>
      </c>
      <c r="I281" s="34">
        <f>_xlfn.XLOOKUP(C281,'FA 2026 Master'!E:E,'FA 2026 Master'!J:J)</f>
        <v>17.5</v>
      </c>
      <c r="J281" s="34">
        <f t="shared" si="24"/>
        <v>35</v>
      </c>
      <c r="K281" s="34">
        <f t="shared" si="25"/>
        <v>35</v>
      </c>
      <c r="L281" s="26">
        <f t="shared" si="26"/>
        <v>23.975000000000001</v>
      </c>
      <c r="M281" s="26">
        <f t="shared" si="27"/>
        <v>58</v>
      </c>
      <c r="N281" s="26">
        <f t="shared" si="28"/>
        <v>58</v>
      </c>
      <c r="O281" s="41">
        <v>46218</v>
      </c>
      <c r="P281" s="41">
        <v>46387</v>
      </c>
      <c r="Q281" s="6" t="s">
        <v>13</v>
      </c>
      <c r="T281" s="31">
        <f t="shared" si="29"/>
        <v>0</v>
      </c>
    </row>
    <row r="282" spans="2:20" x14ac:dyDescent="0.25">
      <c r="B282" s="28">
        <f>_xlfn.XLOOKUP(C282,'FA 2026 Master'!E:E,'FA 2026 Master'!D:D)</f>
        <v>840490730007</v>
      </c>
      <c r="C282" t="s">
        <v>798</v>
      </c>
      <c r="D282" s="6" t="str">
        <f>_xlfn.XLOOKUP(C282,'FA 2026 Master'!E:E,'FA 2026 Master'!F:F)</f>
        <v>M's FL Idaho Muley T-Shirt - Athletic Heather - LG</v>
      </c>
      <c r="E282" s="6" t="str">
        <f>_xlfn.XLOOKUP(C282,'FA 2026 Master'!E:E,'FA 2026 Master'!G:G)</f>
        <v>Athletic Heather</v>
      </c>
      <c r="F282" s="6" t="str">
        <f>_xlfn.XLOOKUP(C282,'FA 2026 Master'!E:E,'FA 2026 Master'!H:H)</f>
        <v>LG</v>
      </c>
      <c r="G282" s="6" t="str">
        <f>_xlfn.XLOOKUP(C282,'FA 2026 Master'!E:E,'FA 2026 Master'!K:K)</f>
        <v>Logo Apparel</v>
      </c>
      <c r="H282" s="6" t="str">
        <f>_xlfn.XLOOKUP(C282,'FA 2026 Master'!E:E,'FA 2026 Master'!L:L)</f>
        <v>Logo Tees</v>
      </c>
      <c r="I282" s="34">
        <f>_xlfn.XLOOKUP(C282,'FA 2026 Master'!E:E,'FA 2026 Master'!J:J)</f>
        <v>17.5</v>
      </c>
      <c r="J282" s="34">
        <f t="shared" si="24"/>
        <v>35</v>
      </c>
      <c r="K282" s="34">
        <f t="shared" si="25"/>
        <v>35</v>
      </c>
      <c r="L282" s="26">
        <f t="shared" si="26"/>
        <v>23.975000000000001</v>
      </c>
      <c r="M282" s="26">
        <f t="shared" si="27"/>
        <v>58</v>
      </c>
      <c r="N282" s="26">
        <f t="shared" si="28"/>
        <v>58</v>
      </c>
      <c r="O282" s="41">
        <v>46218</v>
      </c>
      <c r="P282" s="41">
        <v>46387</v>
      </c>
      <c r="Q282" s="6" t="s">
        <v>13</v>
      </c>
      <c r="T282" s="31">
        <f t="shared" si="29"/>
        <v>0</v>
      </c>
    </row>
    <row r="283" spans="2:20" x14ac:dyDescent="0.25">
      <c r="B283" s="28">
        <f>_xlfn.XLOOKUP(C283,'FA 2026 Master'!E:E,'FA 2026 Master'!D:D)</f>
        <v>840490730014</v>
      </c>
      <c r="C283" t="s">
        <v>799</v>
      </c>
      <c r="D283" s="6" t="str">
        <f>_xlfn.XLOOKUP(C283,'FA 2026 Master'!E:E,'FA 2026 Master'!F:F)</f>
        <v>M's FL Idaho Muley T-Shirt - Athletic Heather - XL</v>
      </c>
      <c r="E283" s="6" t="str">
        <f>_xlfn.XLOOKUP(C283,'FA 2026 Master'!E:E,'FA 2026 Master'!G:G)</f>
        <v>Athletic Heather</v>
      </c>
      <c r="F283" s="6" t="str">
        <f>_xlfn.XLOOKUP(C283,'FA 2026 Master'!E:E,'FA 2026 Master'!H:H)</f>
        <v>XL</v>
      </c>
      <c r="G283" s="6" t="str">
        <f>_xlfn.XLOOKUP(C283,'FA 2026 Master'!E:E,'FA 2026 Master'!K:K)</f>
        <v>Logo Apparel</v>
      </c>
      <c r="H283" s="6" t="str">
        <f>_xlfn.XLOOKUP(C283,'FA 2026 Master'!E:E,'FA 2026 Master'!L:L)</f>
        <v>Logo Tees</v>
      </c>
      <c r="I283" s="34">
        <f>_xlfn.XLOOKUP(C283,'FA 2026 Master'!E:E,'FA 2026 Master'!J:J)</f>
        <v>17.5</v>
      </c>
      <c r="J283" s="34">
        <f t="shared" si="24"/>
        <v>35</v>
      </c>
      <c r="K283" s="34">
        <f t="shared" si="25"/>
        <v>35</v>
      </c>
      <c r="L283" s="26">
        <f t="shared" si="26"/>
        <v>23.975000000000001</v>
      </c>
      <c r="M283" s="26">
        <f t="shared" si="27"/>
        <v>58</v>
      </c>
      <c r="N283" s="26">
        <f t="shared" si="28"/>
        <v>58</v>
      </c>
      <c r="O283" s="41">
        <v>46218</v>
      </c>
      <c r="P283" s="41">
        <v>46387</v>
      </c>
      <c r="Q283" s="6" t="s">
        <v>13</v>
      </c>
      <c r="T283" s="31">
        <f t="shared" si="29"/>
        <v>0</v>
      </c>
    </row>
    <row r="284" spans="2:20" x14ac:dyDescent="0.25">
      <c r="B284" s="28">
        <f>_xlfn.XLOOKUP(C284,'FA 2026 Master'!E:E,'FA 2026 Master'!D:D)</f>
        <v>840490730021</v>
      </c>
      <c r="C284" t="s">
        <v>800</v>
      </c>
      <c r="D284" s="6" t="str">
        <f>_xlfn.XLOOKUP(C284,'FA 2026 Master'!E:E,'FA 2026 Master'!F:F)</f>
        <v>M's FL Idaho Muley T-Shirt - Athletic Heather - 2X</v>
      </c>
      <c r="E284" s="6" t="str">
        <f>_xlfn.XLOOKUP(C284,'FA 2026 Master'!E:E,'FA 2026 Master'!G:G)</f>
        <v>Athletic Heather</v>
      </c>
      <c r="F284" s="6" t="str">
        <f>_xlfn.XLOOKUP(C284,'FA 2026 Master'!E:E,'FA 2026 Master'!H:H)</f>
        <v>2X</v>
      </c>
      <c r="G284" s="6" t="str">
        <f>_xlfn.XLOOKUP(C284,'FA 2026 Master'!E:E,'FA 2026 Master'!K:K)</f>
        <v>Logo Apparel</v>
      </c>
      <c r="H284" s="6" t="str">
        <f>_xlfn.XLOOKUP(C284,'FA 2026 Master'!E:E,'FA 2026 Master'!L:L)</f>
        <v>Logo Tees</v>
      </c>
      <c r="I284" s="34">
        <f>_xlfn.XLOOKUP(C284,'FA 2026 Master'!E:E,'FA 2026 Master'!J:J)</f>
        <v>17.5</v>
      </c>
      <c r="J284" s="34">
        <f t="shared" si="24"/>
        <v>35</v>
      </c>
      <c r="K284" s="34">
        <f t="shared" si="25"/>
        <v>35</v>
      </c>
      <c r="L284" s="26">
        <f t="shared" si="26"/>
        <v>23.975000000000001</v>
      </c>
      <c r="M284" s="26">
        <f t="shared" si="27"/>
        <v>58</v>
      </c>
      <c r="N284" s="26">
        <f t="shared" si="28"/>
        <v>58</v>
      </c>
      <c r="O284" s="41">
        <v>46218</v>
      </c>
      <c r="P284" s="41">
        <v>46387</v>
      </c>
      <c r="Q284" s="6" t="s">
        <v>13</v>
      </c>
      <c r="T284" s="31">
        <f t="shared" si="29"/>
        <v>0</v>
      </c>
    </row>
    <row r="285" spans="2:20" x14ac:dyDescent="0.25">
      <c r="B285" s="28">
        <f>_xlfn.XLOOKUP(C285,'FA 2026 Master'!E:E,'FA 2026 Master'!D:D)</f>
        <v>840490730038</v>
      </c>
      <c r="C285" t="s">
        <v>801</v>
      </c>
      <c r="D285" s="6" t="str">
        <f>_xlfn.XLOOKUP(C285,'FA 2026 Master'!E:E,'FA 2026 Master'!F:F)</f>
        <v>M's FL Idaho Muley T-Shirt - Athletic Heather - 3X</v>
      </c>
      <c r="E285" s="6" t="str">
        <f>_xlfn.XLOOKUP(C285,'FA 2026 Master'!E:E,'FA 2026 Master'!G:G)</f>
        <v>Athletic Heather</v>
      </c>
      <c r="F285" s="6" t="str">
        <f>_xlfn.XLOOKUP(C285,'FA 2026 Master'!E:E,'FA 2026 Master'!H:H)</f>
        <v>3X</v>
      </c>
      <c r="G285" s="6" t="str">
        <f>_xlfn.XLOOKUP(C285,'FA 2026 Master'!E:E,'FA 2026 Master'!K:K)</f>
        <v>Logo Apparel</v>
      </c>
      <c r="H285" s="6" t="str">
        <f>_xlfn.XLOOKUP(C285,'FA 2026 Master'!E:E,'FA 2026 Master'!L:L)</f>
        <v>Logo Tees</v>
      </c>
      <c r="I285" s="34">
        <f>_xlfn.XLOOKUP(C285,'FA 2026 Master'!E:E,'FA 2026 Master'!J:J)</f>
        <v>17.5</v>
      </c>
      <c r="J285" s="34">
        <f t="shared" si="24"/>
        <v>35</v>
      </c>
      <c r="K285" s="34">
        <f t="shared" si="25"/>
        <v>35</v>
      </c>
      <c r="L285" s="26">
        <f t="shared" si="26"/>
        <v>23.975000000000001</v>
      </c>
      <c r="M285" s="26">
        <f t="shared" si="27"/>
        <v>58</v>
      </c>
      <c r="N285" s="26">
        <f t="shared" si="28"/>
        <v>58</v>
      </c>
      <c r="O285" s="41">
        <v>46218</v>
      </c>
      <c r="P285" s="41">
        <v>46387</v>
      </c>
      <c r="Q285" s="6" t="s">
        <v>13</v>
      </c>
      <c r="T285" s="31">
        <f t="shared" si="29"/>
        <v>0</v>
      </c>
    </row>
    <row r="286" spans="2:20" x14ac:dyDescent="0.25">
      <c r="B286" s="28">
        <f>_xlfn.XLOOKUP(C286,'FA 2026 Master'!E:E,'FA 2026 Master'!D:D)</f>
        <v>840490730045</v>
      </c>
      <c r="C286" t="s">
        <v>802</v>
      </c>
      <c r="D286" s="6" t="str">
        <f>_xlfn.XLOOKUP(C286,'FA 2026 Master'!E:E,'FA 2026 Master'!F:F)</f>
        <v>M's FL Pack Out T-Shirt - Heather Brown - SM</v>
      </c>
      <c r="E286" s="6" t="str">
        <f>_xlfn.XLOOKUP(C286,'FA 2026 Master'!E:E,'FA 2026 Master'!G:G)</f>
        <v>Heather Brown</v>
      </c>
      <c r="F286" s="6" t="str">
        <f>_xlfn.XLOOKUP(C286,'FA 2026 Master'!E:E,'FA 2026 Master'!H:H)</f>
        <v>SM</v>
      </c>
      <c r="G286" s="6" t="str">
        <f>_xlfn.XLOOKUP(C286,'FA 2026 Master'!E:E,'FA 2026 Master'!K:K)</f>
        <v>Logo Apparel</v>
      </c>
      <c r="H286" s="6" t="str">
        <f>_xlfn.XLOOKUP(C286,'FA 2026 Master'!E:E,'FA 2026 Master'!L:L)</f>
        <v>Logo Tees</v>
      </c>
      <c r="I286" s="34">
        <f>_xlfn.XLOOKUP(C286,'FA 2026 Master'!E:E,'FA 2026 Master'!J:J)</f>
        <v>17.5</v>
      </c>
      <c r="J286" s="34">
        <f t="shared" si="24"/>
        <v>35</v>
      </c>
      <c r="K286" s="34">
        <f t="shared" si="25"/>
        <v>35</v>
      </c>
      <c r="L286" s="26">
        <f t="shared" si="26"/>
        <v>23.975000000000001</v>
      </c>
      <c r="M286" s="26">
        <f t="shared" si="27"/>
        <v>58</v>
      </c>
      <c r="N286" s="26">
        <f t="shared" si="28"/>
        <v>58</v>
      </c>
      <c r="O286" s="41">
        <v>46218</v>
      </c>
      <c r="P286" s="41">
        <v>46387</v>
      </c>
      <c r="Q286" s="6" t="s">
        <v>13</v>
      </c>
      <c r="T286" s="31">
        <f t="shared" si="29"/>
        <v>0</v>
      </c>
    </row>
    <row r="287" spans="2:20" x14ac:dyDescent="0.25">
      <c r="B287" s="28">
        <f>_xlfn.XLOOKUP(C287,'FA 2026 Master'!E:E,'FA 2026 Master'!D:D)</f>
        <v>840490730052</v>
      </c>
      <c r="C287" t="s">
        <v>803</v>
      </c>
      <c r="D287" s="6" t="str">
        <f>_xlfn.XLOOKUP(C287,'FA 2026 Master'!E:E,'FA 2026 Master'!F:F)</f>
        <v>M's FL Pack Out T-Shirt - Heather Brown - MD</v>
      </c>
      <c r="E287" s="6" t="str">
        <f>_xlfn.XLOOKUP(C287,'FA 2026 Master'!E:E,'FA 2026 Master'!G:G)</f>
        <v>Heather Brown</v>
      </c>
      <c r="F287" s="6" t="str">
        <f>_xlfn.XLOOKUP(C287,'FA 2026 Master'!E:E,'FA 2026 Master'!H:H)</f>
        <v>MD</v>
      </c>
      <c r="G287" s="6" t="str">
        <f>_xlfn.XLOOKUP(C287,'FA 2026 Master'!E:E,'FA 2026 Master'!K:K)</f>
        <v>Logo Apparel</v>
      </c>
      <c r="H287" s="6" t="str">
        <f>_xlfn.XLOOKUP(C287,'FA 2026 Master'!E:E,'FA 2026 Master'!L:L)</f>
        <v>Logo Tees</v>
      </c>
      <c r="I287" s="34">
        <f>_xlfn.XLOOKUP(C287,'FA 2026 Master'!E:E,'FA 2026 Master'!J:J)</f>
        <v>17.5</v>
      </c>
      <c r="J287" s="34">
        <f t="shared" si="24"/>
        <v>35</v>
      </c>
      <c r="K287" s="34">
        <f t="shared" si="25"/>
        <v>35</v>
      </c>
      <c r="L287" s="26">
        <f t="shared" si="26"/>
        <v>23.975000000000001</v>
      </c>
      <c r="M287" s="26">
        <f t="shared" si="27"/>
        <v>58</v>
      </c>
      <c r="N287" s="26">
        <f t="shared" si="28"/>
        <v>58</v>
      </c>
      <c r="O287" s="41">
        <v>46218</v>
      </c>
      <c r="P287" s="41">
        <v>46387</v>
      </c>
      <c r="Q287" s="6" t="s">
        <v>13</v>
      </c>
      <c r="T287" s="31">
        <f t="shared" si="29"/>
        <v>0</v>
      </c>
    </row>
    <row r="288" spans="2:20" x14ac:dyDescent="0.25">
      <c r="B288" s="28">
        <f>_xlfn.XLOOKUP(C288,'FA 2026 Master'!E:E,'FA 2026 Master'!D:D)</f>
        <v>840490730069</v>
      </c>
      <c r="C288" t="s">
        <v>804</v>
      </c>
      <c r="D288" s="6" t="str">
        <f>_xlfn.XLOOKUP(C288,'FA 2026 Master'!E:E,'FA 2026 Master'!F:F)</f>
        <v>M's FL Pack Out T-Shirt - Heather Brown - LG</v>
      </c>
      <c r="E288" s="6" t="str">
        <f>_xlfn.XLOOKUP(C288,'FA 2026 Master'!E:E,'FA 2026 Master'!G:G)</f>
        <v>Heather Brown</v>
      </c>
      <c r="F288" s="6" t="str">
        <f>_xlfn.XLOOKUP(C288,'FA 2026 Master'!E:E,'FA 2026 Master'!H:H)</f>
        <v>LG</v>
      </c>
      <c r="G288" s="6" t="str">
        <f>_xlfn.XLOOKUP(C288,'FA 2026 Master'!E:E,'FA 2026 Master'!K:K)</f>
        <v>Logo Apparel</v>
      </c>
      <c r="H288" s="6" t="str">
        <f>_xlfn.XLOOKUP(C288,'FA 2026 Master'!E:E,'FA 2026 Master'!L:L)</f>
        <v>Logo Tees</v>
      </c>
      <c r="I288" s="34">
        <f>_xlfn.XLOOKUP(C288,'FA 2026 Master'!E:E,'FA 2026 Master'!J:J)</f>
        <v>17.5</v>
      </c>
      <c r="J288" s="34">
        <f t="shared" si="24"/>
        <v>35</v>
      </c>
      <c r="K288" s="34">
        <f t="shared" si="25"/>
        <v>35</v>
      </c>
      <c r="L288" s="26">
        <f t="shared" si="26"/>
        <v>23.975000000000001</v>
      </c>
      <c r="M288" s="26">
        <f t="shared" si="27"/>
        <v>58</v>
      </c>
      <c r="N288" s="26">
        <f t="shared" si="28"/>
        <v>58</v>
      </c>
      <c r="O288" s="41">
        <v>46218</v>
      </c>
      <c r="P288" s="41">
        <v>46387</v>
      </c>
      <c r="Q288" s="6" t="s">
        <v>13</v>
      </c>
      <c r="T288" s="31">
        <f t="shared" si="29"/>
        <v>0</v>
      </c>
    </row>
    <row r="289" spans="2:20" x14ac:dyDescent="0.25">
      <c r="B289" s="28">
        <f>_xlfn.XLOOKUP(C289,'FA 2026 Master'!E:E,'FA 2026 Master'!D:D)</f>
        <v>840490730076</v>
      </c>
      <c r="C289" t="s">
        <v>805</v>
      </c>
      <c r="D289" s="6" t="str">
        <f>_xlfn.XLOOKUP(C289,'FA 2026 Master'!E:E,'FA 2026 Master'!F:F)</f>
        <v>M's FL Pack Out T-Shirt - Heather Brown - XL</v>
      </c>
      <c r="E289" s="6" t="str">
        <f>_xlfn.XLOOKUP(C289,'FA 2026 Master'!E:E,'FA 2026 Master'!G:G)</f>
        <v>Heather Brown</v>
      </c>
      <c r="F289" s="6" t="str">
        <f>_xlfn.XLOOKUP(C289,'FA 2026 Master'!E:E,'FA 2026 Master'!H:H)</f>
        <v>XL</v>
      </c>
      <c r="G289" s="6" t="str">
        <f>_xlfn.XLOOKUP(C289,'FA 2026 Master'!E:E,'FA 2026 Master'!K:K)</f>
        <v>Logo Apparel</v>
      </c>
      <c r="H289" s="6" t="str">
        <f>_xlfn.XLOOKUP(C289,'FA 2026 Master'!E:E,'FA 2026 Master'!L:L)</f>
        <v>Logo Tees</v>
      </c>
      <c r="I289" s="34">
        <f>_xlfn.XLOOKUP(C289,'FA 2026 Master'!E:E,'FA 2026 Master'!J:J)</f>
        <v>17.5</v>
      </c>
      <c r="J289" s="34">
        <f t="shared" si="24"/>
        <v>35</v>
      </c>
      <c r="K289" s="34">
        <f t="shared" si="25"/>
        <v>35</v>
      </c>
      <c r="L289" s="26">
        <f t="shared" si="26"/>
        <v>23.975000000000001</v>
      </c>
      <c r="M289" s="26">
        <f t="shared" si="27"/>
        <v>58</v>
      </c>
      <c r="N289" s="26">
        <f t="shared" si="28"/>
        <v>58</v>
      </c>
      <c r="O289" s="41">
        <v>46218</v>
      </c>
      <c r="P289" s="41">
        <v>46387</v>
      </c>
      <c r="Q289" s="6" t="s">
        <v>13</v>
      </c>
      <c r="T289" s="31">
        <f t="shared" si="29"/>
        <v>0</v>
      </c>
    </row>
    <row r="290" spans="2:20" x14ac:dyDescent="0.25">
      <c r="B290" s="28">
        <f>_xlfn.XLOOKUP(C290,'FA 2026 Master'!E:E,'FA 2026 Master'!D:D)</f>
        <v>840490730083</v>
      </c>
      <c r="C290" t="s">
        <v>806</v>
      </c>
      <c r="D290" s="6" t="str">
        <f>_xlfn.XLOOKUP(C290,'FA 2026 Master'!E:E,'FA 2026 Master'!F:F)</f>
        <v>M's FL Pack Out T-Shirt - Heather Brown - 2X</v>
      </c>
      <c r="E290" s="6" t="str">
        <f>_xlfn.XLOOKUP(C290,'FA 2026 Master'!E:E,'FA 2026 Master'!G:G)</f>
        <v>Heather Brown</v>
      </c>
      <c r="F290" s="6" t="str">
        <f>_xlfn.XLOOKUP(C290,'FA 2026 Master'!E:E,'FA 2026 Master'!H:H)</f>
        <v>2X</v>
      </c>
      <c r="G290" s="6" t="str">
        <f>_xlfn.XLOOKUP(C290,'FA 2026 Master'!E:E,'FA 2026 Master'!K:K)</f>
        <v>Logo Apparel</v>
      </c>
      <c r="H290" s="6" t="str">
        <f>_xlfn.XLOOKUP(C290,'FA 2026 Master'!E:E,'FA 2026 Master'!L:L)</f>
        <v>Logo Tees</v>
      </c>
      <c r="I290" s="34">
        <f>_xlfn.XLOOKUP(C290,'FA 2026 Master'!E:E,'FA 2026 Master'!J:J)</f>
        <v>17.5</v>
      </c>
      <c r="J290" s="34">
        <f t="shared" si="24"/>
        <v>35</v>
      </c>
      <c r="K290" s="34">
        <f t="shared" si="25"/>
        <v>35</v>
      </c>
      <c r="L290" s="26">
        <f t="shared" si="26"/>
        <v>23.975000000000001</v>
      </c>
      <c r="M290" s="26">
        <f t="shared" si="27"/>
        <v>58</v>
      </c>
      <c r="N290" s="26">
        <f t="shared" si="28"/>
        <v>58</v>
      </c>
      <c r="O290" s="41">
        <v>46218</v>
      </c>
      <c r="P290" s="41">
        <v>46387</v>
      </c>
      <c r="Q290" s="6" t="s">
        <v>13</v>
      </c>
      <c r="T290" s="31">
        <f t="shared" si="29"/>
        <v>0</v>
      </c>
    </row>
    <row r="291" spans="2:20" x14ac:dyDescent="0.25">
      <c r="B291" s="28">
        <f>_xlfn.XLOOKUP(C291,'FA 2026 Master'!E:E,'FA 2026 Master'!D:D)</f>
        <v>840490730090</v>
      </c>
      <c r="C291" t="s">
        <v>807</v>
      </c>
      <c r="D291" s="6" t="str">
        <f>_xlfn.XLOOKUP(C291,'FA 2026 Master'!E:E,'FA 2026 Master'!F:F)</f>
        <v>M's FL Pack Out T-Shirt - Heather Brown - 3X</v>
      </c>
      <c r="E291" s="6" t="str">
        <f>_xlfn.XLOOKUP(C291,'FA 2026 Master'!E:E,'FA 2026 Master'!G:G)</f>
        <v>Heather Brown</v>
      </c>
      <c r="F291" s="6" t="str">
        <f>_xlfn.XLOOKUP(C291,'FA 2026 Master'!E:E,'FA 2026 Master'!H:H)</f>
        <v>3X</v>
      </c>
      <c r="G291" s="6" t="str">
        <f>_xlfn.XLOOKUP(C291,'FA 2026 Master'!E:E,'FA 2026 Master'!K:K)</f>
        <v>Logo Apparel</v>
      </c>
      <c r="H291" s="6" t="str">
        <f>_xlfn.XLOOKUP(C291,'FA 2026 Master'!E:E,'FA 2026 Master'!L:L)</f>
        <v>Logo Tees</v>
      </c>
      <c r="I291" s="34">
        <f>_xlfn.XLOOKUP(C291,'FA 2026 Master'!E:E,'FA 2026 Master'!J:J)</f>
        <v>17.5</v>
      </c>
      <c r="J291" s="34">
        <f t="shared" si="24"/>
        <v>35</v>
      </c>
      <c r="K291" s="34">
        <f t="shared" si="25"/>
        <v>35</v>
      </c>
      <c r="L291" s="26">
        <f t="shared" si="26"/>
        <v>23.975000000000001</v>
      </c>
      <c r="M291" s="26">
        <f t="shared" si="27"/>
        <v>58</v>
      </c>
      <c r="N291" s="26">
        <f t="shared" si="28"/>
        <v>58</v>
      </c>
      <c r="O291" s="41">
        <v>46218</v>
      </c>
      <c r="P291" s="41">
        <v>46387</v>
      </c>
      <c r="Q291" s="6" t="s">
        <v>13</v>
      </c>
      <c r="T291" s="31">
        <f t="shared" si="29"/>
        <v>0</v>
      </c>
    </row>
    <row r="292" spans="2:20" x14ac:dyDescent="0.25">
      <c r="B292" s="28">
        <f>_xlfn.XLOOKUP(C292,'FA 2026 Master'!E:E,'FA 2026 Master'!D:D)</f>
        <v>840490730106</v>
      </c>
      <c r="C292" t="s">
        <v>808</v>
      </c>
      <c r="D292" s="6" t="str">
        <f>_xlfn.XLOOKUP(C292,'FA 2026 Master'!E:E,'FA 2026 Master'!F:F)</f>
        <v>M's FL Pack Out T-Shirt - Dark Gray Heather - SM</v>
      </c>
      <c r="E292" s="6" t="str">
        <f>_xlfn.XLOOKUP(C292,'FA 2026 Master'!E:E,'FA 2026 Master'!G:G)</f>
        <v>Dark Gray Heather</v>
      </c>
      <c r="F292" s="6" t="str">
        <f>_xlfn.XLOOKUP(C292,'FA 2026 Master'!E:E,'FA 2026 Master'!H:H)</f>
        <v>SM</v>
      </c>
      <c r="G292" s="6" t="str">
        <f>_xlfn.XLOOKUP(C292,'FA 2026 Master'!E:E,'FA 2026 Master'!K:K)</f>
        <v>Logo Apparel</v>
      </c>
      <c r="H292" s="6" t="str">
        <f>_xlfn.XLOOKUP(C292,'FA 2026 Master'!E:E,'FA 2026 Master'!L:L)</f>
        <v>Logo Tees</v>
      </c>
      <c r="I292" s="34">
        <f>_xlfn.XLOOKUP(C292,'FA 2026 Master'!E:E,'FA 2026 Master'!J:J)</f>
        <v>17.5</v>
      </c>
      <c r="J292" s="34">
        <f t="shared" si="24"/>
        <v>35</v>
      </c>
      <c r="K292" s="34">
        <f t="shared" si="25"/>
        <v>35</v>
      </c>
      <c r="L292" s="26">
        <f t="shared" si="26"/>
        <v>23.975000000000001</v>
      </c>
      <c r="M292" s="26">
        <f t="shared" si="27"/>
        <v>58</v>
      </c>
      <c r="N292" s="26">
        <f t="shared" si="28"/>
        <v>58</v>
      </c>
      <c r="O292" s="41">
        <v>46218</v>
      </c>
      <c r="P292" s="41">
        <v>46387</v>
      </c>
      <c r="Q292" s="6" t="s">
        <v>13</v>
      </c>
      <c r="T292" s="31">
        <f t="shared" si="29"/>
        <v>0</v>
      </c>
    </row>
    <row r="293" spans="2:20" x14ac:dyDescent="0.25">
      <c r="B293" s="28">
        <f>_xlfn.XLOOKUP(C293,'FA 2026 Master'!E:E,'FA 2026 Master'!D:D)</f>
        <v>840490730113</v>
      </c>
      <c r="C293" t="s">
        <v>809</v>
      </c>
      <c r="D293" s="6" t="str">
        <f>_xlfn.XLOOKUP(C293,'FA 2026 Master'!E:E,'FA 2026 Master'!F:F)</f>
        <v>M's FL Pack Out T-Shirt - Dark Gray Heather - MD</v>
      </c>
      <c r="E293" s="6" t="str">
        <f>_xlfn.XLOOKUP(C293,'FA 2026 Master'!E:E,'FA 2026 Master'!G:G)</f>
        <v>Dark Gray Heather</v>
      </c>
      <c r="F293" s="6" t="str">
        <f>_xlfn.XLOOKUP(C293,'FA 2026 Master'!E:E,'FA 2026 Master'!H:H)</f>
        <v>MD</v>
      </c>
      <c r="G293" s="6" t="str">
        <f>_xlfn.XLOOKUP(C293,'FA 2026 Master'!E:E,'FA 2026 Master'!K:K)</f>
        <v>Logo Apparel</v>
      </c>
      <c r="H293" s="6" t="str">
        <f>_xlfn.XLOOKUP(C293,'FA 2026 Master'!E:E,'FA 2026 Master'!L:L)</f>
        <v>Logo Tees</v>
      </c>
      <c r="I293" s="34">
        <f>_xlfn.XLOOKUP(C293,'FA 2026 Master'!E:E,'FA 2026 Master'!J:J)</f>
        <v>17.5</v>
      </c>
      <c r="J293" s="34">
        <f t="shared" si="24"/>
        <v>35</v>
      </c>
      <c r="K293" s="34">
        <f t="shared" si="25"/>
        <v>35</v>
      </c>
      <c r="L293" s="26">
        <f t="shared" si="26"/>
        <v>23.975000000000001</v>
      </c>
      <c r="M293" s="26">
        <f t="shared" si="27"/>
        <v>58</v>
      </c>
      <c r="N293" s="26">
        <f t="shared" si="28"/>
        <v>58</v>
      </c>
      <c r="O293" s="41">
        <v>46218</v>
      </c>
      <c r="P293" s="41">
        <v>46387</v>
      </c>
      <c r="Q293" s="6" t="s">
        <v>13</v>
      </c>
      <c r="T293" s="31">
        <f t="shared" si="29"/>
        <v>0</v>
      </c>
    </row>
    <row r="294" spans="2:20" x14ac:dyDescent="0.25">
      <c r="B294" s="28">
        <f>_xlfn.XLOOKUP(C294,'FA 2026 Master'!E:E,'FA 2026 Master'!D:D)</f>
        <v>840490730120</v>
      </c>
      <c r="C294" t="s">
        <v>810</v>
      </c>
      <c r="D294" s="6" t="str">
        <f>_xlfn.XLOOKUP(C294,'FA 2026 Master'!E:E,'FA 2026 Master'!F:F)</f>
        <v>M's FL Pack Out T-Shirt - Dark Gray Heather - LG</v>
      </c>
      <c r="E294" s="6" t="str">
        <f>_xlfn.XLOOKUP(C294,'FA 2026 Master'!E:E,'FA 2026 Master'!G:G)</f>
        <v>Dark Gray Heather</v>
      </c>
      <c r="F294" s="6" t="str">
        <f>_xlfn.XLOOKUP(C294,'FA 2026 Master'!E:E,'FA 2026 Master'!H:H)</f>
        <v>LG</v>
      </c>
      <c r="G294" s="6" t="str">
        <f>_xlfn.XLOOKUP(C294,'FA 2026 Master'!E:E,'FA 2026 Master'!K:K)</f>
        <v>Logo Apparel</v>
      </c>
      <c r="H294" s="6" t="str">
        <f>_xlfn.XLOOKUP(C294,'FA 2026 Master'!E:E,'FA 2026 Master'!L:L)</f>
        <v>Logo Tees</v>
      </c>
      <c r="I294" s="34">
        <f>_xlfn.XLOOKUP(C294,'FA 2026 Master'!E:E,'FA 2026 Master'!J:J)</f>
        <v>17.5</v>
      </c>
      <c r="J294" s="34">
        <f t="shared" si="24"/>
        <v>35</v>
      </c>
      <c r="K294" s="34">
        <f t="shared" si="25"/>
        <v>35</v>
      </c>
      <c r="L294" s="26">
        <f t="shared" si="26"/>
        <v>23.975000000000001</v>
      </c>
      <c r="M294" s="26">
        <f t="shared" si="27"/>
        <v>58</v>
      </c>
      <c r="N294" s="26">
        <f t="shared" si="28"/>
        <v>58</v>
      </c>
      <c r="O294" s="41">
        <v>46218</v>
      </c>
      <c r="P294" s="41">
        <v>46387</v>
      </c>
      <c r="Q294" s="6" t="s">
        <v>13</v>
      </c>
      <c r="T294" s="31">
        <f t="shared" si="29"/>
        <v>0</v>
      </c>
    </row>
    <row r="295" spans="2:20" x14ac:dyDescent="0.25">
      <c r="B295" s="28">
        <f>_xlfn.XLOOKUP(C295,'FA 2026 Master'!E:E,'FA 2026 Master'!D:D)</f>
        <v>840490730137</v>
      </c>
      <c r="C295" t="s">
        <v>811</v>
      </c>
      <c r="D295" s="6" t="str">
        <f>_xlfn.XLOOKUP(C295,'FA 2026 Master'!E:E,'FA 2026 Master'!F:F)</f>
        <v>M's FL Pack Out T-Shirt - Dark Gray Heather - XL</v>
      </c>
      <c r="E295" s="6" t="str">
        <f>_xlfn.XLOOKUP(C295,'FA 2026 Master'!E:E,'FA 2026 Master'!G:G)</f>
        <v>Dark Gray Heather</v>
      </c>
      <c r="F295" s="6" t="str">
        <f>_xlfn.XLOOKUP(C295,'FA 2026 Master'!E:E,'FA 2026 Master'!H:H)</f>
        <v>XL</v>
      </c>
      <c r="G295" s="6" t="str">
        <f>_xlfn.XLOOKUP(C295,'FA 2026 Master'!E:E,'FA 2026 Master'!K:K)</f>
        <v>Logo Apparel</v>
      </c>
      <c r="H295" s="6" t="str">
        <f>_xlfn.XLOOKUP(C295,'FA 2026 Master'!E:E,'FA 2026 Master'!L:L)</f>
        <v>Logo Tees</v>
      </c>
      <c r="I295" s="34">
        <f>_xlfn.XLOOKUP(C295,'FA 2026 Master'!E:E,'FA 2026 Master'!J:J)</f>
        <v>17.5</v>
      </c>
      <c r="J295" s="34">
        <f t="shared" si="24"/>
        <v>35</v>
      </c>
      <c r="K295" s="34">
        <f t="shared" si="25"/>
        <v>35</v>
      </c>
      <c r="L295" s="26">
        <f t="shared" si="26"/>
        <v>23.975000000000001</v>
      </c>
      <c r="M295" s="26">
        <f t="shared" si="27"/>
        <v>58</v>
      </c>
      <c r="N295" s="26">
        <f t="shared" si="28"/>
        <v>58</v>
      </c>
      <c r="O295" s="41">
        <v>46218</v>
      </c>
      <c r="P295" s="41">
        <v>46387</v>
      </c>
      <c r="Q295" s="6" t="s">
        <v>13</v>
      </c>
      <c r="T295" s="31">
        <f t="shared" si="29"/>
        <v>0</v>
      </c>
    </row>
    <row r="296" spans="2:20" x14ac:dyDescent="0.25">
      <c r="B296" s="28">
        <f>_xlfn.XLOOKUP(C296,'FA 2026 Master'!E:E,'FA 2026 Master'!D:D)</f>
        <v>840490730144</v>
      </c>
      <c r="C296" t="s">
        <v>812</v>
      </c>
      <c r="D296" s="6" t="str">
        <f>_xlfn.XLOOKUP(C296,'FA 2026 Master'!E:E,'FA 2026 Master'!F:F)</f>
        <v>M's FL Pack Out T-Shirt - Dark Gray Heather - 2X</v>
      </c>
      <c r="E296" s="6" t="str">
        <f>_xlfn.XLOOKUP(C296,'FA 2026 Master'!E:E,'FA 2026 Master'!G:G)</f>
        <v>Dark Gray Heather</v>
      </c>
      <c r="F296" s="6" t="str">
        <f>_xlfn.XLOOKUP(C296,'FA 2026 Master'!E:E,'FA 2026 Master'!H:H)</f>
        <v>2X</v>
      </c>
      <c r="G296" s="6" t="str">
        <f>_xlfn.XLOOKUP(C296,'FA 2026 Master'!E:E,'FA 2026 Master'!K:K)</f>
        <v>Logo Apparel</v>
      </c>
      <c r="H296" s="6" t="str">
        <f>_xlfn.XLOOKUP(C296,'FA 2026 Master'!E:E,'FA 2026 Master'!L:L)</f>
        <v>Logo Tees</v>
      </c>
      <c r="I296" s="34">
        <f>_xlfn.XLOOKUP(C296,'FA 2026 Master'!E:E,'FA 2026 Master'!J:J)</f>
        <v>17.5</v>
      </c>
      <c r="J296" s="34">
        <f t="shared" si="24"/>
        <v>35</v>
      </c>
      <c r="K296" s="34">
        <f t="shared" si="25"/>
        <v>35</v>
      </c>
      <c r="L296" s="26">
        <f t="shared" si="26"/>
        <v>23.975000000000001</v>
      </c>
      <c r="M296" s="26">
        <f t="shared" si="27"/>
        <v>58</v>
      </c>
      <c r="N296" s="26">
        <f t="shared" si="28"/>
        <v>58</v>
      </c>
      <c r="O296" s="41">
        <v>46218</v>
      </c>
      <c r="P296" s="41">
        <v>46387</v>
      </c>
      <c r="Q296" s="6" t="s">
        <v>13</v>
      </c>
      <c r="T296" s="31">
        <f t="shared" si="29"/>
        <v>0</v>
      </c>
    </row>
    <row r="297" spans="2:20" x14ac:dyDescent="0.25">
      <c r="B297" s="28">
        <f>_xlfn.XLOOKUP(C297,'FA 2026 Master'!E:E,'FA 2026 Master'!D:D)</f>
        <v>840490730151</v>
      </c>
      <c r="C297" t="s">
        <v>813</v>
      </c>
      <c r="D297" s="6" t="str">
        <f>_xlfn.XLOOKUP(C297,'FA 2026 Master'!E:E,'FA 2026 Master'!F:F)</f>
        <v>M's FL Pack Out T-Shirt - Dark Gray Heather - 3X</v>
      </c>
      <c r="E297" s="6" t="str">
        <f>_xlfn.XLOOKUP(C297,'FA 2026 Master'!E:E,'FA 2026 Master'!G:G)</f>
        <v>Dark Gray Heather</v>
      </c>
      <c r="F297" s="6" t="str">
        <f>_xlfn.XLOOKUP(C297,'FA 2026 Master'!E:E,'FA 2026 Master'!H:H)</f>
        <v>3X</v>
      </c>
      <c r="G297" s="6" t="str">
        <f>_xlfn.XLOOKUP(C297,'FA 2026 Master'!E:E,'FA 2026 Master'!K:K)</f>
        <v>Logo Apparel</v>
      </c>
      <c r="H297" s="6" t="str">
        <f>_xlfn.XLOOKUP(C297,'FA 2026 Master'!E:E,'FA 2026 Master'!L:L)</f>
        <v>Logo Tees</v>
      </c>
      <c r="I297" s="34">
        <f>_xlfn.XLOOKUP(C297,'FA 2026 Master'!E:E,'FA 2026 Master'!J:J)</f>
        <v>17.5</v>
      </c>
      <c r="J297" s="34">
        <f t="shared" si="24"/>
        <v>35</v>
      </c>
      <c r="K297" s="34">
        <f t="shared" si="25"/>
        <v>35</v>
      </c>
      <c r="L297" s="26">
        <f t="shared" si="26"/>
        <v>23.975000000000001</v>
      </c>
      <c r="M297" s="26">
        <f t="shared" si="27"/>
        <v>58</v>
      </c>
      <c r="N297" s="26">
        <f t="shared" si="28"/>
        <v>58</v>
      </c>
      <c r="O297" s="41">
        <v>46218</v>
      </c>
      <c r="P297" s="41">
        <v>46387</v>
      </c>
      <c r="Q297" s="6" t="s">
        <v>13</v>
      </c>
      <c r="T297" s="31">
        <f t="shared" si="29"/>
        <v>0</v>
      </c>
    </row>
    <row r="298" spans="2:20" x14ac:dyDescent="0.25">
      <c r="B298" s="28">
        <f>_xlfn.XLOOKUP(C298,'FA 2026 Master'!E:E,'FA 2026 Master'!D:D)</f>
        <v>840490741515</v>
      </c>
      <c r="C298" t="s">
        <v>814</v>
      </c>
      <c r="D298" s="6" t="str">
        <f>_xlfn.XLOOKUP(C298,'FA 2026 Master'!E:E,'FA 2026 Master'!F:F)</f>
        <v>M's FL Bugle Badge T-Shirt - Dark Gray Heather - SM</v>
      </c>
      <c r="E298" s="6" t="str">
        <f>_xlfn.XLOOKUP(C298,'FA 2026 Master'!E:E,'FA 2026 Master'!G:G)</f>
        <v>Dark Gray Heather</v>
      </c>
      <c r="F298" s="6" t="str">
        <f>_xlfn.XLOOKUP(C298,'FA 2026 Master'!E:E,'FA 2026 Master'!H:H)</f>
        <v>SM</v>
      </c>
      <c r="G298" s="6" t="str">
        <f>_xlfn.XLOOKUP(C298,'FA 2026 Master'!E:E,'FA 2026 Master'!K:K)</f>
        <v>Logo Apparel</v>
      </c>
      <c r="H298" s="6" t="str">
        <f>_xlfn.XLOOKUP(C298,'FA 2026 Master'!E:E,'FA 2026 Master'!L:L)</f>
        <v>Logo Tees</v>
      </c>
      <c r="I298" s="34">
        <f>_xlfn.XLOOKUP(C298,'FA 2026 Master'!E:E,'FA 2026 Master'!J:J)</f>
        <v>17.5</v>
      </c>
      <c r="J298" s="34">
        <f t="shared" si="24"/>
        <v>35</v>
      </c>
      <c r="K298" s="34">
        <f t="shared" si="25"/>
        <v>35</v>
      </c>
      <c r="L298" s="26">
        <f t="shared" si="26"/>
        <v>23.975000000000001</v>
      </c>
      <c r="M298" s="26">
        <f t="shared" si="27"/>
        <v>58</v>
      </c>
      <c r="N298" s="26">
        <f t="shared" si="28"/>
        <v>58</v>
      </c>
      <c r="O298" s="41">
        <v>46218</v>
      </c>
      <c r="P298" s="41">
        <v>46387</v>
      </c>
      <c r="Q298" s="6" t="s">
        <v>13</v>
      </c>
      <c r="T298" s="31">
        <f t="shared" si="29"/>
        <v>0</v>
      </c>
    </row>
    <row r="299" spans="2:20" x14ac:dyDescent="0.25">
      <c r="B299" s="28">
        <f>_xlfn.XLOOKUP(C299,'FA 2026 Master'!E:E,'FA 2026 Master'!D:D)</f>
        <v>840490741522</v>
      </c>
      <c r="C299" t="s">
        <v>815</v>
      </c>
      <c r="D299" s="6" t="str">
        <f>_xlfn.XLOOKUP(C299,'FA 2026 Master'!E:E,'FA 2026 Master'!F:F)</f>
        <v>M's FL Bugle Badge T-Shirt - Dark Gray Heather - MD</v>
      </c>
      <c r="E299" s="6" t="str">
        <f>_xlfn.XLOOKUP(C299,'FA 2026 Master'!E:E,'FA 2026 Master'!G:G)</f>
        <v>Dark Gray Heather</v>
      </c>
      <c r="F299" s="6" t="str">
        <f>_xlfn.XLOOKUP(C299,'FA 2026 Master'!E:E,'FA 2026 Master'!H:H)</f>
        <v>MD</v>
      </c>
      <c r="G299" s="6" t="str">
        <f>_xlfn.XLOOKUP(C299,'FA 2026 Master'!E:E,'FA 2026 Master'!K:K)</f>
        <v>Logo Apparel</v>
      </c>
      <c r="H299" s="6" t="str">
        <f>_xlfn.XLOOKUP(C299,'FA 2026 Master'!E:E,'FA 2026 Master'!L:L)</f>
        <v>Logo Tees</v>
      </c>
      <c r="I299" s="34">
        <f>_xlfn.XLOOKUP(C299,'FA 2026 Master'!E:E,'FA 2026 Master'!J:J)</f>
        <v>17.5</v>
      </c>
      <c r="J299" s="34">
        <f t="shared" si="24"/>
        <v>35</v>
      </c>
      <c r="K299" s="34">
        <f t="shared" si="25"/>
        <v>35</v>
      </c>
      <c r="L299" s="26">
        <f t="shared" si="26"/>
        <v>23.975000000000001</v>
      </c>
      <c r="M299" s="26">
        <f t="shared" si="27"/>
        <v>58</v>
      </c>
      <c r="N299" s="26">
        <f t="shared" si="28"/>
        <v>58</v>
      </c>
      <c r="O299" s="41">
        <v>46218</v>
      </c>
      <c r="P299" s="41">
        <v>46387</v>
      </c>
      <c r="Q299" s="6" t="s">
        <v>13</v>
      </c>
      <c r="T299" s="31">
        <f t="shared" si="29"/>
        <v>0</v>
      </c>
    </row>
    <row r="300" spans="2:20" x14ac:dyDescent="0.25">
      <c r="B300" s="28">
        <f>_xlfn.XLOOKUP(C300,'FA 2026 Master'!E:E,'FA 2026 Master'!D:D)</f>
        <v>840490741539</v>
      </c>
      <c r="C300" t="s">
        <v>816</v>
      </c>
      <c r="D300" s="6" t="str">
        <f>_xlfn.XLOOKUP(C300,'FA 2026 Master'!E:E,'FA 2026 Master'!F:F)</f>
        <v>M's FL Bugle Badge T-Shirt - Dark Gray Heather - LG</v>
      </c>
      <c r="E300" s="6" t="str">
        <f>_xlfn.XLOOKUP(C300,'FA 2026 Master'!E:E,'FA 2026 Master'!G:G)</f>
        <v>Dark Gray Heather</v>
      </c>
      <c r="F300" s="6" t="str">
        <f>_xlfn.XLOOKUP(C300,'FA 2026 Master'!E:E,'FA 2026 Master'!H:H)</f>
        <v>LG</v>
      </c>
      <c r="G300" s="6" t="str">
        <f>_xlfn.XLOOKUP(C300,'FA 2026 Master'!E:E,'FA 2026 Master'!K:K)</f>
        <v>Logo Apparel</v>
      </c>
      <c r="H300" s="6" t="str">
        <f>_xlfn.XLOOKUP(C300,'FA 2026 Master'!E:E,'FA 2026 Master'!L:L)</f>
        <v>Logo Tees</v>
      </c>
      <c r="I300" s="34">
        <f>_xlfn.XLOOKUP(C300,'FA 2026 Master'!E:E,'FA 2026 Master'!J:J)</f>
        <v>17.5</v>
      </c>
      <c r="J300" s="34">
        <f t="shared" si="24"/>
        <v>35</v>
      </c>
      <c r="K300" s="34">
        <f t="shared" si="25"/>
        <v>35</v>
      </c>
      <c r="L300" s="26">
        <f t="shared" si="26"/>
        <v>23.975000000000001</v>
      </c>
      <c r="M300" s="26">
        <f t="shared" si="27"/>
        <v>58</v>
      </c>
      <c r="N300" s="26">
        <f t="shared" si="28"/>
        <v>58</v>
      </c>
      <c r="O300" s="41">
        <v>46218</v>
      </c>
      <c r="P300" s="41">
        <v>46387</v>
      </c>
      <c r="Q300" s="6" t="s">
        <v>13</v>
      </c>
      <c r="T300" s="31">
        <f t="shared" si="29"/>
        <v>0</v>
      </c>
    </row>
    <row r="301" spans="2:20" x14ac:dyDescent="0.25">
      <c r="B301" s="28">
        <f>_xlfn.XLOOKUP(C301,'FA 2026 Master'!E:E,'FA 2026 Master'!D:D)</f>
        <v>840490741546</v>
      </c>
      <c r="C301" t="s">
        <v>817</v>
      </c>
      <c r="D301" s="6" t="str">
        <f>_xlfn.XLOOKUP(C301,'FA 2026 Master'!E:E,'FA 2026 Master'!F:F)</f>
        <v>M's FL Bugle Badge T-Shirt - Dark Gray Heather - XL</v>
      </c>
      <c r="E301" s="6" t="str">
        <f>_xlfn.XLOOKUP(C301,'FA 2026 Master'!E:E,'FA 2026 Master'!G:G)</f>
        <v>Dark Gray Heather</v>
      </c>
      <c r="F301" s="6" t="str">
        <f>_xlfn.XLOOKUP(C301,'FA 2026 Master'!E:E,'FA 2026 Master'!H:H)</f>
        <v>XL</v>
      </c>
      <c r="G301" s="6" t="str">
        <f>_xlfn.XLOOKUP(C301,'FA 2026 Master'!E:E,'FA 2026 Master'!K:K)</f>
        <v>Logo Apparel</v>
      </c>
      <c r="H301" s="6" t="str">
        <f>_xlfn.XLOOKUP(C301,'FA 2026 Master'!E:E,'FA 2026 Master'!L:L)</f>
        <v>Logo Tees</v>
      </c>
      <c r="I301" s="34">
        <f>_xlfn.XLOOKUP(C301,'FA 2026 Master'!E:E,'FA 2026 Master'!J:J)</f>
        <v>17.5</v>
      </c>
      <c r="J301" s="34">
        <f t="shared" si="24"/>
        <v>35</v>
      </c>
      <c r="K301" s="34">
        <f t="shared" si="25"/>
        <v>35</v>
      </c>
      <c r="L301" s="26">
        <f t="shared" si="26"/>
        <v>23.975000000000001</v>
      </c>
      <c r="M301" s="26">
        <f t="shared" si="27"/>
        <v>58</v>
      </c>
      <c r="N301" s="26">
        <f t="shared" si="28"/>
        <v>58</v>
      </c>
      <c r="O301" s="41">
        <v>46218</v>
      </c>
      <c r="P301" s="41">
        <v>46387</v>
      </c>
      <c r="Q301" s="6" t="s">
        <v>13</v>
      </c>
      <c r="T301" s="31">
        <f t="shared" si="29"/>
        <v>0</v>
      </c>
    </row>
    <row r="302" spans="2:20" x14ac:dyDescent="0.25">
      <c r="B302" s="28">
        <f>_xlfn.XLOOKUP(C302,'FA 2026 Master'!E:E,'FA 2026 Master'!D:D)</f>
        <v>840490741553</v>
      </c>
      <c r="C302" t="s">
        <v>818</v>
      </c>
      <c r="D302" s="6" t="str">
        <f>_xlfn.XLOOKUP(C302,'FA 2026 Master'!E:E,'FA 2026 Master'!F:F)</f>
        <v>M's FL Bugle Badge T-Shirt - Dark Gray Heather - 2X</v>
      </c>
      <c r="E302" s="6" t="str">
        <f>_xlfn.XLOOKUP(C302,'FA 2026 Master'!E:E,'FA 2026 Master'!G:G)</f>
        <v>Dark Gray Heather</v>
      </c>
      <c r="F302" s="6" t="str">
        <f>_xlfn.XLOOKUP(C302,'FA 2026 Master'!E:E,'FA 2026 Master'!H:H)</f>
        <v>2X</v>
      </c>
      <c r="G302" s="6" t="str">
        <f>_xlfn.XLOOKUP(C302,'FA 2026 Master'!E:E,'FA 2026 Master'!K:K)</f>
        <v>Logo Apparel</v>
      </c>
      <c r="H302" s="6" t="str">
        <f>_xlfn.XLOOKUP(C302,'FA 2026 Master'!E:E,'FA 2026 Master'!L:L)</f>
        <v>Logo Tees</v>
      </c>
      <c r="I302" s="34">
        <f>_xlfn.XLOOKUP(C302,'FA 2026 Master'!E:E,'FA 2026 Master'!J:J)</f>
        <v>17.5</v>
      </c>
      <c r="J302" s="34">
        <f t="shared" si="24"/>
        <v>35</v>
      </c>
      <c r="K302" s="34">
        <f t="shared" si="25"/>
        <v>35</v>
      </c>
      <c r="L302" s="26">
        <f t="shared" si="26"/>
        <v>23.975000000000001</v>
      </c>
      <c r="M302" s="26">
        <f t="shared" si="27"/>
        <v>58</v>
      </c>
      <c r="N302" s="26">
        <f t="shared" si="28"/>
        <v>58</v>
      </c>
      <c r="O302" s="41">
        <v>46218</v>
      </c>
      <c r="P302" s="41">
        <v>46387</v>
      </c>
      <c r="Q302" s="6" t="s">
        <v>13</v>
      </c>
      <c r="T302" s="31">
        <f t="shared" si="29"/>
        <v>0</v>
      </c>
    </row>
    <row r="303" spans="2:20" x14ac:dyDescent="0.25">
      <c r="B303" s="28">
        <f>_xlfn.XLOOKUP(C303,'FA 2026 Master'!E:E,'FA 2026 Master'!D:D)</f>
        <v>840490741560</v>
      </c>
      <c r="C303" t="s">
        <v>819</v>
      </c>
      <c r="D303" s="6" t="str">
        <f>_xlfn.XLOOKUP(C303,'FA 2026 Master'!E:E,'FA 2026 Master'!F:F)</f>
        <v>M's FL Bugle Badge T-Shirt - Dark Gray Heather - 3X</v>
      </c>
      <c r="E303" s="6" t="str">
        <f>_xlfn.XLOOKUP(C303,'FA 2026 Master'!E:E,'FA 2026 Master'!G:G)</f>
        <v>Dark Gray Heather</v>
      </c>
      <c r="F303" s="6" t="str">
        <f>_xlfn.XLOOKUP(C303,'FA 2026 Master'!E:E,'FA 2026 Master'!H:H)</f>
        <v>3X</v>
      </c>
      <c r="G303" s="6" t="str">
        <f>_xlfn.XLOOKUP(C303,'FA 2026 Master'!E:E,'FA 2026 Master'!K:K)</f>
        <v>Logo Apparel</v>
      </c>
      <c r="H303" s="6" t="str">
        <f>_xlfn.XLOOKUP(C303,'FA 2026 Master'!E:E,'FA 2026 Master'!L:L)</f>
        <v>Logo Tees</v>
      </c>
      <c r="I303" s="34">
        <f>_xlfn.XLOOKUP(C303,'FA 2026 Master'!E:E,'FA 2026 Master'!J:J)</f>
        <v>17.5</v>
      </c>
      <c r="J303" s="34">
        <f t="shared" si="24"/>
        <v>35</v>
      </c>
      <c r="K303" s="34">
        <f t="shared" si="25"/>
        <v>35</v>
      </c>
      <c r="L303" s="26">
        <f t="shared" si="26"/>
        <v>23.975000000000001</v>
      </c>
      <c r="M303" s="26">
        <f t="shared" si="27"/>
        <v>58</v>
      </c>
      <c r="N303" s="26">
        <f t="shared" si="28"/>
        <v>58</v>
      </c>
      <c r="O303" s="41">
        <v>46218</v>
      </c>
      <c r="P303" s="41">
        <v>46387</v>
      </c>
      <c r="Q303" s="6" t="s">
        <v>13</v>
      </c>
      <c r="T303" s="31">
        <f t="shared" si="29"/>
        <v>0</v>
      </c>
    </row>
    <row r="304" spans="2:20" x14ac:dyDescent="0.25">
      <c r="B304" s="28">
        <f>_xlfn.XLOOKUP(C304,'FA 2026 Master'!E:E,'FA 2026 Master'!D:D)</f>
        <v>840490741577</v>
      </c>
      <c r="C304" t="s">
        <v>820</v>
      </c>
      <c r="D304" s="6" t="str">
        <f>_xlfn.XLOOKUP(C304,'FA 2026 Master'!E:E,'FA 2026 Master'!F:F)</f>
        <v>M's FL Bugle Badge T-Shirt - Tan - SM</v>
      </c>
      <c r="E304" s="6" t="str">
        <f>_xlfn.XLOOKUP(C304,'FA 2026 Master'!E:E,'FA 2026 Master'!G:G)</f>
        <v>TAN</v>
      </c>
      <c r="F304" s="6" t="str">
        <f>_xlfn.XLOOKUP(C304,'FA 2026 Master'!E:E,'FA 2026 Master'!H:H)</f>
        <v>SM</v>
      </c>
      <c r="G304" s="6" t="str">
        <f>_xlfn.XLOOKUP(C304,'FA 2026 Master'!E:E,'FA 2026 Master'!K:K)</f>
        <v>Logo Apparel</v>
      </c>
      <c r="H304" s="6" t="str">
        <f>_xlfn.XLOOKUP(C304,'FA 2026 Master'!E:E,'FA 2026 Master'!L:L)</f>
        <v>Logo Tees</v>
      </c>
      <c r="I304" s="34">
        <f>_xlfn.XLOOKUP(C304,'FA 2026 Master'!E:E,'FA 2026 Master'!J:J)</f>
        <v>17.5</v>
      </c>
      <c r="J304" s="34">
        <f t="shared" si="24"/>
        <v>35</v>
      </c>
      <c r="K304" s="34">
        <f t="shared" si="25"/>
        <v>35</v>
      </c>
      <c r="L304" s="26">
        <f t="shared" si="26"/>
        <v>23.975000000000001</v>
      </c>
      <c r="M304" s="26">
        <f t="shared" si="27"/>
        <v>58</v>
      </c>
      <c r="N304" s="26">
        <f t="shared" si="28"/>
        <v>58</v>
      </c>
      <c r="O304" s="41">
        <v>46218</v>
      </c>
      <c r="P304" s="41">
        <v>46387</v>
      </c>
      <c r="Q304" s="6" t="s">
        <v>13</v>
      </c>
      <c r="T304" s="31">
        <f t="shared" si="29"/>
        <v>0</v>
      </c>
    </row>
    <row r="305" spans="2:20" x14ac:dyDescent="0.25">
      <c r="B305" s="28">
        <f>_xlfn.XLOOKUP(C305,'FA 2026 Master'!E:E,'FA 2026 Master'!D:D)</f>
        <v>840490741584</v>
      </c>
      <c r="C305" t="s">
        <v>821</v>
      </c>
      <c r="D305" s="6" t="str">
        <f>_xlfn.XLOOKUP(C305,'FA 2026 Master'!E:E,'FA 2026 Master'!F:F)</f>
        <v>M's FL Bugle Badge T-Shirt - Tan - MD</v>
      </c>
      <c r="E305" s="6" t="str">
        <f>_xlfn.XLOOKUP(C305,'FA 2026 Master'!E:E,'FA 2026 Master'!G:G)</f>
        <v>TAN</v>
      </c>
      <c r="F305" s="6" t="str">
        <f>_xlfn.XLOOKUP(C305,'FA 2026 Master'!E:E,'FA 2026 Master'!H:H)</f>
        <v>MD</v>
      </c>
      <c r="G305" s="6" t="str">
        <f>_xlfn.XLOOKUP(C305,'FA 2026 Master'!E:E,'FA 2026 Master'!K:K)</f>
        <v>Logo Apparel</v>
      </c>
      <c r="H305" s="6" t="str">
        <f>_xlfn.XLOOKUP(C305,'FA 2026 Master'!E:E,'FA 2026 Master'!L:L)</f>
        <v>Logo Tees</v>
      </c>
      <c r="I305" s="34">
        <f>_xlfn.XLOOKUP(C305,'FA 2026 Master'!E:E,'FA 2026 Master'!J:J)</f>
        <v>17.5</v>
      </c>
      <c r="J305" s="34">
        <f t="shared" si="24"/>
        <v>35</v>
      </c>
      <c r="K305" s="34">
        <f t="shared" si="25"/>
        <v>35</v>
      </c>
      <c r="L305" s="26">
        <f t="shared" si="26"/>
        <v>23.975000000000001</v>
      </c>
      <c r="M305" s="26">
        <f t="shared" si="27"/>
        <v>58</v>
      </c>
      <c r="N305" s="26">
        <f t="shared" si="28"/>
        <v>58</v>
      </c>
      <c r="O305" s="41">
        <v>46218</v>
      </c>
      <c r="P305" s="41">
        <v>46387</v>
      </c>
      <c r="Q305" s="6" t="s">
        <v>13</v>
      </c>
      <c r="T305" s="31">
        <f t="shared" si="29"/>
        <v>0</v>
      </c>
    </row>
    <row r="306" spans="2:20" x14ac:dyDescent="0.25">
      <c r="B306" s="28">
        <f>_xlfn.XLOOKUP(C306,'FA 2026 Master'!E:E,'FA 2026 Master'!D:D)</f>
        <v>840490741591</v>
      </c>
      <c r="C306" t="s">
        <v>822</v>
      </c>
      <c r="D306" s="6" t="str">
        <f>_xlfn.XLOOKUP(C306,'FA 2026 Master'!E:E,'FA 2026 Master'!F:F)</f>
        <v>M's FL Bugle Badge T-Shirt - Tan - LG</v>
      </c>
      <c r="E306" s="6" t="str">
        <f>_xlfn.XLOOKUP(C306,'FA 2026 Master'!E:E,'FA 2026 Master'!G:G)</f>
        <v>TAN</v>
      </c>
      <c r="F306" s="6" t="str">
        <f>_xlfn.XLOOKUP(C306,'FA 2026 Master'!E:E,'FA 2026 Master'!H:H)</f>
        <v>LG</v>
      </c>
      <c r="G306" s="6" t="str">
        <f>_xlfn.XLOOKUP(C306,'FA 2026 Master'!E:E,'FA 2026 Master'!K:K)</f>
        <v>Logo Apparel</v>
      </c>
      <c r="H306" s="6" t="str">
        <f>_xlfn.XLOOKUP(C306,'FA 2026 Master'!E:E,'FA 2026 Master'!L:L)</f>
        <v>Logo Tees</v>
      </c>
      <c r="I306" s="34">
        <f>_xlfn.XLOOKUP(C306,'FA 2026 Master'!E:E,'FA 2026 Master'!J:J)</f>
        <v>17.5</v>
      </c>
      <c r="J306" s="34">
        <f t="shared" si="24"/>
        <v>35</v>
      </c>
      <c r="K306" s="34">
        <f t="shared" si="25"/>
        <v>35</v>
      </c>
      <c r="L306" s="26">
        <f t="shared" si="26"/>
        <v>23.975000000000001</v>
      </c>
      <c r="M306" s="26">
        <f t="shared" si="27"/>
        <v>58</v>
      </c>
      <c r="N306" s="26">
        <f t="shared" si="28"/>
        <v>58</v>
      </c>
      <c r="O306" s="41">
        <v>46218</v>
      </c>
      <c r="P306" s="41">
        <v>46387</v>
      </c>
      <c r="Q306" s="6" t="s">
        <v>13</v>
      </c>
      <c r="T306" s="31">
        <f t="shared" si="29"/>
        <v>0</v>
      </c>
    </row>
    <row r="307" spans="2:20" x14ac:dyDescent="0.25">
      <c r="B307" s="28">
        <f>_xlfn.XLOOKUP(C307,'FA 2026 Master'!E:E,'FA 2026 Master'!D:D)</f>
        <v>840490741607</v>
      </c>
      <c r="C307" t="s">
        <v>823</v>
      </c>
      <c r="D307" s="6" t="str">
        <f>_xlfn.XLOOKUP(C307,'FA 2026 Master'!E:E,'FA 2026 Master'!F:F)</f>
        <v>M's FL Bugle Badge T-Shirt - Tan - XL</v>
      </c>
      <c r="E307" s="6" t="str">
        <f>_xlfn.XLOOKUP(C307,'FA 2026 Master'!E:E,'FA 2026 Master'!G:G)</f>
        <v>TAN</v>
      </c>
      <c r="F307" s="6" t="str">
        <f>_xlfn.XLOOKUP(C307,'FA 2026 Master'!E:E,'FA 2026 Master'!H:H)</f>
        <v>XL</v>
      </c>
      <c r="G307" s="6" t="str">
        <f>_xlfn.XLOOKUP(C307,'FA 2026 Master'!E:E,'FA 2026 Master'!K:K)</f>
        <v>Logo Apparel</v>
      </c>
      <c r="H307" s="6" t="str">
        <f>_xlfn.XLOOKUP(C307,'FA 2026 Master'!E:E,'FA 2026 Master'!L:L)</f>
        <v>Logo Tees</v>
      </c>
      <c r="I307" s="34">
        <f>_xlfn.XLOOKUP(C307,'FA 2026 Master'!E:E,'FA 2026 Master'!J:J)</f>
        <v>17.5</v>
      </c>
      <c r="J307" s="34">
        <f t="shared" ref="J307:J357" si="30">I307*2</f>
        <v>35</v>
      </c>
      <c r="K307" s="34">
        <f t="shared" ref="K307:K357" si="31">J307</f>
        <v>35</v>
      </c>
      <c r="L307" s="26">
        <f t="shared" si="26"/>
        <v>23.975000000000001</v>
      </c>
      <c r="M307" s="26">
        <f t="shared" si="27"/>
        <v>58</v>
      </c>
      <c r="N307" s="26">
        <f t="shared" si="28"/>
        <v>58</v>
      </c>
      <c r="O307" s="41">
        <v>46218</v>
      </c>
      <c r="P307" s="41">
        <v>46387</v>
      </c>
      <c r="Q307" s="6" t="s">
        <v>13</v>
      </c>
      <c r="T307" s="31">
        <f t="shared" si="29"/>
        <v>0</v>
      </c>
    </row>
    <row r="308" spans="2:20" x14ac:dyDescent="0.25">
      <c r="B308" s="28">
        <f>_xlfn.XLOOKUP(C308,'FA 2026 Master'!E:E,'FA 2026 Master'!D:D)</f>
        <v>840490741614</v>
      </c>
      <c r="C308" t="s">
        <v>824</v>
      </c>
      <c r="D308" s="6" t="str">
        <f>_xlfn.XLOOKUP(C308,'FA 2026 Master'!E:E,'FA 2026 Master'!F:F)</f>
        <v>M's FL Bugle Badge T-Shirt - Tan - 2X</v>
      </c>
      <c r="E308" s="6" t="str">
        <f>_xlfn.XLOOKUP(C308,'FA 2026 Master'!E:E,'FA 2026 Master'!G:G)</f>
        <v>TAN</v>
      </c>
      <c r="F308" s="6" t="str">
        <f>_xlfn.XLOOKUP(C308,'FA 2026 Master'!E:E,'FA 2026 Master'!H:H)</f>
        <v>2X</v>
      </c>
      <c r="G308" s="6" t="str">
        <f>_xlfn.XLOOKUP(C308,'FA 2026 Master'!E:E,'FA 2026 Master'!K:K)</f>
        <v>Logo Apparel</v>
      </c>
      <c r="H308" s="6" t="str">
        <f>_xlfn.XLOOKUP(C308,'FA 2026 Master'!E:E,'FA 2026 Master'!L:L)</f>
        <v>Logo Tees</v>
      </c>
      <c r="I308" s="34">
        <f>_xlfn.XLOOKUP(C308,'FA 2026 Master'!E:E,'FA 2026 Master'!J:J)</f>
        <v>17.5</v>
      </c>
      <c r="J308" s="34">
        <f t="shared" si="30"/>
        <v>35</v>
      </c>
      <c r="K308" s="34">
        <f t="shared" si="31"/>
        <v>35</v>
      </c>
      <c r="L308" s="26">
        <f t="shared" si="26"/>
        <v>23.975000000000001</v>
      </c>
      <c r="M308" s="26">
        <f t="shared" si="27"/>
        <v>58</v>
      </c>
      <c r="N308" s="26">
        <f t="shared" si="28"/>
        <v>58</v>
      </c>
      <c r="O308" s="41">
        <v>46218</v>
      </c>
      <c r="P308" s="41">
        <v>46387</v>
      </c>
      <c r="Q308" s="6" t="s">
        <v>13</v>
      </c>
      <c r="T308" s="31">
        <f t="shared" si="29"/>
        <v>0</v>
      </c>
    </row>
    <row r="309" spans="2:20" x14ac:dyDescent="0.25">
      <c r="B309" s="28">
        <f>_xlfn.XLOOKUP(C309,'FA 2026 Master'!E:E,'FA 2026 Master'!D:D)</f>
        <v>840490741621</v>
      </c>
      <c r="C309" t="s">
        <v>825</v>
      </c>
      <c r="D309" s="6" t="str">
        <f>_xlfn.XLOOKUP(C309,'FA 2026 Master'!E:E,'FA 2026 Master'!F:F)</f>
        <v>M's FL Bugle Badge T-Shirt - Tan - 3X</v>
      </c>
      <c r="E309" s="6" t="str">
        <f>_xlfn.XLOOKUP(C309,'FA 2026 Master'!E:E,'FA 2026 Master'!G:G)</f>
        <v>TAN</v>
      </c>
      <c r="F309" s="6" t="str">
        <f>_xlfn.XLOOKUP(C309,'FA 2026 Master'!E:E,'FA 2026 Master'!H:H)</f>
        <v>3X</v>
      </c>
      <c r="G309" s="6" t="str">
        <f>_xlfn.XLOOKUP(C309,'FA 2026 Master'!E:E,'FA 2026 Master'!K:K)</f>
        <v>Logo Apparel</v>
      </c>
      <c r="H309" s="6" t="str">
        <f>_xlfn.XLOOKUP(C309,'FA 2026 Master'!E:E,'FA 2026 Master'!L:L)</f>
        <v>Logo Tees</v>
      </c>
      <c r="I309" s="34">
        <f>_xlfn.XLOOKUP(C309,'FA 2026 Master'!E:E,'FA 2026 Master'!J:J)</f>
        <v>17.5</v>
      </c>
      <c r="J309" s="34">
        <f t="shared" si="30"/>
        <v>35</v>
      </c>
      <c r="K309" s="34">
        <f t="shared" si="31"/>
        <v>35</v>
      </c>
      <c r="L309" s="26">
        <f t="shared" si="26"/>
        <v>23.975000000000001</v>
      </c>
      <c r="M309" s="26">
        <f t="shared" si="27"/>
        <v>58</v>
      </c>
      <c r="N309" s="26">
        <f t="shared" si="28"/>
        <v>58</v>
      </c>
      <c r="O309" s="41">
        <v>46218</v>
      </c>
      <c r="P309" s="41">
        <v>46387</v>
      </c>
      <c r="Q309" s="6" t="s">
        <v>13</v>
      </c>
      <c r="T309" s="31">
        <f t="shared" si="29"/>
        <v>0</v>
      </c>
    </row>
    <row r="310" spans="2:20" x14ac:dyDescent="0.25">
      <c r="B310" s="28">
        <f>_xlfn.XLOOKUP(C310,'FA 2026 Master'!E:E,'FA 2026 Master'!D:D)</f>
        <v>840490741690</v>
      </c>
      <c r="C310" t="s">
        <v>826</v>
      </c>
      <c r="D310" s="6" t="str">
        <f>_xlfn.XLOOKUP(C310,'FA 2026 Master'!E:E,'FA 2026 Master'!F:F)</f>
        <v>M's FL Elevation Gain T-Shirt - Black - SM</v>
      </c>
      <c r="E310" s="6" t="str">
        <f>_xlfn.XLOOKUP(C310,'FA 2026 Master'!E:E,'FA 2026 Master'!G:G)</f>
        <v>Black</v>
      </c>
      <c r="F310" s="6" t="str">
        <f>_xlfn.XLOOKUP(C310,'FA 2026 Master'!E:E,'FA 2026 Master'!H:H)</f>
        <v>SM</v>
      </c>
      <c r="G310" s="6" t="str">
        <f>_xlfn.XLOOKUP(C310,'FA 2026 Master'!E:E,'FA 2026 Master'!K:K)</f>
        <v>Logo Apparel</v>
      </c>
      <c r="H310" s="6" t="str">
        <f>_xlfn.XLOOKUP(C310,'FA 2026 Master'!E:E,'FA 2026 Master'!L:L)</f>
        <v>Logo Tees</v>
      </c>
      <c r="I310" s="34">
        <f>_xlfn.XLOOKUP(C310,'FA 2026 Master'!E:E,'FA 2026 Master'!J:J)</f>
        <v>17.5</v>
      </c>
      <c r="J310" s="34">
        <f t="shared" si="30"/>
        <v>35</v>
      </c>
      <c r="K310" s="34">
        <f t="shared" si="31"/>
        <v>35</v>
      </c>
      <c r="L310" s="26">
        <f t="shared" si="26"/>
        <v>23.975000000000001</v>
      </c>
      <c r="M310" s="26">
        <f t="shared" si="27"/>
        <v>58</v>
      </c>
      <c r="N310" s="26">
        <f t="shared" si="28"/>
        <v>58</v>
      </c>
      <c r="O310" s="41">
        <v>46218</v>
      </c>
      <c r="P310" s="41">
        <v>46387</v>
      </c>
      <c r="Q310" s="6" t="s">
        <v>13</v>
      </c>
      <c r="T310" s="31">
        <f t="shared" si="29"/>
        <v>0</v>
      </c>
    </row>
    <row r="311" spans="2:20" x14ac:dyDescent="0.25">
      <c r="B311" s="28">
        <f>_xlfn.XLOOKUP(C311,'FA 2026 Master'!E:E,'FA 2026 Master'!D:D)</f>
        <v>840490741706</v>
      </c>
      <c r="C311" t="s">
        <v>827</v>
      </c>
      <c r="D311" s="6" t="str">
        <f>_xlfn.XLOOKUP(C311,'FA 2026 Master'!E:E,'FA 2026 Master'!F:F)</f>
        <v>M's FL Elevation Gain T-Shirt - Black - MD</v>
      </c>
      <c r="E311" s="6" t="str">
        <f>_xlfn.XLOOKUP(C311,'FA 2026 Master'!E:E,'FA 2026 Master'!G:G)</f>
        <v>Black</v>
      </c>
      <c r="F311" s="6" t="str">
        <f>_xlfn.XLOOKUP(C311,'FA 2026 Master'!E:E,'FA 2026 Master'!H:H)</f>
        <v>MD</v>
      </c>
      <c r="G311" s="6" t="str">
        <f>_xlfn.XLOOKUP(C311,'FA 2026 Master'!E:E,'FA 2026 Master'!K:K)</f>
        <v>Logo Apparel</v>
      </c>
      <c r="H311" s="6" t="str">
        <f>_xlfn.XLOOKUP(C311,'FA 2026 Master'!E:E,'FA 2026 Master'!L:L)</f>
        <v>Logo Tees</v>
      </c>
      <c r="I311" s="34">
        <f>_xlfn.XLOOKUP(C311,'FA 2026 Master'!E:E,'FA 2026 Master'!J:J)</f>
        <v>17.5</v>
      </c>
      <c r="J311" s="34">
        <f t="shared" si="30"/>
        <v>35</v>
      </c>
      <c r="K311" s="34">
        <f t="shared" si="31"/>
        <v>35</v>
      </c>
      <c r="L311" s="26">
        <f t="shared" si="26"/>
        <v>23.975000000000001</v>
      </c>
      <c r="M311" s="26">
        <f t="shared" si="27"/>
        <v>58</v>
      </c>
      <c r="N311" s="26">
        <f t="shared" si="28"/>
        <v>58</v>
      </c>
      <c r="O311" s="41">
        <v>46218</v>
      </c>
      <c r="P311" s="41">
        <v>46387</v>
      </c>
      <c r="Q311" s="6" t="s">
        <v>13</v>
      </c>
      <c r="T311" s="31">
        <f t="shared" si="29"/>
        <v>0</v>
      </c>
    </row>
    <row r="312" spans="2:20" x14ac:dyDescent="0.25">
      <c r="B312" s="28">
        <f>_xlfn.XLOOKUP(C312,'FA 2026 Master'!E:E,'FA 2026 Master'!D:D)</f>
        <v>840490741713</v>
      </c>
      <c r="C312" t="s">
        <v>828</v>
      </c>
      <c r="D312" s="6" t="str">
        <f>_xlfn.XLOOKUP(C312,'FA 2026 Master'!E:E,'FA 2026 Master'!F:F)</f>
        <v>M's FL Elevation Gain T-Shirt - Black - LG</v>
      </c>
      <c r="E312" s="6" t="str">
        <f>_xlfn.XLOOKUP(C312,'FA 2026 Master'!E:E,'FA 2026 Master'!G:G)</f>
        <v>Black</v>
      </c>
      <c r="F312" s="6" t="str">
        <f>_xlfn.XLOOKUP(C312,'FA 2026 Master'!E:E,'FA 2026 Master'!H:H)</f>
        <v>LG</v>
      </c>
      <c r="G312" s="6" t="str">
        <f>_xlfn.XLOOKUP(C312,'FA 2026 Master'!E:E,'FA 2026 Master'!K:K)</f>
        <v>Logo Apparel</v>
      </c>
      <c r="H312" s="6" t="str">
        <f>_xlfn.XLOOKUP(C312,'FA 2026 Master'!E:E,'FA 2026 Master'!L:L)</f>
        <v>Logo Tees</v>
      </c>
      <c r="I312" s="34">
        <f>_xlfn.XLOOKUP(C312,'FA 2026 Master'!E:E,'FA 2026 Master'!J:J)</f>
        <v>17.5</v>
      </c>
      <c r="J312" s="34">
        <f t="shared" si="30"/>
        <v>35</v>
      </c>
      <c r="K312" s="34">
        <f t="shared" si="31"/>
        <v>35</v>
      </c>
      <c r="L312" s="26">
        <f t="shared" si="26"/>
        <v>23.975000000000001</v>
      </c>
      <c r="M312" s="26">
        <f t="shared" si="27"/>
        <v>58</v>
      </c>
      <c r="N312" s="26">
        <f t="shared" si="28"/>
        <v>58</v>
      </c>
      <c r="O312" s="41">
        <v>46218</v>
      </c>
      <c r="P312" s="41">
        <v>46387</v>
      </c>
      <c r="Q312" s="6" t="s">
        <v>13</v>
      </c>
      <c r="T312" s="31">
        <f t="shared" si="29"/>
        <v>0</v>
      </c>
    </row>
    <row r="313" spans="2:20" x14ac:dyDescent="0.25">
      <c r="B313" s="28">
        <f>_xlfn.XLOOKUP(C313,'FA 2026 Master'!E:E,'FA 2026 Master'!D:D)</f>
        <v>840490741720</v>
      </c>
      <c r="C313" t="s">
        <v>829</v>
      </c>
      <c r="D313" s="6" t="str">
        <f>_xlfn.XLOOKUP(C313,'FA 2026 Master'!E:E,'FA 2026 Master'!F:F)</f>
        <v>M's FL Elevation Gain T-Shirt - Black - XL</v>
      </c>
      <c r="E313" s="6" t="str">
        <f>_xlfn.XLOOKUP(C313,'FA 2026 Master'!E:E,'FA 2026 Master'!G:G)</f>
        <v>Black</v>
      </c>
      <c r="F313" s="6" t="str">
        <f>_xlfn.XLOOKUP(C313,'FA 2026 Master'!E:E,'FA 2026 Master'!H:H)</f>
        <v>XL</v>
      </c>
      <c r="G313" s="6" t="str">
        <f>_xlfn.XLOOKUP(C313,'FA 2026 Master'!E:E,'FA 2026 Master'!K:K)</f>
        <v>Logo Apparel</v>
      </c>
      <c r="H313" s="6" t="str">
        <f>_xlfn.XLOOKUP(C313,'FA 2026 Master'!E:E,'FA 2026 Master'!L:L)</f>
        <v>Logo Tees</v>
      </c>
      <c r="I313" s="34">
        <f>_xlfn.XLOOKUP(C313,'FA 2026 Master'!E:E,'FA 2026 Master'!J:J)</f>
        <v>17.5</v>
      </c>
      <c r="J313" s="34">
        <f t="shared" si="30"/>
        <v>35</v>
      </c>
      <c r="K313" s="34">
        <f t="shared" si="31"/>
        <v>35</v>
      </c>
      <c r="L313" s="26">
        <f t="shared" si="26"/>
        <v>23.975000000000001</v>
      </c>
      <c r="M313" s="26">
        <f t="shared" si="27"/>
        <v>58</v>
      </c>
      <c r="N313" s="26">
        <f t="shared" si="28"/>
        <v>58</v>
      </c>
      <c r="O313" s="41">
        <v>46218</v>
      </c>
      <c r="P313" s="41">
        <v>46387</v>
      </c>
      <c r="Q313" s="6" t="s">
        <v>13</v>
      </c>
      <c r="T313" s="31">
        <f t="shared" si="29"/>
        <v>0</v>
      </c>
    </row>
    <row r="314" spans="2:20" x14ac:dyDescent="0.25">
      <c r="B314" s="28">
        <f>_xlfn.XLOOKUP(C314,'FA 2026 Master'!E:E,'FA 2026 Master'!D:D)</f>
        <v>840490741737</v>
      </c>
      <c r="C314" t="s">
        <v>830</v>
      </c>
      <c r="D314" s="6" t="str">
        <f>_xlfn.XLOOKUP(C314,'FA 2026 Master'!E:E,'FA 2026 Master'!F:F)</f>
        <v>M's FL Elevation Gain T-Shirt - Black - 2X</v>
      </c>
      <c r="E314" s="6" t="str">
        <f>_xlfn.XLOOKUP(C314,'FA 2026 Master'!E:E,'FA 2026 Master'!G:G)</f>
        <v>Black</v>
      </c>
      <c r="F314" s="6" t="str">
        <f>_xlfn.XLOOKUP(C314,'FA 2026 Master'!E:E,'FA 2026 Master'!H:H)</f>
        <v>2X</v>
      </c>
      <c r="G314" s="6" t="str">
        <f>_xlfn.XLOOKUP(C314,'FA 2026 Master'!E:E,'FA 2026 Master'!K:K)</f>
        <v>Logo Apparel</v>
      </c>
      <c r="H314" s="6" t="str">
        <f>_xlfn.XLOOKUP(C314,'FA 2026 Master'!E:E,'FA 2026 Master'!L:L)</f>
        <v>Logo Tees</v>
      </c>
      <c r="I314" s="34">
        <f>_xlfn.XLOOKUP(C314,'FA 2026 Master'!E:E,'FA 2026 Master'!J:J)</f>
        <v>17.5</v>
      </c>
      <c r="J314" s="34">
        <f t="shared" si="30"/>
        <v>35</v>
      </c>
      <c r="K314" s="34">
        <f t="shared" si="31"/>
        <v>35</v>
      </c>
      <c r="L314" s="26">
        <f t="shared" si="26"/>
        <v>23.975000000000001</v>
      </c>
      <c r="M314" s="26">
        <f t="shared" si="27"/>
        <v>58</v>
      </c>
      <c r="N314" s="26">
        <f t="shared" si="28"/>
        <v>58</v>
      </c>
      <c r="O314" s="41">
        <v>46218</v>
      </c>
      <c r="P314" s="41">
        <v>46387</v>
      </c>
      <c r="Q314" s="6" t="s">
        <v>13</v>
      </c>
      <c r="T314" s="31">
        <f t="shared" si="29"/>
        <v>0</v>
      </c>
    </row>
    <row r="315" spans="2:20" x14ac:dyDescent="0.25">
      <c r="B315" s="28">
        <f>_xlfn.XLOOKUP(C315,'FA 2026 Master'!E:E,'FA 2026 Master'!D:D)</f>
        <v>840490741744</v>
      </c>
      <c r="C315" t="s">
        <v>831</v>
      </c>
      <c r="D315" s="6" t="str">
        <f>_xlfn.XLOOKUP(C315,'FA 2026 Master'!E:E,'FA 2026 Master'!F:F)</f>
        <v>M's FL Elevation Gain T-Shirt - Black - 3X</v>
      </c>
      <c r="E315" s="6" t="str">
        <f>_xlfn.XLOOKUP(C315,'FA 2026 Master'!E:E,'FA 2026 Master'!G:G)</f>
        <v>Black</v>
      </c>
      <c r="F315" s="6" t="str">
        <f>_xlfn.XLOOKUP(C315,'FA 2026 Master'!E:E,'FA 2026 Master'!H:H)</f>
        <v>3X</v>
      </c>
      <c r="G315" s="6" t="str">
        <f>_xlfn.XLOOKUP(C315,'FA 2026 Master'!E:E,'FA 2026 Master'!K:K)</f>
        <v>Logo Apparel</v>
      </c>
      <c r="H315" s="6" t="str">
        <f>_xlfn.XLOOKUP(C315,'FA 2026 Master'!E:E,'FA 2026 Master'!L:L)</f>
        <v>Logo Tees</v>
      </c>
      <c r="I315" s="34">
        <f>_xlfn.XLOOKUP(C315,'FA 2026 Master'!E:E,'FA 2026 Master'!J:J)</f>
        <v>17.5</v>
      </c>
      <c r="J315" s="34">
        <f t="shared" si="30"/>
        <v>35</v>
      </c>
      <c r="K315" s="34">
        <f t="shared" si="31"/>
        <v>35</v>
      </c>
      <c r="L315" s="26">
        <f t="shared" si="26"/>
        <v>23.975000000000001</v>
      </c>
      <c r="M315" s="26">
        <f t="shared" si="27"/>
        <v>58</v>
      </c>
      <c r="N315" s="26">
        <f t="shared" si="28"/>
        <v>58</v>
      </c>
      <c r="O315" s="41">
        <v>46218</v>
      </c>
      <c r="P315" s="41">
        <v>46387</v>
      </c>
      <c r="Q315" s="6" t="s">
        <v>13</v>
      </c>
      <c r="T315" s="31">
        <f t="shared" si="29"/>
        <v>0</v>
      </c>
    </row>
    <row r="316" spans="2:20" x14ac:dyDescent="0.25">
      <c r="B316" s="28">
        <f>_xlfn.XLOOKUP(C316,'FA 2026 Master'!E:E,'FA 2026 Master'!D:D)</f>
        <v>840490741751</v>
      </c>
      <c r="C316" t="s">
        <v>832</v>
      </c>
      <c r="D316" s="6" t="str">
        <f>_xlfn.XLOOKUP(C316,'FA 2026 Master'!E:E,'FA 2026 Master'!F:F)</f>
        <v>M's FL Elevation Gain T-Shirt - Athletic Heather - SM</v>
      </c>
      <c r="E316" s="6" t="str">
        <f>_xlfn.XLOOKUP(C316,'FA 2026 Master'!E:E,'FA 2026 Master'!G:G)</f>
        <v>Athletic Heather</v>
      </c>
      <c r="F316" s="6" t="str">
        <f>_xlfn.XLOOKUP(C316,'FA 2026 Master'!E:E,'FA 2026 Master'!H:H)</f>
        <v>SM</v>
      </c>
      <c r="G316" s="6" t="str">
        <f>_xlfn.XLOOKUP(C316,'FA 2026 Master'!E:E,'FA 2026 Master'!K:K)</f>
        <v>Logo Apparel</v>
      </c>
      <c r="H316" s="6" t="str">
        <f>_xlfn.XLOOKUP(C316,'FA 2026 Master'!E:E,'FA 2026 Master'!L:L)</f>
        <v>Logo Tees</v>
      </c>
      <c r="I316" s="34">
        <f>_xlfn.XLOOKUP(C316,'FA 2026 Master'!E:E,'FA 2026 Master'!J:J)</f>
        <v>17.5</v>
      </c>
      <c r="J316" s="34">
        <f t="shared" si="30"/>
        <v>35</v>
      </c>
      <c r="K316" s="34">
        <f t="shared" si="31"/>
        <v>35</v>
      </c>
      <c r="L316" s="26">
        <f t="shared" si="26"/>
        <v>23.975000000000001</v>
      </c>
      <c r="M316" s="26">
        <f t="shared" si="27"/>
        <v>58</v>
      </c>
      <c r="N316" s="26">
        <f t="shared" si="28"/>
        <v>58</v>
      </c>
      <c r="O316" s="41">
        <v>46218</v>
      </c>
      <c r="P316" s="41">
        <v>46387</v>
      </c>
      <c r="Q316" s="6" t="s">
        <v>13</v>
      </c>
      <c r="T316" s="31">
        <f t="shared" si="29"/>
        <v>0</v>
      </c>
    </row>
    <row r="317" spans="2:20" x14ac:dyDescent="0.25">
      <c r="B317" s="28">
        <f>_xlfn.XLOOKUP(C317,'FA 2026 Master'!E:E,'FA 2026 Master'!D:D)</f>
        <v>840490741768</v>
      </c>
      <c r="C317" t="s">
        <v>833</v>
      </c>
      <c r="D317" s="6" t="str">
        <f>_xlfn.XLOOKUP(C317,'FA 2026 Master'!E:E,'FA 2026 Master'!F:F)</f>
        <v>M's FL Elevation Gain T-Shirt - Athletic Heather - MD</v>
      </c>
      <c r="E317" s="6" t="str">
        <f>_xlfn.XLOOKUP(C317,'FA 2026 Master'!E:E,'FA 2026 Master'!G:G)</f>
        <v>Athletic Heather</v>
      </c>
      <c r="F317" s="6" t="str">
        <f>_xlfn.XLOOKUP(C317,'FA 2026 Master'!E:E,'FA 2026 Master'!H:H)</f>
        <v>MD</v>
      </c>
      <c r="G317" s="6" t="str">
        <f>_xlfn.XLOOKUP(C317,'FA 2026 Master'!E:E,'FA 2026 Master'!K:K)</f>
        <v>Logo Apparel</v>
      </c>
      <c r="H317" s="6" t="str">
        <f>_xlfn.XLOOKUP(C317,'FA 2026 Master'!E:E,'FA 2026 Master'!L:L)</f>
        <v>Logo Tees</v>
      </c>
      <c r="I317" s="34">
        <f>_xlfn.XLOOKUP(C317,'FA 2026 Master'!E:E,'FA 2026 Master'!J:J)</f>
        <v>17.5</v>
      </c>
      <c r="J317" s="34">
        <f t="shared" si="30"/>
        <v>35</v>
      </c>
      <c r="K317" s="34">
        <f t="shared" si="31"/>
        <v>35</v>
      </c>
      <c r="L317" s="26">
        <f t="shared" si="26"/>
        <v>23.975000000000001</v>
      </c>
      <c r="M317" s="26">
        <f t="shared" si="27"/>
        <v>58</v>
      </c>
      <c r="N317" s="26">
        <f t="shared" si="28"/>
        <v>58</v>
      </c>
      <c r="O317" s="41">
        <v>46218</v>
      </c>
      <c r="P317" s="41">
        <v>46387</v>
      </c>
      <c r="Q317" s="6" t="s">
        <v>13</v>
      </c>
      <c r="T317" s="31">
        <f t="shared" si="29"/>
        <v>0</v>
      </c>
    </row>
    <row r="318" spans="2:20" x14ac:dyDescent="0.25">
      <c r="B318" s="28">
        <f>_xlfn.XLOOKUP(C318,'FA 2026 Master'!E:E,'FA 2026 Master'!D:D)</f>
        <v>840490741775</v>
      </c>
      <c r="C318" t="s">
        <v>834</v>
      </c>
      <c r="D318" s="6" t="str">
        <f>_xlfn.XLOOKUP(C318,'FA 2026 Master'!E:E,'FA 2026 Master'!F:F)</f>
        <v>M's FL Elevation Gain T-Shirt - Athletic Heather - LG</v>
      </c>
      <c r="E318" s="6" t="str">
        <f>_xlfn.XLOOKUP(C318,'FA 2026 Master'!E:E,'FA 2026 Master'!G:G)</f>
        <v>Athletic Heather</v>
      </c>
      <c r="F318" s="6" t="str">
        <f>_xlfn.XLOOKUP(C318,'FA 2026 Master'!E:E,'FA 2026 Master'!H:H)</f>
        <v>LG</v>
      </c>
      <c r="G318" s="6" t="str">
        <f>_xlfn.XLOOKUP(C318,'FA 2026 Master'!E:E,'FA 2026 Master'!K:K)</f>
        <v>Logo Apparel</v>
      </c>
      <c r="H318" s="6" t="str">
        <f>_xlfn.XLOOKUP(C318,'FA 2026 Master'!E:E,'FA 2026 Master'!L:L)</f>
        <v>Logo Tees</v>
      </c>
      <c r="I318" s="34">
        <f>_xlfn.XLOOKUP(C318,'FA 2026 Master'!E:E,'FA 2026 Master'!J:J)</f>
        <v>17.5</v>
      </c>
      <c r="J318" s="34">
        <f t="shared" si="30"/>
        <v>35</v>
      </c>
      <c r="K318" s="34">
        <f t="shared" si="31"/>
        <v>35</v>
      </c>
      <c r="L318" s="26">
        <f t="shared" si="26"/>
        <v>23.975000000000001</v>
      </c>
      <c r="M318" s="26">
        <f t="shared" si="27"/>
        <v>58</v>
      </c>
      <c r="N318" s="26">
        <f t="shared" si="28"/>
        <v>58</v>
      </c>
      <c r="O318" s="41">
        <v>46218</v>
      </c>
      <c r="P318" s="41">
        <v>46387</v>
      </c>
      <c r="Q318" s="6" t="s">
        <v>13</v>
      </c>
      <c r="T318" s="31">
        <f t="shared" si="29"/>
        <v>0</v>
      </c>
    </row>
    <row r="319" spans="2:20" x14ac:dyDescent="0.25">
      <c r="B319" s="28">
        <f>_xlfn.XLOOKUP(C319,'FA 2026 Master'!E:E,'FA 2026 Master'!D:D)</f>
        <v>840490741782</v>
      </c>
      <c r="C319" t="s">
        <v>835</v>
      </c>
      <c r="D319" s="6" t="str">
        <f>_xlfn.XLOOKUP(C319,'FA 2026 Master'!E:E,'FA 2026 Master'!F:F)</f>
        <v>M's FL Elevation Gain T-Shirt - Athletic Heather - XL</v>
      </c>
      <c r="E319" s="6" t="str">
        <f>_xlfn.XLOOKUP(C319,'FA 2026 Master'!E:E,'FA 2026 Master'!G:G)</f>
        <v>Athletic Heather</v>
      </c>
      <c r="F319" s="6" t="str">
        <f>_xlfn.XLOOKUP(C319,'FA 2026 Master'!E:E,'FA 2026 Master'!H:H)</f>
        <v>XL</v>
      </c>
      <c r="G319" s="6" t="str">
        <f>_xlfn.XLOOKUP(C319,'FA 2026 Master'!E:E,'FA 2026 Master'!K:K)</f>
        <v>Logo Apparel</v>
      </c>
      <c r="H319" s="6" t="str">
        <f>_xlfn.XLOOKUP(C319,'FA 2026 Master'!E:E,'FA 2026 Master'!L:L)</f>
        <v>Logo Tees</v>
      </c>
      <c r="I319" s="34">
        <f>_xlfn.XLOOKUP(C319,'FA 2026 Master'!E:E,'FA 2026 Master'!J:J)</f>
        <v>17.5</v>
      </c>
      <c r="J319" s="34">
        <f t="shared" si="30"/>
        <v>35</v>
      </c>
      <c r="K319" s="34">
        <f t="shared" si="31"/>
        <v>35</v>
      </c>
      <c r="L319" s="26">
        <f t="shared" ref="L319:L357" si="32">(K319*$M$3)*(I319/K319)</f>
        <v>23.975000000000001</v>
      </c>
      <c r="M319" s="26">
        <f t="shared" ref="M319:M357" si="33">N319</f>
        <v>58</v>
      </c>
      <c r="N319" s="26">
        <f t="shared" ref="N319:N357" si="34">ROUND(K319*$M$3*(1+$N$3),0)</f>
        <v>58</v>
      </c>
      <c r="O319" s="41">
        <v>46218</v>
      </c>
      <c r="P319" s="41">
        <v>46387</v>
      </c>
      <c r="Q319" s="6" t="s">
        <v>13</v>
      </c>
      <c r="T319" s="31">
        <f t="shared" si="29"/>
        <v>0</v>
      </c>
    </row>
    <row r="320" spans="2:20" x14ac:dyDescent="0.25">
      <c r="B320" s="28">
        <f>_xlfn.XLOOKUP(C320,'FA 2026 Master'!E:E,'FA 2026 Master'!D:D)</f>
        <v>840490741799</v>
      </c>
      <c r="C320" t="s">
        <v>836</v>
      </c>
      <c r="D320" s="6" t="str">
        <f>_xlfn.XLOOKUP(C320,'FA 2026 Master'!E:E,'FA 2026 Master'!F:F)</f>
        <v>M's FL Elevation Gain T-Shirt - Athletic Heather - 2X</v>
      </c>
      <c r="E320" s="6" t="str">
        <f>_xlfn.XLOOKUP(C320,'FA 2026 Master'!E:E,'FA 2026 Master'!G:G)</f>
        <v>Athletic Heather</v>
      </c>
      <c r="F320" s="6" t="str">
        <f>_xlfn.XLOOKUP(C320,'FA 2026 Master'!E:E,'FA 2026 Master'!H:H)</f>
        <v>2X</v>
      </c>
      <c r="G320" s="6" t="str">
        <f>_xlfn.XLOOKUP(C320,'FA 2026 Master'!E:E,'FA 2026 Master'!K:K)</f>
        <v>Logo Apparel</v>
      </c>
      <c r="H320" s="6" t="str">
        <f>_xlfn.XLOOKUP(C320,'FA 2026 Master'!E:E,'FA 2026 Master'!L:L)</f>
        <v>Logo Tees</v>
      </c>
      <c r="I320" s="34">
        <f>_xlfn.XLOOKUP(C320,'FA 2026 Master'!E:E,'FA 2026 Master'!J:J)</f>
        <v>17.5</v>
      </c>
      <c r="J320" s="34">
        <f t="shared" si="30"/>
        <v>35</v>
      </c>
      <c r="K320" s="34">
        <f t="shared" si="31"/>
        <v>35</v>
      </c>
      <c r="L320" s="26">
        <f t="shared" si="32"/>
        <v>23.975000000000001</v>
      </c>
      <c r="M320" s="26">
        <f t="shared" si="33"/>
        <v>58</v>
      </c>
      <c r="N320" s="26">
        <f t="shared" si="34"/>
        <v>58</v>
      </c>
      <c r="O320" s="41">
        <v>46218</v>
      </c>
      <c r="P320" s="41">
        <v>46387</v>
      </c>
      <c r="Q320" s="6" t="s">
        <v>13</v>
      </c>
      <c r="T320" s="31">
        <f t="shared" si="29"/>
        <v>0</v>
      </c>
    </row>
    <row r="321" spans="2:20" x14ac:dyDescent="0.25">
      <c r="B321" s="28">
        <f>_xlfn.XLOOKUP(C321,'FA 2026 Master'!E:E,'FA 2026 Master'!D:D)</f>
        <v>840490741805</v>
      </c>
      <c r="C321" t="s">
        <v>837</v>
      </c>
      <c r="D321" s="6" t="str">
        <f>_xlfn.XLOOKUP(C321,'FA 2026 Master'!E:E,'FA 2026 Master'!F:F)</f>
        <v>M's FL Elevation Gain T-Shirt - Athletic Heather - 3X</v>
      </c>
      <c r="E321" s="6" t="str">
        <f>_xlfn.XLOOKUP(C321,'FA 2026 Master'!E:E,'FA 2026 Master'!G:G)</f>
        <v>Athletic Heather</v>
      </c>
      <c r="F321" s="6" t="str">
        <f>_xlfn.XLOOKUP(C321,'FA 2026 Master'!E:E,'FA 2026 Master'!H:H)</f>
        <v>3X</v>
      </c>
      <c r="G321" s="6" t="str">
        <f>_xlfn.XLOOKUP(C321,'FA 2026 Master'!E:E,'FA 2026 Master'!K:K)</f>
        <v>Logo Apparel</v>
      </c>
      <c r="H321" s="6" t="str">
        <f>_xlfn.XLOOKUP(C321,'FA 2026 Master'!E:E,'FA 2026 Master'!L:L)</f>
        <v>Logo Tees</v>
      </c>
      <c r="I321" s="34">
        <f>_xlfn.XLOOKUP(C321,'FA 2026 Master'!E:E,'FA 2026 Master'!J:J)</f>
        <v>17.5</v>
      </c>
      <c r="J321" s="34">
        <f t="shared" si="30"/>
        <v>35</v>
      </c>
      <c r="K321" s="34">
        <f t="shared" si="31"/>
        <v>35</v>
      </c>
      <c r="L321" s="26">
        <f t="shared" si="32"/>
        <v>23.975000000000001</v>
      </c>
      <c r="M321" s="26">
        <f t="shared" si="33"/>
        <v>58</v>
      </c>
      <c r="N321" s="26">
        <f t="shared" si="34"/>
        <v>58</v>
      </c>
      <c r="O321" s="41">
        <v>46218</v>
      </c>
      <c r="P321" s="41">
        <v>46387</v>
      </c>
      <c r="Q321" s="6" t="s">
        <v>13</v>
      </c>
      <c r="T321" s="31">
        <f t="shared" si="29"/>
        <v>0</v>
      </c>
    </row>
    <row r="322" spans="2:20" x14ac:dyDescent="0.25">
      <c r="B322" s="28">
        <f>_xlfn.XLOOKUP(C322,'FA 2026 Master'!E:E,'FA 2026 Master'!D:D)</f>
        <v>840490743373</v>
      </c>
      <c r="C322" t="s">
        <v>838</v>
      </c>
      <c r="D322" s="6" t="str">
        <f>_xlfn.XLOOKUP(C322,'FA 2026 Master'!E:E,'FA 2026 Master'!F:F)</f>
        <v>M's FL Flyways of North America T-Shirt - Heather Brown - SM</v>
      </c>
      <c r="E322" s="6" t="str">
        <f>_xlfn.XLOOKUP(C322,'FA 2026 Master'!E:E,'FA 2026 Master'!G:G)</f>
        <v>Heather Brown</v>
      </c>
      <c r="F322" s="6" t="str">
        <f>_xlfn.XLOOKUP(C322,'FA 2026 Master'!E:E,'FA 2026 Master'!H:H)</f>
        <v>SM</v>
      </c>
      <c r="G322" s="6" t="str">
        <f>_xlfn.XLOOKUP(C322,'FA 2026 Master'!E:E,'FA 2026 Master'!K:K)</f>
        <v>Logo Apparel</v>
      </c>
      <c r="H322" s="6" t="str">
        <f>_xlfn.XLOOKUP(C322,'FA 2026 Master'!E:E,'FA 2026 Master'!L:L)</f>
        <v>Logo Tees</v>
      </c>
      <c r="I322" s="34">
        <f>_xlfn.XLOOKUP(C322,'FA 2026 Master'!E:E,'FA 2026 Master'!J:J)</f>
        <v>17.5</v>
      </c>
      <c r="J322" s="34">
        <f t="shared" si="30"/>
        <v>35</v>
      </c>
      <c r="K322" s="34">
        <f t="shared" si="31"/>
        <v>35</v>
      </c>
      <c r="L322" s="26">
        <f t="shared" si="32"/>
        <v>23.975000000000001</v>
      </c>
      <c r="M322" s="26">
        <f t="shared" si="33"/>
        <v>58</v>
      </c>
      <c r="N322" s="26">
        <f t="shared" si="34"/>
        <v>58</v>
      </c>
      <c r="O322" s="41">
        <v>46218</v>
      </c>
      <c r="P322" s="41">
        <v>46387</v>
      </c>
      <c r="Q322" s="6" t="s">
        <v>13</v>
      </c>
      <c r="T322" s="31">
        <f t="shared" ref="T322:T357" si="35">S322*I322</f>
        <v>0</v>
      </c>
    </row>
    <row r="323" spans="2:20" x14ac:dyDescent="0.25">
      <c r="B323" s="28">
        <f>_xlfn.XLOOKUP(C323,'FA 2026 Master'!E:E,'FA 2026 Master'!D:D)</f>
        <v>840490743380</v>
      </c>
      <c r="C323" t="s">
        <v>839</v>
      </c>
      <c r="D323" s="6" t="str">
        <f>_xlfn.XLOOKUP(C323,'FA 2026 Master'!E:E,'FA 2026 Master'!F:F)</f>
        <v>M's FL Flyways of North America T-Shirt - Heather Brown - MD</v>
      </c>
      <c r="E323" s="6" t="str">
        <f>_xlfn.XLOOKUP(C323,'FA 2026 Master'!E:E,'FA 2026 Master'!G:G)</f>
        <v>Heather Brown</v>
      </c>
      <c r="F323" s="6" t="str">
        <f>_xlfn.XLOOKUP(C323,'FA 2026 Master'!E:E,'FA 2026 Master'!H:H)</f>
        <v>MD</v>
      </c>
      <c r="G323" s="6" t="str">
        <f>_xlfn.XLOOKUP(C323,'FA 2026 Master'!E:E,'FA 2026 Master'!K:K)</f>
        <v>Logo Apparel</v>
      </c>
      <c r="H323" s="6" t="str">
        <f>_xlfn.XLOOKUP(C323,'FA 2026 Master'!E:E,'FA 2026 Master'!L:L)</f>
        <v>Logo Tees</v>
      </c>
      <c r="I323" s="34">
        <f>_xlfn.XLOOKUP(C323,'FA 2026 Master'!E:E,'FA 2026 Master'!J:J)</f>
        <v>17.5</v>
      </c>
      <c r="J323" s="34">
        <f t="shared" si="30"/>
        <v>35</v>
      </c>
      <c r="K323" s="34">
        <f t="shared" si="31"/>
        <v>35</v>
      </c>
      <c r="L323" s="26">
        <f t="shared" si="32"/>
        <v>23.975000000000001</v>
      </c>
      <c r="M323" s="26">
        <f t="shared" si="33"/>
        <v>58</v>
      </c>
      <c r="N323" s="26">
        <f t="shared" si="34"/>
        <v>58</v>
      </c>
      <c r="O323" s="41">
        <v>46218</v>
      </c>
      <c r="P323" s="41">
        <v>46387</v>
      </c>
      <c r="Q323" s="6" t="s">
        <v>13</v>
      </c>
      <c r="T323" s="31">
        <f t="shared" si="35"/>
        <v>0</v>
      </c>
    </row>
    <row r="324" spans="2:20" x14ac:dyDescent="0.25">
      <c r="B324" s="28">
        <f>_xlfn.XLOOKUP(C324,'FA 2026 Master'!E:E,'FA 2026 Master'!D:D)</f>
        <v>840490743397</v>
      </c>
      <c r="C324" t="s">
        <v>840</v>
      </c>
      <c r="D324" s="6" t="str">
        <f>_xlfn.XLOOKUP(C324,'FA 2026 Master'!E:E,'FA 2026 Master'!F:F)</f>
        <v>M's FL Flyways of North America T-Shirt - Heather Brown - LG</v>
      </c>
      <c r="E324" s="6" t="str">
        <f>_xlfn.XLOOKUP(C324,'FA 2026 Master'!E:E,'FA 2026 Master'!G:G)</f>
        <v>Heather Brown</v>
      </c>
      <c r="F324" s="6" t="str">
        <f>_xlfn.XLOOKUP(C324,'FA 2026 Master'!E:E,'FA 2026 Master'!H:H)</f>
        <v>LG</v>
      </c>
      <c r="G324" s="6" t="str">
        <f>_xlfn.XLOOKUP(C324,'FA 2026 Master'!E:E,'FA 2026 Master'!K:K)</f>
        <v>Logo Apparel</v>
      </c>
      <c r="H324" s="6" t="str">
        <f>_xlfn.XLOOKUP(C324,'FA 2026 Master'!E:E,'FA 2026 Master'!L:L)</f>
        <v>Logo Tees</v>
      </c>
      <c r="I324" s="34">
        <f>_xlfn.XLOOKUP(C324,'FA 2026 Master'!E:E,'FA 2026 Master'!J:J)</f>
        <v>17.5</v>
      </c>
      <c r="J324" s="34">
        <f t="shared" si="30"/>
        <v>35</v>
      </c>
      <c r="K324" s="34">
        <f t="shared" si="31"/>
        <v>35</v>
      </c>
      <c r="L324" s="26">
        <f t="shared" si="32"/>
        <v>23.975000000000001</v>
      </c>
      <c r="M324" s="26">
        <f t="shared" si="33"/>
        <v>58</v>
      </c>
      <c r="N324" s="26">
        <f t="shared" si="34"/>
        <v>58</v>
      </c>
      <c r="O324" s="41">
        <v>46218</v>
      </c>
      <c r="P324" s="41">
        <v>46387</v>
      </c>
      <c r="Q324" s="6" t="s">
        <v>13</v>
      </c>
      <c r="T324" s="31">
        <f t="shared" si="35"/>
        <v>0</v>
      </c>
    </row>
    <row r="325" spans="2:20" x14ac:dyDescent="0.25">
      <c r="B325" s="28">
        <f>_xlfn.XLOOKUP(C325,'FA 2026 Master'!E:E,'FA 2026 Master'!D:D)</f>
        <v>840490743403</v>
      </c>
      <c r="C325" t="s">
        <v>841</v>
      </c>
      <c r="D325" s="6" t="str">
        <f>_xlfn.XLOOKUP(C325,'FA 2026 Master'!E:E,'FA 2026 Master'!F:F)</f>
        <v>M's FL Flyways of North America T-Shirt - Heather Brown - XL</v>
      </c>
      <c r="E325" s="6" t="str">
        <f>_xlfn.XLOOKUP(C325,'FA 2026 Master'!E:E,'FA 2026 Master'!G:G)</f>
        <v>Heather Brown</v>
      </c>
      <c r="F325" s="6" t="str">
        <f>_xlfn.XLOOKUP(C325,'FA 2026 Master'!E:E,'FA 2026 Master'!H:H)</f>
        <v>XL</v>
      </c>
      <c r="G325" s="6" t="str">
        <f>_xlfn.XLOOKUP(C325,'FA 2026 Master'!E:E,'FA 2026 Master'!K:K)</f>
        <v>Logo Apparel</v>
      </c>
      <c r="H325" s="6" t="str">
        <f>_xlfn.XLOOKUP(C325,'FA 2026 Master'!E:E,'FA 2026 Master'!L:L)</f>
        <v>Logo Tees</v>
      </c>
      <c r="I325" s="34">
        <f>_xlfn.XLOOKUP(C325,'FA 2026 Master'!E:E,'FA 2026 Master'!J:J)</f>
        <v>17.5</v>
      </c>
      <c r="J325" s="34">
        <f t="shared" si="30"/>
        <v>35</v>
      </c>
      <c r="K325" s="34">
        <f t="shared" si="31"/>
        <v>35</v>
      </c>
      <c r="L325" s="26">
        <f t="shared" si="32"/>
        <v>23.975000000000001</v>
      </c>
      <c r="M325" s="26">
        <f t="shared" si="33"/>
        <v>58</v>
      </c>
      <c r="N325" s="26">
        <f t="shared" si="34"/>
        <v>58</v>
      </c>
      <c r="O325" s="41">
        <v>46218</v>
      </c>
      <c r="P325" s="41">
        <v>46387</v>
      </c>
      <c r="Q325" s="6" t="s">
        <v>13</v>
      </c>
      <c r="T325" s="31">
        <f t="shared" si="35"/>
        <v>0</v>
      </c>
    </row>
    <row r="326" spans="2:20" x14ac:dyDescent="0.25">
      <c r="B326" s="28">
        <f>_xlfn.XLOOKUP(C326,'FA 2026 Master'!E:E,'FA 2026 Master'!D:D)</f>
        <v>840490743410</v>
      </c>
      <c r="C326" t="s">
        <v>842</v>
      </c>
      <c r="D326" s="6" t="str">
        <f>_xlfn.XLOOKUP(C326,'FA 2026 Master'!E:E,'FA 2026 Master'!F:F)</f>
        <v>M's FL Flyways of North America T-Shirt - Heather Brown - 2X</v>
      </c>
      <c r="E326" s="6" t="str">
        <f>_xlfn.XLOOKUP(C326,'FA 2026 Master'!E:E,'FA 2026 Master'!G:G)</f>
        <v>Heather Brown</v>
      </c>
      <c r="F326" s="6" t="str">
        <f>_xlfn.XLOOKUP(C326,'FA 2026 Master'!E:E,'FA 2026 Master'!H:H)</f>
        <v>2X</v>
      </c>
      <c r="G326" s="6" t="str">
        <f>_xlfn.XLOOKUP(C326,'FA 2026 Master'!E:E,'FA 2026 Master'!K:K)</f>
        <v>Logo Apparel</v>
      </c>
      <c r="H326" s="6" t="str">
        <f>_xlfn.XLOOKUP(C326,'FA 2026 Master'!E:E,'FA 2026 Master'!L:L)</f>
        <v>Logo Tees</v>
      </c>
      <c r="I326" s="34">
        <f>_xlfn.XLOOKUP(C326,'FA 2026 Master'!E:E,'FA 2026 Master'!J:J)</f>
        <v>17.5</v>
      </c>
      <c r="J326" s="34">
        <f t="shared" si="30"/>
        <v>35</v>
      </c>
      <c r="K326" s="34">
        <f t="shared" si="31"/>
        <v>35</v>
      </c>
      <c r="L326" s="26">
        <f t="shared" si="32"/>
        <v>23.975000000000001</v>
      </c>
      <c r="M326" s="26">
        <f t="shared" si="33"/>
        <v>58</v>
      </c>
      <c r="N326" s="26">
        <f t="shared" si="34"/>
        <v>58</v>
      </c>
      <c r="O326" s="41">
        <v>46218</v>
      </c>
      <c r="P326" s="41">
        <v>46387</v>
      </c>
      <c r="Q326" s="6" t="s">
        <v>13</v>
      </c>
      <c r="T326" s="31">
        <f t="shared" si="35"/>
        <v>0</v>
      </c>
    </row>
    <row r="327" spans="2:20" x14ac:dyDescent="0.25">
      <c r="B327" s="28">
        <f>_xlfn.XLOOKUP(C327,'FA 2026 Master'!E:E,'FA 2026 Master'!D:D)</f>
        <v>840490743427</v>
      </c>
      <c r="C327" t="s">
        <v>843</v>
      </c>
      <c r="D327" s="6" t="str">
        <f>_xlfn.XLOOKUP(C327,'FA 2026 Master'!E:E,'FA 2026 Master'!F:F)</f>
        <v>M's FL Flyways of North America T-Shirt - Heather Brown - 3X</v>
      </c>
      <c r="E327" s="6" t="str">
        <f>_xlfn.XLOOKUP(C327,'FA 2026 Master'!E:E,'FA 2026 Master'!G:G)</f>
        <v>Heather Brown</v>
      </c>
      <c r="F327" s="6" t="str">
        <f>_xlfn.XLOOKUP(C327,'FA 2026 Master'!E:E,'FA 2026 Master'!H:H)</f>
        <v>3X</v>
      </c>
      <c r="G327" s="6" t="str">
        <f>_xlfn.XLOOKUP(C327,'FA 2026 Master'!E:E,'FA 2026 Master'!K:K)</f>
        <v>Logo Apparel</v>
      </c>
      <c r="H327" s="6" t="str">
        <f>_xlfn.XLOOKUP(C327,'FA 2026 Master'!E:E,'FA 2026 Master'!L:L)</f>
        <v>Logo Tees</v>
      </c>
      <c r="I327" s="34">
        <f>_xlfn.XLOOKUP(C327,'FA 2026 Master'!E:E,'FA 2026 Master'!J:J)</f>
        <v>17.5</v>
      </c>
      <c r="J327" s="34">
        <f t="shared" si="30"/>
        <v>35</v>
      </c>
      <c r="K327" s="34">
        <f t="shared" si="31"/>
        <v>35</v>
      </c>
      <c r="L327" s="26">
        <f t="shared" si="32"/>
        <v>23.975000000000001</v>
      </c>
      <c r="M327" s="26">
        <f t="shared" si="33"/>
        <v>58</v>
      </c>
      <c r="N327" s="26">
        <f t="shared" si="34"/>
        <v>58</v>
      </c>
      <c r="O327" s="41">
        <v>46218</v>
      </c>
      <c r="P327" s="41">
        <v>46387</v>
      </c>
      <c r="Q327" s="6" t="s">
        <v>13</v>
      </c>
      <c r="T327" s="31">
        <f t="shared" si="35"/>
        <v>0</v>
      </c>
    </row>
    <row r="328" spans="2:20" x14ac:dyDescent="0.25">
      <c r="B328" s="28">
        <f>_xlfn.XLOOKUP(C328,'FA 2026 Master'!E:E,'FA 2026 Master'!D:D)</f>
        <v>840490743434</v>
      </c>
      <c r="C328" t="s">
        <v>844</v>
      </c>
      <c r="D328" s="6" t="str">
        <f>_xlfn.XLOOKUP(C328,'FA 2026 Master'!E:E,'FA 2026 Master'!F:F)</f>
        <v>M's FL Flyways of North America T-Shirt - Black - SM</v>
      </c>
      <c r="E328" s="6" t="str">
        <f>_xlfn.XLOOKUP(C328,'FA 2026 Master'!E:E,'FA 2026 Master'!G:G)</f>
        <v>Black</v>
      </c>
      <c r="F328" s="6" t="str">
        <f>_xlfn.XLOOKUP(C328,'FA 2026 Master'!E:E,'FA 2026 Master'!H:H)</f>
        <v>SM</v>
      </c>
      <c r="G328" s="6" t="str">
        <f>_xlfn.XLOOKUP(C328,'FA 2026 Master'!E:E,'FA 2026 Master'!K:K)</f>
        <v>Logo Apparel</v>
      </c>
      <c r="H328" s="6" t="str">
        <f>_xlfn.XLOOKUP(C328,'FA 2026 Master'!E:E,'FA 2026 Master'!L:L)</f>
        <v>Logo Tees</v>
      </c>
      <c r="I328" s="34">
        <f>_xlfn.XLOOKUP(C328,'FA 2026 Master'!E:E,'FA 2026 Master'!J:J)</f>
        <v>17.5</v>
      </c>
      <c r="J328" s="34">
        <f t="shared" si="30"/>
        <v>35</v>
      </c>
      <c r="K328" s="34">
        <f t="shared" si="31"/>
        <v>35</v>
      </c>
      <c r="L328" s="26">
        <f t="shared" si="32"/>
        <v>23.975000000000001</v>
      </c>
      <c r="M328" s="26">
        <f t="shared" si="33"/>
        <v>58</v>
      </c>
      <c r="N328" s="26">
        <f t="shared" si="34"/>
        <v>58</v>
      </c>
      <c r="O328" s="41">
        <v>46218</v>
      </c>
      <c r="P328" s="41">
        <v>46387</v>
      </c>
      <c r="Q328" s="6" t="s">
        <v>13</v>
      </c>
      <c r="T328" s="31">
        <f t="shared" si="35"/>
        <v>0</v>
      </c>
    </row>
    <row r="329" spans="2:20" x14ac:dyDescent="0.25">
      <c r="B329" s="28">
        <f>_xlfn.XLOOKUP(C329,'FA 2026 Master'!E:E,'FA 2026 Master'!D:D)</f>
        <v>840490743441</v>
      </c>
      <c r="C329" t="s">
        <v>845</v>
      </c>
      <c r="D329" s="6" t="str">
        <f>_xlfn.XLOOKUP(C329,'FA 2026 Master'!E:E,'FA 2026 Master'!F:F)</f>
        <v>M's FL Flyways of North America T-Shirt - Black - MD</v>
      </c>
      <c r="E329" s="6" t="str">
        <f>_xlfn.XLOOKUP(C329,'FA 2026 Master'!E:E,'FA 2026 Master'!G:G)</f>
        <v>Black</v>
      </c>
      <c r="F329" s="6" t="str">
        <f>_xlfn.XLOOKUP(C329,'FA 2026 Master'!E:E,'FA 2026 Master'!H:H)</f>
        <v>MD</v>
      </c>
      <c r="G329" s="6" t="str">
        <f>_xlfn.XLOOKUP(C329,'FA 2026 Master'!E:E,'FA 2026 Master'!K:K)</f>
        <v>Logo Apparel</v>
      </c>
      <c r="H329" s="6" t="str">
        <f>_xlfn.XLOOKUP(C329,'FA 2026 Master'!E:E,'FA 2026 Master'!L:L)</f>
        <v>Logo Tees</v>
      </c>
      <c r="I329" s="34">
        <f>_xlfn.XLOOKUP(C329,'FA 2026 Master'!E:E,'FA 2026 Master'!J:J)</f>
        <v>17.5</v>
      </c>
      <c r="J329" s="34">
        <f t="shared" si="30"/>
        <v>35</v>
      </c>
      <c r="K329" s="34">
        <f t="shared" si="31"/>
        <v>35</v>
      </c>
      <c r="L329" s="26">
        <f t="shared" si="32"/>
        <v>23.975000000000001</v>
      </c>
      <c r="M329" s="26">
        <f t="shared" si="33"/>
        <v>58</v>
      </c>
      <c r="N329" s="26">
        <f t="shared" si="34"/>
        <v>58</v>
      </c>
      <c r="O329" s="41">
        <v>46218</v>
      </c>
      <c r="P329" s="41">
        <v>46387</v>
      </c>
      <c r="Q329" s="6" t="s">
        <v>13</v>
      </c>
      <c r="T329" s="31">
        <f t="shared" si="35"/>
        <v>0</v>
      </c>
    </row>
    <row r="330" spans="2:20" x14ac:dyDescent="0.25">
      <c r="B330" s="28">
        <f>_xlfn.XLOOKUP(C330,'FA 2026 Master'!E:E,'FA 2026 Master'!D:D)</f>
        <v>840490743458</v>
      </c>
      <c r="C330" t="s">
        <v>846</v>
      </c>
      <c r="D330" s="6" t="str">
        <f>_xlfn.XLOOKUP(C330,'FA 2026 Master'!E:E,'FA 2026 Master'!F:F)</f>
        <v>M's FL Flyways of North America T-Shirt - Black - LG</v>
      </c>
      <c r="E330" s="6" t="str">
        <f>_xlfn.XLOOKUP(C330,'FA 2026 Master'!E:E,'FA 2026 Master'!G:G)</f>
        <v>Black</v>
      </c>
      <c r="F330" s="6" t="str">
        <f>_xlfn.XLOOKUP(C330,'FA 2026 Master'!E:E,'FA 2026 Master'!H:H)</f>
        <v>LG</v>
      </c>
      <c r="G330" s="6" t="str">
        <f>_xlfn.XLOOKUP(C330,'FA 2026 Master'!E:E,'FA 2026 Master'!K:K)</f>
        <v>Logo Apparel</v>
      </c>
      <c r="H330" s="6" t="str">
        <f>_xlfn.XLOOKUP(C330,'FA 2026 Master'!E:E,'FA 2026 Master'!L:L)</f>
        <v>Logo Tees</v>
      </c>
      <c r="I330" s="34">
        <f>_xlfn.XLOOKUP(C330,'FA 2026 Master'!E:E,'FA 2026 Master'!J:J)</f>
        <v>17.5</v>
      </c>
      <c r="J330" s="34">
        <f t="shared" si="30"/>
        <v>35</v>
      </c>
      <c r="K330" s="34">
        <f t="shared" si="31"/>
        <v>35</v>
      </c>
      <c r="L330" s="26">
        <f t="shared" si="32"/>
        <v>23.975000000000001</v>
      </c>
      <c r="M330" s="26">
        <f t="shared" si="33"/>
        <v>58</v>
      </c>
      <c r="N330" s="26">
        <f t="shared" si="34"/>
        <v>58</v>
      </c>
      <c r="O330" s="41">
        <v>46218</v>
      </c>
      <c r="P330" s="41">
        <v>46387</v>
      </c>
      <c r="Q330" s="6" t="s">
        <v>13</v>
      </c>
      <c r="T330" s="31">
        <f t="shared" si="35"/>
        <v>0</v>
      </c>
    </row>
    <row r="331" spans="2:20" x14ac:dyDescent="0.25">
      <c r="B331" s="28">
        <f>_xlfn.XLOOKUP(C331,'FA 2026 Master'!E:E,'FA 2026 Master'!D:D)</f>
        <v>840490743465</v>
      </c>
      <c r="C331" t="s">
        <v>847</v>
      </c>
      <c r="D331" s="6" t="str">
        <f>_xlfn.XLOOKUP(C331,'FA 2026 Master'!E:E,'FA 2026 Master'!F:F)</f>
        <v>M's FL Flyways of North America T-Shirt - Black - XL</v>
      </c>
      <c r="E331" s="6" t="str">
        <f>_xlfn.XLOOKUP(C331,'FA 2026 Master'!E:E,'FA 2026 Master'!G:G)</f>
        <v>Black</v>
      </c>
      <c r="F331" s="6" t="str">
        <f>_xlfn.XLOOKUP(C331,'FA 2026 Master'!E:E,'FA 2026 Master'!H:H)</f>
        <v>XL</v>
      </c>
      <c r="G331" s="6" t="str">
        <f>_xlfn.XLOOKUP(C331,'FA 2026 Master'!E:E,'FA 2026 Master'!K:K)</f>
        <v>Logo Apparel</v>
      </c>
      <c r="H331" s="6" t="str">
        <f>_xlfn.XLOOKUP(C331,'FA 2026 Master'!E:E,'FA 2026 Master'!L:L)</f>
        <v>Logo Tees</v>
      </c>
      <c r="I331" s="34">
        <f>_xlfn.XLOOKUP(C331,'FA 2026 Master'!E:E,'FA 2026 Master'!J:J)</f>
        <v>17.5</v>
      </c>
      <c r="J331" s="34">
        <f t="shared" si="30"/>
        <v>35</v>
      </c>
      <c r="K331" s="34">
        <f t="shared" si="31"/>
        <v>35</v>
      </c>
      <c r="L331" s="26">
        <f t="shared" si="32"/>
        <v>23.975000000000001</v>
      </c>
      <c r="M331" s="26">
        <f t="shared" si="33"/>
        <v>58</v>
      </c>
      <c r="N331" s="26">
        <f t="shared" si="34"/>
        <v>58</v>
      </c>
      <c r="O331" s="41">
        <v>46218</v>
      </c>
      <c r="P331" s="41">
        <v>46387</v>
      </c>
      <c r="Q331" s="6" t="s">
        <v>13</v>
      </c>
      <c r="T331" s="31">
        <f t="shared" si="35"/>
        <v>0</v>
      </c>
    </row>
    <row r="332" spans="2:20" x14ac:dyDescent="0.25">
      <c r="B332" s="28">
        <f>_xlfn.XLOOKUP(C332,'FA 2026 Master'!E:E,'FA 2026 Master'!D:D)</f>
        <v>840490743472</v>
      </c>
      <c r="C332" t="s">
        <v>848</v>
      </c>
      <c r="D332" s="6" t="str">
        <f>_xlfn.XLOOKUP(C332,'FA 2026 Master'!E:E,'FA 2026 Master'!F:F)</f>
        <v>M's FL Flyways of North America T-Shirt - Black - 2X</v>
      </c>
      <c r="E332" s="6" t="str">
        <f>_xlfn.XLOOKUP(C332,'FA 2026 Master'!E:E,'FA 2026 Master'!G:G)</f>
        <v>Black</v>
      </c>
      <c r="F332" s="6" t="str">
        <f>_xlfn.XLOOKUP(C332,'FA 2026 Master'!E:E,'FA 2026 Master'!H:H)</f>
        <v>2X</v>
      </c>
      <c r="G332" s="6" t="str">
        <f>_xlfn.XLOOKUP(C332,'FA 2026 Master'!E:E,'FA 2026 Master'!K:K)</f>
        <v>Logo Apparel</v>
      </c>
      <c r="H332" s="6" t="str">
        <f>_xlfn.XLOOKUP(C332,'FA 2026 Master'!E:E,'FA 2026 Master'!L:L)</f>
        <v>Logo Tees</v>
      </c>
      <c r="I332" s="34">
        <f>_xlfn.XLOOKUP(C332,'FA 2026 Master'!E:E,'FA 2026 Master'!J:J)</f>
        <v>17.5</v>
      </c>
      <c r="J332" s="34">
        <f t="shared" si="30"/>
        <v>35</v>
      </c>
      <c r="K332" s="34">
        <f t="shared" si="31"/>
        <v>35</v>
      </c>
      <c r="L332" s="26">
        <f t="shared" si="32"/>
        <v>23.975000000000001</v>
      </c>
      <c r="M332" s="26">
        <f t="shared" si="33"/>
        <v>58</v>
      </c>
      <c r="N332" s="26">
        <f t="shared" si="34"/>
        <v>58</v>
      </c>
      <c r="O332" s="41">
        <v>46218</v>
      </c>
      <c r="P332" s="41">
        <v>46387</v>
      </c>
      <c r="Q332" s="6" t="s">
        <v>13</v>
      </c>
      <c r="T332" s="31">
        <f t="shared" si="35"/>
        <v>0</v>
      </c>
    </row>
    <row r="333" spans="2:20" x14ac:dyDescent="0.25">
      <c r="B333" s="28">
        <f>_xlfn.XLOOKUP(C333,'FA 2026 Master'!E:E,'FA 2026 Master'!D:D)</f>
        <v>840490743489</v>
      </c>
      <c r="C333" t="s">
        <v>849</v>
      </c>
      <c r="D333" s="6" t="str">
        <f>_xlfn.XLOOKUP(C333,'FA 2026 Master'!E:E,'FA 2026 Master'!F:F)</f>
        <v>M's FL Flyways of North America T-Shirt - Black - 3X</v>
      </c>
      <c r="E333" s="6" t="str">
        <f>_xlfn.XLOOKUP(C333,'FA 2026 Master'!E:E,'FA 2026 Master'!G:G)</f>
        <v>Black</v>
      </c>
      <c r="F333" s="6" t="str">
        <f>_xlfn.XLOOKUP(C333,'FA 2026 Master'!E:E,'FA 2026 Master'!H:H)</f>
        <v>3X</v>
      </c>
      <c r="G333" s="6" t="str">
        <f>_xlfn.XLOOKUP(C333,'FA 2026 Master'!E:E,'FA 2026 Master'!K:K)</f>
        <v>Logo Apparel</v>
      </c>
      <c r="H333" s="6" t="str">
        <f>_xlfn.XLOOKUP(C333,'FA 2026 Master'!E:E,'FA 2026 Master'!L:L)</f>
        <v>Logo Tees</v>
      </c>
      <c r="I333" s="34">
        <f>_xlfn.XLOOKUP(C333,'FA 2026 Master'!E:E,'FA 2026 Master'!J:J)</f>
        <v>17.5</v>
      </c>
      <c r="J333" s="34">
        <f t="shared" si="30"/>
        <v>35</v>
      </c>
      <c r="K333" s="34">
        <f t="shared" si="31"/>
        <v>35</v>
      </c>
      <c r="L333" s="26">
        <f t="shared" si="32"/>
        <v>23.975000000000001</v>
      </c>
      <c r="M333" s="26">
        <f t="shared" si="33"/>
        <v>58</v>
      </c>
      <c r="N333" s="26">
        <f t="shared" si="34"/>
        <v>58</v>
      </c>
      <c r="O333" s="41">
        <v>46218</v>
      </c>
      <c r="P333" s="41">
        <v>46387</v>
      </c>
      <c r="Q333" s="6" t="s">
        <v>13</v>
      </c>
      <c r="T333" s="31">
        <f t="shared" si="35"/>
        <v>0</v>
      </c>
    </row>
    <row r="334" spans="2:20" x14ac:dyDescent="0.25">
      <c r="B334" s="28">
        <f>_xlfn.XLOOKUP(C334,'FA 2026 Master'!E:E,'FA 2026 Master'!D:D)</f>
        <v>840490743496</v>
      </c>
      <c r="C334" t="s">
        <v>850</v>
      </c>
      <c r="D334" s="6" t="str">
        <f>_xlfn.XLOOKUP(C334,'FA 2026 Master'!E:E,'FA 2026 Master'!F:F)</f>
        <v>M's FL High Country Camp T-Shirt - Heather Tan - SM</v>
      </c>
      <c r="E334" s="6" t="str">
        <f>_xlfn.XLOOKUP(C334,'FA 2026 Master'!E:E,'FA 2026 Master'!G:G)</f>
        <v>Heather Tan</v>
      </c>
      <c r="F334" s="6" t="str">
        <f>_xlfn.XLOOKUP(C334,'FA 2026 Master'!E:E,'FA 2026 Master'!H:H)</f>
        <v>SM</v>
      </c>
      <c r="G334" s="6" t="str">
        <f>_xlfn.XLOOKUP(C334,'FA 2026 Master'!E:E,'FA 2026 Master'!K:K)</f>
        <v>Logo Apparel</v>
      </c>
      <c r="H334" s="6" t="str">
        <f>_xlfn.XLOOKUP(C334,'FA 2026 Master'!E:E,'FA 2026 Master'!L:L)</f>
        <v>Logo Tees</v>
      </c>
      <c r="I334" s="34">
        <f>_xlfn.XLOOKUP(C334,'FA 2026 Master'!E:E,'FA 2026 Master'!J:J)</f>
        <v>17.5</v>
      </c>
      <c r="J334" s="34">
        <f t="shared" si="30"/>
        <v>35</v>
      </c>
      <c r="K334" s="34">
        <f t="shared" si="31"/>
        <v>35</v>
      </c>
      <c r="L334" s="26">
        <f t="shared" si="32"/>
        <v>23.975000000000001</v>
      </c>
      <c r="M334" s="26">
        <f t="shared" si="33"/>
        <v>58</v>
      </c>
      <c r="N334" s="26">
        <f t="shared" si="34"/>
        <v>58</v>
      </c>
      <c r="O334" s="41">
        <v>46218</v>
      </c>
      <c r="P334" s="41">
        <v>46387</v>
      </c>
      <c r="Q334" s="6" t="s">
        <v>13</v>
      </c>
      <c r="T334" s="31">
        <f t="shared" si="35"/>
        <v>0</v>
      </c>
    </row>
    <row r="335" spans="2:20" x14ac:dyDescent="0.25">
      <c r="B335" s="28">
        <f>_xlfn.XLOOKUP(C335,'FA 2026 Master'!E:E,'FA 2026 Master'!D:D)</f>
        <v>840490743502</v>
      </c>
      <c r="C335" t="s">
        <v>851</v>
      </c>
      <c r="D335" s="6" t="str">
        <f>_xlfn.XLOOKUP(C335,'FA 2026 Master'!E:E,'FA 2026 Master'!F:F)</f>
        <v>M's FL High Country Camp T-Shirt - Heather Tan - MD</v>
      </c>
      <c r="E335" s="6" t="str">
        <f>_xlfn.XLOOKUP(C335,'FA 2026 Master'!E:E,'FA 2026 Master'!G:G)</f>
        <v>Heather Tan</v>
      </c>
      <c r="F335" s="6" t="str">
        <f>_xlfn.XLOOKUP(C335,'FA 2026 Master'!E:E,'FA 2026 Master'!H:H)</f>
        <v>MD</v>
      </c>
      <c r="G335" s="6" t="str">
        <f>_xlfn.XLOOKUP(C335,'FA 2026 Master'!E:E,'FA 2026 Master'!K:K)</f>
        <v>Logo Apparel</v>
      </c>
      <c r="H335" s="6" t="str">
        <f>_xlfn.XLOOKUP(C335,'FA 2026 Master'!E:E,'FA 2026 Master'!L:L)</f>
        <v>Logo Tees</v>
      </c>
      <c r="I335" s="34">
        <f>_xlfn.XLOOKUP(C335,'FA 2026 Master'!E:E,'FA 2026 Master'!J:J)</f>
        <v>17.5</v>
      </c>
      <c r="J335" s="34">
        <f t="shared" si="30"/>
        <v>35</v>
      </c>
      <c r="K335" s="34">
        <f t="shared" si="31"/>
        <v>35</v>
      </c>
      <c r="L335" s="26">
        <f t="shared" si="32"/>
        <v>23.975000000000001</v>
      </c>
      <c r="M335" s="26">
        <f t="shared" si="33"/>
        <v>58</v>
      </c>
      <c r="N335" s="26">
        <f t="shared" si="34"/>
        <v>58</v>
      </c>
      <c r="O335" s="41">
        <v>46218</v>
      </c>
      <c r="P335" s="41">
        <v>46387</v>
      </c>
      <c r="Q335" s="6" t="s">
        <v>13</v>
      </c>
      <c r="T335" s="31">
        <f t="shared" si="35"/>
        <v>0</v>
      </c>
    </row>
    <row r="336" spans="2:20" x14ac:dyDescent="0.25">
      <c r="B336" s="28">
        <f>_xlfn.XLOOKUP(C336,'FA 2026 Master'!E:E,'FA 2026 Master'!D:D)</f>
        <v>840490743519</v>
      </c>
      <c r="C336" t="s">
        <v>852</v>
      </c>
      <c r="D336" s="6" t="str">
        <f>_xlfn.XLOOKUP(C336,'FA 2026 Master'!E:E,'FA 2026 Master'!F:F)</f>
        <v>M's FL High Country Camp T-Shirt - Heather Tan - LG</v>
      </c>
      <c r="E336" s="6" t="str">
        <f>_xlfn.XLOOKUP(C336,'FA 2026 Master'!E:E,'FA 2026 Master'!G:G)</f>
        <v>Heather Tan</v>
      </c>
      <c r="F336" s="6" t="str">
        <f>_xlfn.XLOOKUP(C336,'FA 2026 Master'!E:E,'FA 2026 Master'!H:H)</f>
        <v>LG</v>
      </c>
      <c r="G336" s="6" t="str">
        <f>_xlfn.XLOOKUP(C336,'FA 2026 Master'!E:E,'FA 2026 Master'!K:K)</f>
        <v>Logo Apparel</v>
      </c>
      <c r="H336" s="6" t="str">
        <f>_xlfn.XLOOKUP(C336,'FA 2026 Master'!E:E,'FA 2026 Master'!L:L)</f>
        <v>Logo Tees</v>
      </c>
      <c r="I336" s="34">
        <f>_xlfn.XLOOKUP(C336,'FA 2026 Master'!E:E,'FA 2026 Master'!J:J)</f>
        <v>17.5</v>
      </c>
      <c r="J336" s="34">
        <f t="shared" si="30"/>
        <v>35</v>
      </c>
      <c r="K336" s="34">
        <f t="shared" si="31"/>
        <v>35</v>
      </c>
      <c r="L336" s="26">
        <f t="shared" si="32"/>
        <v>23.975000000000001</v>
      </c>
      <c r="M336" s="26">
        <f t="shared" si="33"/>
        <v>58</v>
      </c>
      <c r="N336" s="26">
        <f t="shared" si="34"/>
        <v>58</v>
      </c>
      <c r="O336" s="41">
        <v>46218</v>
      </c>
      <c r="P336" s="41">
        <v>46387</v>
      </c>
      <c r="Q336" s="6" t="s">
        <v>13</v>
      </c>
      <c r="T336" s="31">
        <f t="shared" si="35"/>
        <v>0</v>
      </c>
    </row>
    <row r="337" spans="2:20" x14ac:dyDescent="0.25">
      <c r="B337" s="28">
        <f>_xlfn.XLOOKUP(C337,'FA 2026 Master'!E:E,'FA 2026 Master'!D:D)</f>
        <v>840490743526</v>
      </c>
      <c r="C337" t="s">
        <v>853</v>
      </c>
      <c r="D337" s="6" t="str">
        <f>_xlfn.XLOOKUP(C337,'FA 2026 Master'!E:E,'FA 2026 Master'!F:F)</f>
        <v>M's FL High Country Camp T-Shirt - Heather Tan - XL</v>
      </c>
      <c r="E337" s="6" t="str">
        <f>_xlfn.XLOOKUP(C337,'FA 2026 Master'!E:E,'FA 2026 Master'!G:G)</f>
        <v>Heather Tan</v>
      </c>
      <c r="F337" s="6" t="str">
        <f>_xlfn.XLOOKUP(C337,'FA 2026 Master'!E:E,'FA 2026 Master'!H:H)</f>
        <v>XL</v>
      </c>
      <c r="G337" s="6" t="str">
        <f>_xlfn.XLOOKUP(C337,'FA 2026 Master'!E:E,'FA 2026 Master'!K:K)</f>
        <v>Logo Apparel</v>
      </c>
      <c r="H337" s="6" t="str">
        <f>_xlfn.XLOOKUP(C337,'FA 2026 Master'!E:E,'FA 2026 Master'!L:L)</f>
        <v>Logo Tees</v>
      </c>
      <c r="I337" s="34">
        <f>_xlfn.XLOOKUP(C337,'FA 2026 Master'!E:E,'FA 2026 Master'!J:J)</f>
        <v>17.5</v>
      </c>
      <c r="J337" s="34">
        <f t="shared" si="30"/>
        <v>35</v>
      </c>
      <c r="K337" s="34">
        <f t="shared" si="31"/>
        <v>35</v>
      </c>
      <c r="L337" s="26">
        <f t="shared" si="32"/>
        <v>23.975000000000001</v>
      </c>
      <c r="M337" s="26">
        <f t="shared" si="33"/>
        <v>58</v>
      </c>
      <c r="N337" s="26">
        <f t="shared" si="34"/>
        <v>58</v>
      </c>
      <c r="O337" s="41">
        <v>46218</v>
      </c>
      <c r="P337" s="41">
        <v>46387</v>
      </c>
      <c r="Q337" s="6" t="s">
        <v>13</v>
      </c>
      <c r="T337" s="31">
        <f t="shared" si="35"/>
        <v>0</v>
      </c>
    </row>
    <row r="338" spans="2:20" x14ac:dyDescent="0.25">
      <c r="B338" s="28">
        <f>_xlfn.XLOOKUP(C338,'FA 2026 Master'!E:E,'FA 2026 Master'!D:D)</f>
        <v>840490743533</v>
      </c>
      <c r="C338" t="s">
        <v>854</v>
      </c>
      <c r="D338" s="6" t="str">
        <f>_xlfn.XLOOKUP(C338,'FA 2026 Master'!E:E,'FA 2026 Master'!F:F)</f>
        <v>M's FL High Country Camp T-Shirt - Heather Tan - 2X</v>
      </c>
      <c r="E338" s="6" t="str">
        <f>_xlfn.XLOOKUP(C338,'FA 2026 Master'!E:E,'FA 2026 Master'!G:G)</f>
        <v>Heather Tan</v>
      </c>
      <c r="F338" s="6" t="str">
        <f>_xlfn.XLOOKUP(C338,'FA 2026 Master'!E:E,'FA 2026 Master'!H:H)</f>
        <v>2X</v>
      </c>
      <c r="G338" s="6" t="str">
        <f>_xlfn.XLOOKUP(C338,'FA 2026 Master'!E:E,'FA 2026 Master'!K:K)</f>
        <v>Logo Apparel</v>
      </c>
      <c r="H338" s="6" t="str">
        <f>_xlfn.XLOOKUP(C338,'FA 2026 Master'!E:E,'FA 2026 Master'!L:L)</f>
        <v>Logo Tees</v>
      </c>
      <c r="I338" s="34">
        <f>_xlfn.XLOOKUP(C338,'FA 2026 Master'!E:E,'FA 2026 Master'!J:J)</f>
        <v>17.5</v>
      </c>
      <c r="J338" s="34">
        <f t="shared" si="30"/>
        <v>35</v>
      </c>
      <c r="K338" s="34">
        <f t="shared" si="31"/>
        <v>35</v>
      </c>
      <c r="L338" s="26">
        <f t="shared" si="32"/>
        <v>23.975000000000001</v>
      </c>
      <c r="M338" s="26">
        <f t="shared" si="33"/>
        <v>58</v>
      </c>
      <c r="N338" s="26">
        <f t="shared" si="34"/>
        <v>58</v>
      </c>
      <c r="O338" s="41">
        <v>46218</v>
      </c>
      <c r="P338" s="41">
        <v>46387</v>
      </c>
      <c r="Q338" s="6" t="s">
        <v>13</v>
      </c>
      <c r="T338" s="31">
        <f t="shared" si="35"/>
        <v>0</v>
      </c>
    </row>
    <row r="339" spans="2:20" x14ac:dyDescent="0.25">
      <c r="B339" s="28">
        <f>_xlfn.XLOOKUP(C339,'FA 2026 Master'!E:E,'FA 2026 Master'!D:D)</f>
        <v>840490743540</v>
      </c>
      <c r="C339" t="s">
        <v>855</v>
      </c>
      <c r="D339" s="6" t="str">
        <f>_xlfn.XLOOKUP(C339,'FA 2026 Master'!E:E,'FA 2026 Master'!F:F)</f>
        <v>M's FL High Country Camp T-Shirt - Heather Tan - 3X</v>
      </c>
      <c r="E339" s="6" t="str">
        <f>_xlfn.XLOOKUP(C339,'FA 2026 Master'!E:E,'FA 2026 Master'!G:G)</f>
        <v>Heather Tan</v>
      </c>
      <c r="F339" s="6" t="str">
        <f>_xlfn.XLOOKUP(C339,'FA 2026 Master'!E:E,'FA 2026 Master'!H:H)</f>
        <v>3X</v>
      </c>
      <c r="G339" s="6" t="str">
        <f>_xlfn.XLOOKUP(C339,'FA 2026 Master'!E:E,'FA 2026 Master'!K:K)</f>
        <v>Logo Apparel</v>
      </c>
      <c r="H339" s="6" t="str">
        <f>_xlfn.XLOOKUP(C339,'FA 2026 Master'!E:E,'FA 2026 Master'!L:L)</f>
        <v>Logo Tees</v>
      </c>
      <c r="I339" s="34">
        <f>_xlfn.XLOOKUP(C339,'FA 2026 Master'!E:E,'FA 2026 Master'!J:J)</f>
        <v>17.5</v>
      </c>
      <c r="J339" s="34">
        <f t="shared" si="30"/>
        <v>35</v>
      </c>
      <c r="K339" s="34">
        <f t="shared" si="31"/>
        <v>35</v>
      </c>
      <c r="L339" s="26">
        <f t="shared" si="32"/>
        <v>23.975000000000001</v>
      </c>
      <c r="M339" s="26">
        <f t="shared" si="33"/>
        <v>58</v>
      </c>
      <c r="N339" s="26">
        <f t="shared" si="34"/>
        <v>58</v>
      </c>
      <c r="O339" s="41">
        <v>46218</v>
      </c>
      <c r="P339" s="41">
        <v>46387</v>
      </c>
      <c r="Q339" s="6" t="s">
        <v>13</v>
      </c>
      <c r="T339" s="31">
        <f t="shared" si="35"/>
        <v>0</v>
      </c>
    </row>
    <row r="340" spans="2:20" x14ac:dyDescent="0.25">
      <c r="B340" s="28">
        <f>_xlfn.XLOOKUP(C340,'FA 2026 Master'!E:E,'FA 2026 Master'!D:D)</f>
        <v>840490743557</v>
      </c>
      <c r="C340" t="s">
        <v>856</v>
      </c>
      <c r="D340" s="6" t="str">
        <f>_xlfn.XLOOKUP(C340,'FA 2026 Master'!E:E,'FA 2026 Master'!F:F)</f>
        <v>M's FL High Country Camp T-Shirt - Navy - SM</v>
      </c>
      <c r="E340" s="6" t="str">
        <f>_xlfn.XLOOKUP(C340,'FA 2026 Master'!E:E,'FA 2026 Master'!G:G)</f>
        <v>Navy</v>
      </c>
      <c r="F340" s="6" t="str">
        <f>_xlfn.XLOOKUP(C340,'FA 2026 Master'!E:E,'FA 2026 Master'!H:H)</f>
        <v>SM</v>
      </c>
      <c r="G340" s="6" t="str">
        <f>_xlfn.XLOOKUP(C340,'FA 2026 Master'!E:E,'FA 2026 Master'!K:K)</f>
        <v>Logo Apparel</v>
      </c>
      <c r="H340" s="6" t="str">
        <f>_xlfn.XLOOKUP(C340,'FA 2026 Master'!E:E,'FA 2026 Master'!L:L)</f>
        <v>Logo Tees</v>
      </c>
      <c r="I340" s="34">
        <f>_xlfn.XLOOKUP(C340,'FA 2026 Master'!E:E,'FA 2026 Master'!J:J)</f>
        <v>17.5</v>
      </c>
      <c r="J340" s="34">
        <f t="shared" si="30"/>
        <v>35</v>
      </c>
      <c r="K340" s="34">
        <f t="shared" si="31"/>
        <v>35</v>
      </c>
      <c r="L340" s="26">
        <f t="shared" si="32"/>
        <v>23.975000000000001</v>
      </c>
      <c r="M340" s="26">
        <f t="shared" si="33"/>
        <v>58</v>
      </c>
      <c r="N340" s="26">
        <f t="shared" si="34"/>
        <v>58</v>
      </c>
      <c r="O340" s="41">
        <v>46218</v>
      </c>
      <c r="P340" s="41">
        <v>46387</v>
      </c>
      <c r="Q340" s="6" t="s">
        <v>13</v>
      </c>
      <c r="T340" s="31">
        <f t="shared" si="35"/>
        <v>0</v>
      </c>
    </row>
    <row r="341" spans="2:20" x14ac:dyDescent="0.25">
      <c r="B341" s="28">
        <f>_xlfn.XLOOKUP(C341,'FA 2026 Master'!E:E,'FA 2026 Master'!D:D)</f>
        <v>840490743564</v>
      </c>
      <c r="C341" t="s">
        <v>857</v>
      </c>
      <c r="D341" s="6" t="str">
        <f>_xlfn.XLOOKUP(C341,'FA 2026 Master'!E:E,'FA 2026 Master'!F:F)</f>
        <v>M's FL High Country Camp T-Shirt - Navy - MD</v>
      </c>
      <c r="E341" s="6" t="str">
        <f>_xlfn.XLOOKUP(C341,'FA 2026 Master'!E:E,'FA 2026 Master'!G:G)</f>
        <v>Navy</v>
      </c>
      <c r="F341" s="6" t="str">
        <f>_xlfn.XLOOKUP(C341,'FA 2026 Master'!E:E,'FA 2026 Master'!H:H)</f>
        <v>MD</v>
      </c>
      <c r="G341" s="6" t="str">
        <f>_xlfn.XLOOKUP(C341,'FA 2026 Master'!E:E,'FA 2026 Master'!K:K)</f>
        <v>Logo Apparel</v>
      </c>
      <c r="H341" s="6" t="str">
        <f>_xlfn.XLOOKUP(C341,'FA 2026 Master'!E:E,'FA 2026 Master'!L:L)</f>
        <v>Logo Tees</v>
      </c>
      <c r="I341" s="34">
        <f>_xlfn.XLOOKUP(C341,'FA 2026 Master'!E:E,'FA 2026 Master'!J:J)</f>
        <v>17.5</v>
      </c>
      <c r="J341" s="34">
        <f t="shared" si="30"/>
        <v>35</v>
      </c>
      <c r="K341" s="34">
        <f t="shared" si="31"/>
        <v>35</v>
      </c>
      <c r="L341" s="26">
        <f t="shared" si="32"/>
        <v>23.975000000000001</v>
      </c>
      <c r="M341" s="26">
        <f t="shared" si="33"/>
        <v>58</v>
      </c>
      <c r="N341" s="26">
        <f t="shared" si="34"/>
        <v>58</v>
      </c>
      <c r="O341" s="41">
        <v>46218</v>
      </c>
      <c r="P341" s="41">
        <v>46387</v>
      </c>
      <c r="Q341" s="6" t="s">
        <v>13</v>
      </c>
      <c r="T341" s="31">
        <f t="shared" si="35"/>
        <v>0</v>
      </c>
    </row>
    <row r="342" spans="2:20" x14ac:dyDescent="0.25">
      <c r="B342" s="28">
        <f>_xlfn.XLOOKUP(C342,'FA 2026 Master'!E:E,'FA 2026 Master'!D:D)</f>
        <v>840490743571</v>
      </c>
      <c r="C342" t="s">
        <v>858</v>
      </c>
      <c r="D342" s="6" t="str">
        <f>_xlfn.XLOOKUP(C342,'FA 2026 Master'!E:E,'FA 2026 Master'!F:F)</f>
        <v>M's FL High Country Camp T-Shirt - Navy - LG</v>
      </c>
      <c r="E342" s="6" t="str">
        <f>_xlfn.XLOOKUP(C342,'FA 2026 Master'!E:E,'FA 2026 Master'!G:G)</f>
        <v>Navy</v>
      </c>
      <c r="F342" s="6" t="str">
        <f>_xlfn.XLOOKUP(C342,'FA 2026 Master'!E:E,'FA 2026 Master'!H:H)</f>
        <v>LG</v>
      </c>
      <c r="G342" s="6" t="str">
        <f>_xlfn.XLOOKUP(C342,'FA 2026 Master'!E:E,'FA 2026 Master'!K:K)</f>
        <v>Logo Apparel</v>
      </c>
      <c r="H342" s="6" t="str">
        <f>_xlfn.XLOOKUP(C342,'FA 2026 Master'!E:E,'FA 2026 Master'!L:L)</f>
        <v>Logo Tees</v>
      </c>
      <c r="I342" s="34">
        <f>_xlfn.XLOOKUP(C342,'FA 2026 Master'!E:E,'FA 2026 Master'!J:J)</f>
        <v>17.5</v>
      </c>
      <c r="J342" s="34">
        <f t="shared" si="30"/>
        <v>35</v>
      </c>
      <c r="K342" s="34">
        <f t="shared" si="31"/>
        <v>35</v>
      </c>
      <c r="L342" s="26">
        <f t="shared" si="32"/>
        <v>23.975000000000001</v>
      </c>
      <c r="M342" s="26">
        <f t="shared" si="33"/>
        <v>58</v>
      </c>
      <c r="N342" s="26">
        <f t="shared" si="34"/>
        <v>58</v>
      </c>
      <c r="O342" s="41">
        <v>46218</v>
      </c>
      <c r="P342" s="41">
        <v>46387</v>
      </c>
      <c r="Q342" s="6" t="s">
        <v>13</v>
      </c>
      <c r="T342" s="31">
        <f t="shared" si="35"/>
        <v>0</v>
      </c>
    </row>
    <row r="343" spans="2:20" x14ac:dyDescent="0.25">
      <c r="B343" s="28">
        <f>_xlfn.XLOOKUP(C343,'FA 2026 Master'!E:E,'FA 2026 Master'!D:D)</f>
        <v>840490743588</v>
      </c>
      <c r="C343" t="s">
        <v>859</v>
      </c>
      <c r="D343" s="6" t="str">
        <f>_xlfn.XLOOKUP(C343,'FA 2026 Master'!E:E,'FA 2026 Master'!F:F)</f>
        <v>M's FL High Country Camp T-Shirt - Navy - XL</v>
      </c>
      <c r="E343" s="6" t="str">
        <f>_xlfn.XLOOKUP(C343,'FA 2026 Master'!E:E,'FA 2026 Master'!G:G)</f>
        <v>Navy</v>
      </c>
      <c r="F343" s="6" t="str">
        <f>_xlfn.XLOOKUP(C343,'FA 2026 Master'!E:E,'FA 2026 Master'!H:H)</f>
        <v>XL</v>
      </c>
      <c r="G343" s="6" t="str">
        <f>_xlfn.XLOOKUP(C343,'FA 2026 Master'!E:E,'FA 2026 Master'!K:K)</f>
        <v>Logo Apparel</v>
      </c>
      <c r="H343" s="6" t="str">
        <f>_xlfn.XLOOKUP(C343,'FA 2026 Master'!E:E,'FA 2026 Master'!L:L)</f>
        <v>Logo Tees</v>
      </c>
      <c r="I343" s="34">
        <f>_xlfn.XLOOKUP(C343,'FA 2026 Master'!E:E,'FA 2026 Master'!J:J)</f>
        <v>17.5</v>
      </c>
      <c r="J343" s="34">
        <f t="shared" si="30"/>
        <v>35</v>
      </c>
      <c r="K343" s="34">
        <f t="shared" si="31"/>
        <v>35</v>
      </c>
      <c r="L343" s="26">
        <f t="shared" si="32"/>
        <v>23.975000000000001</v>
      </c>
      <c r="M343" s="26">
        <f t="shared" si="33"/>
        <v>58</v>
      </c>
      <c r="N343" s="26">
        <f t="shared" si="34"/>
        <v>58</v>
      </c>
      <c r="O343" s="41">
        <v>46218</v>
      </c>
      <c r="P343" s="41">
        <v>46387</v>
      </c>
      <c r="Q343" s="6" t="s">
        <v>13</v>
      </c>
      <c r="T343" s="31">
        <f t="shared" si="35"/>
        <v>0</v>
      </c>
    </row>
    <row r="344" spans="2:20" x14ac:dyDescent="0.25">
      <c r="B344" s="28">
        <f>_xlfn.XLOOKUP(C344,'FA 2026 Master'!E:E,'FA 2026 Master'!D:D)</f>
        <v>840490743595</v>
      </c>
      <c r="C344" t="s">
        <v>860</v>
      </c>
      <c r="D344" s="6" t="str">
        <f>_xlfn.XLOOKUP(C344,'FA 2026 Master'!E:E,'FA 2026 Master'!F:F)</f>
        <v>M's FL High Country Camp T-Shirt - Navy - 2X</v>
      </c>
      <c r="E344" s="6" t="str">
        <f>_xlfn.XLOOKUP(C344,'FA 2026 Master'!E:E,'FA 2026 Master'!G:G)</f>
        <v>Navy</v>
      </c>
      <c r="F344" s="6" t="str">
        <f>_xlfn.XLOOKUP(C344,'FA 2026 Master'!E:E,'FA 2026 Master'!H:H)</f>
        <v>2X</v>
      </c>
      <c r="G344" s="6" t="str">
        <f>_xlfn.XLOOKUP(C344,'FA 2026 Master'!E:E,'FA 2026 Master'!K:K)</f>
        <v>Logo Apparel</v>
      </c>
      <c r="H344" s="6" t="str">
        <f>_xlfn.XLOOKUP(C344,'FA 2026 Master'!E:E,'FA 2026 Master'!L:L)</f>
        <v>Logo Tees</v>
      </c>
      <c r="I344" s="34">
        <f>_xlfn.XLOOKUP(C344,'FA 2026 Master'!E:E,'FA 2026 Master'!J:J)</f>
        <v>17.5</v>
      </c>
      <c r="J344" s="34">
        <f t="shared" si="30"/>
        <v>35</v>
      </c>
      <c r="K344" s="34">
        <f t="shared" si="31"/>
        <v>35</v>
      </c>
      <c r="L344" s="26">
        <f t="shared" si="32"/>
        <v>23.975000000000001</v>
      </c>
      <c r="M344" s="26">
        <f t="shared" si="33"/>
        <v>58</v>
      </c>
      <c r="N344" s="26">
        <f t="shared" si="34"/>
        <v>58</v>
      </c>
      <c r="O344" s="41">
        <v>46218</v>
      </c>
      <c r="P344" s="41">
        <v>46387</v>
      </c>
      <c r="Q344" s="6" t="s">
        <v>13</v>
      </c>
      <c r="T344" s="31">
        <f t="shared" si="35"/>
        <v>0</v>
      </c>
    </row>
    <row r="345" spans="2:20" x14ac:dyDescent="0.25">
      <c r="B345" s="28">
        <f>_xlfn.XLOOKUP(C345,'FA 2026 Master'!E:E,'FA 2026 Master'!D:D)</f>
        <v>840490743601</v>
      </c>
      <c r="C345" t="s">
        <v>861</v>
      </c>
      <c r="D345" s="6" t="str">
        <f>_xlfn.XLOOKUP(C345,'FA 2026 Master'!E:E,'FA 2026 Master'!F:F)</f>
        <v>M's FL High Country Camp T-Shirt - Navy - 3X</v>
      </c>
      <c r="E345" s="6" t="str">
        <f>_xlfn.XLOOKUP(C345,'FA 2026 Master'!E:E,'FA 2026 Master'!G:G)</f>
        <v>Navy</v>
      </c>
      <c r="F345" s="6" t="str">
        <f>_xlfn.XLOOKUP(C345,'FA 2026 Master'!E:E,'FA 2026 Master'!H:H)</f>
        <v>3X</v>
      </c>
      <c r="G345" s="6" t="str">
        <f>_xlfn.XLOOKUP(C345,'FA 2026 Master'!E:E,'FA 2026 Master'!K:K)</f>
        <v>Logo Apparel</v>
      </c>
      <c r="H345" s="6" t="str">
        <f>_xlfn.XLOOKUP(C345,'FA 2026 Master'!E:E,'FA 2026 Master'!L:L)</f>
        <v>Logo Tees</v>
      </c>
      <c r="I345" s="34">
        <f>_xlfn.XLOOKUP(C345,'FA 2026 Master'!E:E,'FA 2026 Master'!J:J)</f>
        <v>17.5</v>
      </c>
      <c r="J345" s="34">
        <f t="shared" si="30"/>
        <v>35</v>
      </c>
      <c r="K345" s="34">
        <f t="shared" si="31"/>
        <v>35</v>
      </c>
      <c r="L345" s="26">
        <f t="shared" si="32"/>
        <v>23.975000000000001</v>
      </c>
      <c r="M345" s="26">
        <f t="shared" si="33"/>
        <v>58</v>
      </c>
      <c r="N345" s="26">
        <f t="shared" si="34"/>
        <v>58</v>
      </c>
      <c r="O345" s="41">
        <v>46218</v>
      </c>
      <c r="P345" s="41">
        <v>46387</v>
      </c>
      <c r="Q345" s="6" t="s">
        <v>13</v>
      </c>
      <c r="T345" s="31">
        <f t="shared" si="35"/>
        <v>0</v>
      </c>
    </row>
    <row r="346" spans="2:20" x14ac:dyDescent="0.25">
      <c r="B346" s="28">
        <f>_xlfn.XLOOKUP(C346,'FA 2026 Master'!E:E,'FA 2026 Master'!D:D)</f>
        <v>840490743618</v>
      </c>
      <c r="C346" t="s">
        <v>862</v>
      </c>
      <c r="D346" s="6" t="str">
        <f>_xlfn.XLOOKUP(C346,'FA 2026 Master'!E:E,'FA 2026 Master'!F:F)</f>
        <v>M's FL Elk Overlay T-Shirt - Black Heather - SM</v>
      </c>
      <c r="E346" s="6" t="str">
        <f>_xlfn.XLOOKUP(C346,'FA 2026 Master'!E:E,'FA 2026 Master'!G:G)</f>
        <v>Black Heather</v>
      </c>
      <c r="F346" s="6" t="str">
        <f>_xlfn.XLOOKUP(C346,'FA 2026 Master'!E:E,'FA 2026 Master'!H:H)</f>
        <v>SM</v>
      </c>
      <c r="G346" s="6" t="str">
        <f>_xlfn.XLOOKUP(C346,'FA 2026 Master'!E:E,'FA 2026 Master'!K:K)</f>
        <v>Logo Apparel</v>
      </c>
      <c r="H346" s="6" t="str">
        <f>_xlfn.XLOOKUP(C346,'FA 2026 Master'!E:E,'FA 2026 Master'!L:L)</f>
        <v>Logo Tees</v>
      </c>
      <c r="I346" s="34">
        <f>_xlfn.XLOOKUP(C346,'FA 2026 Master'!E:E,'FA 2026 Master'!J:J)</f>
        <v>17.5</v>
      </c>
      <c r="J346" s="34">
        <f t="shared" si="30"/>
        <v>35</v>
      </c>
      <c r="K346" s="34">
        <f t="shared" si="31"/>
        <v>35</v>
      </c>
      <c r="L346" s="26">
        <f t="shared" si="32"/>
        <v>23.975000000000001</v>
      </c>
      <c r="M346" s="26">
        <f t="shared" si="33"/>
        <v>58</v>
      </c>
      <c r="N346" s="26">
        <f t="shared" si="34"/>
        <v>58</v>
      </c>
      <c r="O346" s="41">
        <v>46218</v>
      </c>
      <c r="P346" s="41">
        <v>46387</v>
      </c>
      <c r="Q346" s="6" t="s">
        <v>13</v>
      </c>
      <c r="T346" s="31">
        <f t="shared" si="35"/>
        <v>0</v>
      </c>
    </row>
    <row r="347" spans="2:20" x14ac:dyDescent="0.25">
      <c r="B347" s="28">
        <f>_xlfn.XLOOKUP(C347,'FA 2026 Master'!E:E,'FA 2026 Master'!D:D)</f>
        <v>840490743625</v>
      </c>
      <c r="C347" t="s">
        <v>863</v>
      </c>
      <c r="D347" s="6" t="str">
        <f>_xlfn.XLOOKUP(C347,'FA 2026 Master'!E:E,'FA 2026 Master'!F:F)</f>
        <v>M's FL Elk Overlay T-Shirt - Black Heather - MD</v>
      </c>
      <c r="E347" s="6" t="str">
        <f>_xlfn.XLOOKUP(C347,'FA 2026 Master'!E:E,'FA 2026 Master'!G:G)</f>
        <v>Black Heather</v>
      </c>
      <c r="F347" s="6" t="str">
        <f>_xlfn.XLOOKUP(C347,'FA 2026 Master'!E:E,'FA 2026 Master'!H:H)</f>
        <v>MD</v>
      </c>
      <c r="G347" s="6" t="str">
        <f>_xlfn.XLOOKUP(C347,'FA 2026 Master'!E:E,'FA 2026 Master'!K:K)</f>
        <v>Logo Apparel</v>
      </c>
      <c r="H347" s="6" t="str">
        <f>_xlfn.XLOOKUP(C347,'FA 2026 Master'!E:E,'FA 2026 Master'!L:L)</f>
        <v>Logo Tees</v>
      </c>
      <c r="I347" s="34">
        <f>_xlfn.XLOOKUP(C347,'FA 2026 Master'!E:E,'FA 2026 Master'!J:J)</f>
        <v>17.5</v>
      </c>
      <c r="J347" s="34">
        <f t="shared" si="30"/>
        <v>35</v>
      </c>
      <c r="K347" s="34">
        <f t="shared" si="31"/>
        <v>35</v>
      </c>
      <c r="L347" s="26">
        <f t="shared" si="32"/>
        <v>23.975000000000001</v>
      </c>
      <c r="M347" s="26">
        <f t="shared" si="33"/>
        <v>58</v>
      </c>
      <c r="N347" s="26">
        <f t="shared" si="34"/>
        <v>58</v>
      </c>
      <c r="O347" s="41">
        <v>46218</v>
      </c>
      <c r="P347" s="41">
        <v>46387</v>
      </c>
      <c r="Q347" s="6" t="s">
        <v>13</v>
      </c>
      <c r="T347" s="31">
        <f t="shared" si="35"/>
        <v>0</v>
      </c>
    </row>
    <row r="348" spans="2:20" x14ac:dyDescent="0.25">
      <c r="B348" s="28">
        <f>_xlfn.XLOOKUP(C348,'FA 2026 Master'!E:E,'FA 2026 Master'!D:D)</f>
        <v>840490743632</v>
      </c>
      <c r="C348" t="s">
        <v>864</v>
      </c>
      <c r="D348" s="6" t="str">
        <f>_xlfn.XLOOKUP(C348,'FA 2026 Master'!E:E,'FA 2026 Master'!F:F)</f>
        <v>M's FL Elk Overlay T-Shirt - Black Heather - LG</v>
      </c>
      <c r="E348" s="6" t="str">
        <f>_xlfn.XLOOKUP(C348,'FA 2026 Master'!E:E,'FA 2026 Master'!G:G)</f>
        <v>Black Heather</v>
      </c>
      <c r="F348" s="6" t="str">
        <f>_xlfn.XLOOKUP(C348,'FA 2026 Master'!E:E,'FA 2026 Master'!H:H)</f>
        <v>LG</v>
      </c>
      <c r="G348" s="6" t="str">
        <f>_xlfn.XLOOKUP(C348,'FA 2026 Master'!E:E,'FA 2026 Master'!K:K)</f>
        <v>Logo Apparel</v>
      </c>
      <c r="H348" s="6" t="str">
        <f>_xlfn.XLOOKUP(C348,'FA 2026 Master'!E:E,'FA 2026 Master'!L:L)</f>
        <v>Logo Tees</v>
      </c>
      <c r="I348" s="34">
        <f>_xlfn.XLOOKUP(C348,'FA 2026 Master'!E:E,'FA 2026 Master'!J:J)</f>
        <v>17.5</v>
      </c>
      <c r="J348" s="34">
        <f t="shared" si="30"/>
        <v>35</v>
      </c>
      <c r="K348" s="34">
        <f t="shared" si="31"/>
        <v>35</v>
      </c>
      <c r="L348" s="26">
        <f t="shared" si="32"/>
        <v>23.975000000000001</v>
      </c>
      <c r="M348" s="26">
        <f t="shared" si="33"/>
        <v>58</v>
      </c>
      <c r="N348" s="26">
        <f t="shared" si="34"/>
        <v>58</v>
      </c>
      <c r="O348" s="41">
        <v>46218</v>
      </c>
      <c r="P348" s="41">
        <v>46387</v>
      </c>
      <c r="Q348" s="6" t="s">
        <v>13</v>
      </c>
      <c r="T348" s="31">
        <f t="shared" si="35"/>
        <v>0</v>
      </c>
    </row>
    <row r="349" spans="2:20" x14ac:dyDescent="0.25">
      <c r="B349" s="28">
        <f>_xlfn.XLOOKUP(C349,'FA 2026 Master'!E:E,'FA 2026 Master'!D:D)</f>
        <v>840490743649</v>
      </c>
      <c r="C349" t="s">
        <v>865</v>
      </c>
      <c r="D349" s="6" t="str">
        <f>_xlfn.XLOOKUP(C349,'FA 2026 Master'!E:E,'FA 2026 Master'!F:F)</f>
        <v>M's FL Elk Overlay T-Shirt - Black Heather - XL</v>
      </c>
      <c r="E349" s="6" t="str">
        <f>_xlfn.XLOOKUP(C349,'FA 2026 Master'!E:E,'FA 2026 Master'!G:G)</f>
        <v>Black Heather</v>
      </c>
      <c r="F349" s="6" t="str">
        <f>_xlfn.XLOOKUP(C349,'FA 2026 Master'!E:E,'FA 2026 Master'!H:H)</f>
        <v>XL</v>
      </c>
      <c r="G349" s="6" t="str">
        <f>_xlfn.XLOOKUP(C349,'FA 2026 Master'!E:E,'FA 2026 Master'!K:K)</f>
        <v>Logo Apparel</v>
      </c>
      <c r="H349" s="6" t="str">
        <f>_xlfn.XLOOKUP(C349,'FA 2026 Master'!E:E,'FA 2026 Master'!L:L)</f>
        <v>Logo Tees</v>
      </c>
      <c r="I349" s="34">
        <f>_xlfn.XLOOKUP(C349,'FA 2026 Master'!E:E,'FA 2026 Master'!J:J)</f>
        <v>17.5</v>
      </c>
      <c r="J349" s="34">
        <f t="shared" si="30"/>
        <v>35</v>
      </c>
      <c r="K349" s="34">
        <f t="shared" si="31"/>
        <v>35</v>
      </c>
      <c r="L349" s="26">
        <f t="shared" si="32"/>
        <v>23.975000000000001</v>
      </c>
      <c r="M349" s="26">
        <f t="shared" si="33"/>
        <v>58</v>
      </c>
      <c r="N349" s="26">
        <f t="shared" si="34"/>
        <v>58</v>
      </c>
      <c r="O349" s="41">
        <v>46218</v>
      </c>
      <c r="P349" s="41">
        <v>46387</v>
      </c>
      <c r="Q349" s="6" t="s">
        <v>13</v>
      </c>
      <c r="T349" s="31">
        <f t="shared" si="35"/>
        <v>0</v>
      </c>
    </row>
    <row r="350" spans="2:20" x14ac:dyDescent="0.25">
      <c r="B350" s="28">
        <f>_xlfn.XLOOKUP(C350,'FA 2026 Master'!E:E,'FA 2026 Master'!D:D)</f>
        <v>840490743656</v>
      </c>
      <c r="C350" t="s">
        <v>866</v>
      </c>
      <c r="D350" s="6" t="str">
        <f>_xlfn.XLOOKUP(C350,'FA 2026 Master'!E:E,'FA 2026 Master'!F:F)</f>
        <v>M's FL Elk Overlay T-Shirt - Black Heather - 2X</v>
      </c>
      <c r="E350" s="6" t="str">
        <f>_xlfn.XLOOKUP(C350,'FA 2026 Master'!E:E,'FA 2026 Master'!G:G)</f>
        <v>Black Heather</v>
      </c>
      <c r="F350" s="6" t="str">
        <f>_xlfn.XLOOKUP(C350,'FA 2026 Master'!E:E,'FA 2026 Master'!H:H)</f>
        <v>2X</v>
      </c>
      <c r="G350" s="6" t="str">
        <f>_xlfn.XLOOKUP(C350,'FA 2026 Master'!E:E,'FA 2026 Master'!K:K)</f>
        <v>Logo Apparel</v>
      </c>
      <c r="H350" s="6" t="str">
        <f>_xlfn.XLOOKUP(C350,'FA 2026 Master'!E:E,'FA 2026 Master'!L:L)</f>
        <v>Logo Tees</v>
      </c>
      <c r="I350" s="34">
        <f>_xlfn.XLOOKUP(C350,'FA 2026 Master'!E:E,'FA 2026 Master'!J:J)</f>
        <v>17.5</v>
      </c>
      <c r="J350" s="34">
        <f t="shared" si="30"/>
        <v>35</v>
      </c>
      <c r="K350" s="34">
        <f t="shared" si="31"/>
        <v>35</v>
      </c>
      <c r="L350" s="26">
        <f t="shared" si="32"/>
        <v>23.975000000000001</v>
      </c>
      <c r="M350" s="26">
        <f t="shared" si="33"/>
        <v>58</v>
      </c>
      <c r="N350" s="26">
        <f t="shared" si="34"/>
        <v>58</v>
      </c>
      <c r="O350" s="41">
        <v>46218</v>
      </c>
      <c r="P350" s="41">
        <v>46387</v>
      </c>
      <c r="Q350" s="6" t="s">
        <v>13</v>
      </c>
      <c r="T350" s="31">
        <f t="shared" si="35"/>
        <v>0</v>
      </c>
    </row>
    <row r="351" spans="2:20" x14ac:dyDescent="0.25">
      <c r="B351" s="28">
        <f>_xlfn.XLOOKUP(C351,'FA 2026 Master'!E:E,'FA 2026 Master'!D:D)</f>
        <v>840490743663</v>
      </c>
      <c r="C351" t="s">
        <v>867</v>
      </c>
      <c r="D351" s="6" t="str">
        <f>_xlfn.XLOOKUP(C351,'FA 2026 Master'!E:E,'FA 2026 Master'!F:F)</f>
        <v>M's FL Elk Overlay T-Shirt - Black Heather - 3X</v>
      </c>
      <c r="E351" s="6" t="str">
        <f>_xlfn.XLOOKUP(C351,'FA 2026 Master'!E:E,'FA 2026 Master'!G:G)</f>
        <v>Black Heather</v>
      </c>
      <c r="F351" s="6" t="str">
        <f>_xlfn.XLOOKUP(C351,'FA 2026 Master'!E:E,'FA 2026 Master'!H:H)</f>
        <v>3X</v>
      </c>
      <c r="G351" s="6" t="str">
        <f>_xlfn.XLOOKUP(C351,'FA 2026 Master'!E:E,'FA 2026 Master'!K:K)</f>
        <v>Logo Apparel</v>
      </c>
      <c r="H351" s="6" t="str">
        <f>_xlfn.XLOOKUP(C351,'FA 2026 Master'!E:E,'FA 2026 Master'!L:L)</f>
        <v>Logo Tees</v>
      </c>
      <c r="I351" s="34">
        <f>_xlfn.XLOOKUP(C351,'FA 2026 Master'!E:E,'FA 2026 Master'!J:J)</f>
        <v>17.5</v>
      </c>
      <c r="J351" s="34">
        <f t="shared" si="30"/>
        <v>35</v>
      </c>
      <c r="K351" s="34">
        <f t="shared" si="31"/>
        <v>35</v>
      </c>
      <c r="L351" s="26">
        <f t="shared" si="32"/>
        <v>23.975000000000001</v>
      </c>
      <c r="M351" s="26">
        <f t="shared" si="33"/>
        <v>58</v>
      </c>
      <c r="N351" s="26">
        <f t="shared" si="34"/>
        <v>58</v>
      </c>
      <c r="O351" s="41">
        <v>46218</v>
      </c>
      <c r="P351" s="41">
        <v>46387</v>
      </c>
      <c r="Q351" s="6" t="s">
        <v>13</v>
      </c>
      <c r="T351" s="31">
        <f t="shared" si="35"/>
        <v>0</v>
      </c>
    </row>
    <row r="352" spans="2:20" x14ac:dyDescent="0.25">
      <c r="B352" s="28">
        <f>_xlfn.XLOOKUP(C352,'FA 2026 Master'!E:E,'FA 2026 Master'!D:D)</f>
        <v>840490743670</v>
      </c>
      <c r="C352" t="s">
        <v>868</v>
      </c>
      <c r="D352" s="6" t="str">
        <f>_xlfn.XLOOKUP(C352,'FA 2026 Master'!E:E,'FA 2026 Master'!F:F)</f>
        <v>M's FL Elk Overlay T-Shirt - Navy - SM</v>
      </c>
      <c r="E352" s="6" t="str">
        <f>_xlfn.XLOOKUP(C352,'FA 2026 Master'!E:E,'FA 2026 Master'!G:G)</f>
        <v>Navy</v>
      </c>
      <c r="F352" s="6" t="str">
        <f>_xlfn.XLOOKUP(C352,'FA 2026 Master'!E:E,'FA 2026 Master'!H:H)</f>
        <v>SM</v>
      </c>
      <c r="G352" s="6" t="str">
        <f>_xlfn.XLOOKUP(C352,'FA 2026 Master'!E:E,'FA 2026 Master'!K:K)</f>
        <v>Logo Apparel</v>
      </c>
      <c r="H352" s="6" t="str">
        <f>_xlfn.XLOOKUP(C352,'FA 2026 Master'!E:E,'FA 2026 Master'!L:L)</f>
        <v>Logo Tees</v>
      </c>
      <c r="I352" s="34">
        <f>_xlfn.XLOOKUP(C352,'FA 2026 Master'!E:E,'FA 2026 Master'!J:J)</f>
        <v>17.5</v>
      </c>
      <c r="J352" s="34">
        <f t="shared" si="30"/>
        <v>35</v>
      </c>
      <c r="K352" s="34">
        <f t="shared" si="31"/>
        <v>35</v>
      </c>
      <c r="L352" s="26">
        <f t="shared" si="32"/>
        <v>23.975000000000001</v>
      </c>
      <c r="M352" s="26">
        <f t="shared" si="33"/>
        <v>58</v>
      </c>
      <c r="N352" s="26">
        <f t="shared" si="34"/>
        <v>58</v>
      </c>
      <c r="O352" s="41">
        <v>46218</v>
      </c>
      <c r="P352" s="41">
        <v>46387</v>
      </c>
      <c r="Q352" s="6" t="s">
        <v>13</v>
      </c>
      <c r="T352" s="31">
        <f t="shared" si="35"/>
        <v>0</v>
      </c>
    </row>
    <row r="353" spans="2:20" x14ac:dyDescent="0.25">
      <c r="B353" s="28">
        <f>_xlfn.XLOOKUP(C353,'FA 2026 Master'!E:E,'FA 2026 Master'!D:D)</f>
        <v>840490743687</v>
      </c>
      <c r="C353" t="s">
        <v>869</v>
      </c>
      <c r="D353" s="6" t="str">
        <f>_xlfn.XLOOKUP(C353,'FA 2026 Master'!E:E,'FA 2026 Master'!F:F)</f>
        <v>M's FL Elk Overlay T-Shirt - Navy - MD</v>
      </c>
      <c r="E353" s="6" t="str">
        <f>_xlfn.XLOOKUP(C353,'FA 2026 Master'!E:E,'FA 2026 Master'!G:G)</f>
        <v>Navy</v>
      </c>
      <c r="F353" s="6" t="str">
        <f>_xlfn.XLOOKUP(C353,'FA 2026 Master'!E:E,'FA 2026 Master'!H:H)</f>
        <v>MD</v>
      </c>
      <c r="G353" s="6" t="str">
        <f>_xlfn.XLOOKUP(C353,'FA 2026 Master'!E:E,'FA 2026 Master'!K:K)</f>
        <v>Logo Apparel</v>
      </c>
      <c r="H353" s="6" t="str">
        <f>_xlfn.XLOOKUP(C353,'FA 2026 Master'!E:E,'FA 2026 Master'!L:L)</f>
        <v>Logo Tees</v>
      </c>
      <c r="I353" s="34">
        <f>_xlfn.XLOOKUP(C353,'FA 2026 Master'!E:E,'FA 2026 Master'!J:J)</f>
        <v>17.5</v>
      </c>
      <c r="J353" s="34">
        <f t="shared" si="30"/>
        <v>35</v>
      </c>
      <c r="K353" s="34">
        <f t="shared" si="31"/>
        <v>35</v>
      </c>
      <c r="L353" s="26">
        <f t="shared" si="32"/>
        <v>23.975000000000001</v>
      </c>
      <c r="M353" s="26">
        <f t="shared" si="33"/>
        <v>58</v>
      </c>
      <c r="N353" s="26">
        <f t="shared" si="34"/>
        <v>58</v>
      </c>
      <c r="O353" s="41">
        <v>46218</v>
      </c>
      <c r="P353" s="41">
        <v>46387</v>
      </c>
      <c r="Q353" s="6" t="s">
        <v>13</v>
      </c>
      <c r="T353" s="31">
        <f t="shared" si="35"/>
        <v>0</v>
      </c>
    </row>
    <row r="354" spans="2:20" x14ac:dyDescent="0.25">
      <c r="B354" s="28">
        <f>_xlfn.XLOOKUP(C354,'FA 2026 Master'!E:E,'FA 2026 Master'!D:D)</f>
        <v>840490743694</v>
      </c>
      <c r="C354" t="s">
        <v>870</v>
      </c>
      <c r="D354" s="6" t="str">
        <f>_xlfn.XLOOKUP(C354,'FA 2026 Master'!E:E,'FA 2026 Master'!F:F)</f>
        <v>M's FL Elk Overlay T-Shirt - Navy - LG</v>
      </c>
      <c r="E354" s="6" t="str">
        <f>_xlfn.XLOOKUP(C354,'FA 2026 Master'!E:E,'FA 2026 Master'!G:G)</f>
        <v>Navy</v>
      </c>
      <c r="F354" s="6" t="str">
        <f>_xlfn.XLOOKUP(C354,'FA 2026 Master'!E:E,'FA 2026 Master'!H:H)</f>
        <v>LG</v>
      </c>
      <c r="G354" s="6" t="str">
        <f>_xlfn.XLOOKUP(C354,'FA 2026 Master'!E:E,'FA 2026 Master'!K:K)</f>
        <v>Logo Apparel</v>
      </c>
      <c r="H354" s="6" t="str">
        <f>_xlfn.XLOOKUP(C354,'FA 2026 Master'!E:E,'FA 2026 Master'!L:L)</f>
        <v>Logo Tees</v>
      </c>
      <c r="I354" s="34">
        <f>_xlfn.XLOOKUP(C354,'FA 2026 Master'!E:E,'FA 2026 Master'!J:J)</f>
        <v>17.5</v>
      </c>
      <c r="J354" s="34">
        <f t="shared" si="30"/>
        <v>35</v>
      </c>
      <c r="K354" s="34">
        <f t="shared" si="31"/>
        <v>35</v>
      </c>
      <c r="L354" s="26">
        <f t="shared" si="32"/>
        <v>23.975000000000001</v>
      </c>
      <c r="M354" s="26">
        <f t="shared" si="33"/>
        <v>58</v>
      </c>
      <c r="N354" s="26">
        <f t="shared" si="34"/>
        <v>58</v>
      </c>
      <c r="O354" s="41">
        <v>46218</v>
      </c>
      <c r="P354" s="41">
        <v>46387</v>
      </c>
      <c r="Q354" s="6" t="s">
        <v>13</v>
      </c>
      <c r="T354" s="31">
        <f t="shared" si="35"/>
        <v>0</v>
      </c>
    </row>
    <row r="355" spans="2:20" x14ac:dyDescent="0.25">
      <c r="B355" s="28">
        <f>_xlfn.XLOOKUP(C355,'FA 2026 Master'!E:E,'FA 2026 Master'!D:D)</f>
        <v>840490743700</v>
      </c>
      <c r="C355" t="s">
        <v>871</v>
      </c>
      <c r="D355" s="6" t="str">
        <f>_xlfn.XLOOKUP(C355,'FA 2026 Master'!E:E,'FA 2026 Master'!F:F)</f>
        <v>M's FL Elk Overlay T-Shirt - Navy - XL</v>
      </c>
      <c r="E355" s="6" t="str">
        <f>_xlfn.XLOOKUP(C355,'FA 2026 Master'!E:E,'FA 2026 Master'!G:G)</f>
        <v>Navy</v>
      </c>
      <c r="F355" s="6" t="str">
        <f>_xlfn.XLOOKUP(C355,'FA 2026 Master'!E:E,'FA 2026 Master'!H:H)</f>
        <v>XL</v>
      </c>
      <c r="G355" s="6" t="str">
        <f>_xlfn.XLOOKUP(C355,'FA 2026 Master'!E:E,'FA 2026 Master'!K:K)</f>
        <v>Logo Apparel</v>
      </c>
      <c r="H355" s="6" t="str">
        <f>_xlfn.XLOOKUP(C355,'FA 2026 Master'!E:E,'FA 2026 Master'!L:L)</f>
        <v>Logo Tees</v>
      </c>
      <c r="I355" s="34">
        <f>_xlfn.XLOOKUP(C355,'FA 2026 Master'!E:E,'FA 2026 Master'!J:J)</f>
        <v>17.5</v>
      </c>
      <c r="J355" s="34">
        <f t="shared" si="30"/>
        <v>35</v>
      </c>
      <c r="K355" s="34">
        <f t="shared" si="31"/>
        <v>35</v>
      </c>
      <c r="L355" s="26">
        <f t="shared" si="32"/>
        <v>23.975000000000001</v>
      </c>
      <c r="M355" s="26">
        <f t="shared" si="33"/>
        <v>58</v>
      </c>
      <c r="N355" s="26">
        <f t="shared" si="34"/>
        <v>58</v>
      </c>
      <c r="O355" s="41">
        <v>46218</v>
      </c>
      <c r="P355" s="41">
        <v>46387</v>
      </c>
      <c r="Q355" s="6" t="s">
        <v>13</v>
      </c>
      <c r="T355" s="31">
        <f t="shared" si="35"/>
        <v>0</v>
      </c>
    </row>
    <row r="356" spans="2:20" x14ac:dyDescent="0.25">
      <c r="B356" s="28">
        <f>_xlfn.XLOOKUP(C356,'FA 2026 Master'!E:E,'FA 2026 Master'!D:D)</f>
        <v>840490743717</v>
      </c>
      <c r="C356" t="s">
        <v>872</v>
      </c>
      <c r="D356" s="6" t="str">
        <f>_xlfn.XLOOKUP(C356,'FA 2026 Master'!E:E,'FA 2026 Master'!F:F)</f>
        <v>M's FL Elk Overlay T-Shirt - Navy - 2X</v>
      </c>
      <c r="E356" s="6" t="str">
        <f>_xlfn.XLOOKUP(C356,'FA 2026 Master'!E:E,'FA 2026 Master'!G:G)</f>
        <v>Navy</v>
      </c>
      <c r="F356" s="6" t="str">
        <f>_xlfn.XLOOKUP(C356,'FA 2026 Master'!E:E,'FA 2026 Master'!H:H)</f>
        <v>2X</v>
      </c>
      <c r="G356" s="6" t="str">
        <f>_xlfn.XLOOKUP(C356,'FA 2026 Master'!E:E,'FA 2026 Master'!K:K)</f>
        <v>Logo Apparel</v>
      </c>
      <c r="H356" s="6" t="str">
        <f>_xlfn.XLOOKUP(C356,'FA 2026 Master'!E:E,'FA 2026 Master'!L:L)</f>
        <v>Logo Tees</v>
      </c>
      <c r="I356" s="34">
        <f>_xlfn.XLOOKUP(C356,'FA 2026 Master'!E:E,'FA 2026 Master'!J:J)</f>
        <v>17.5</v>
      </c>
      <c r="J356" s="34">
        <f t="shared" si="30"/>
        <v>35</v>
      </c>
      <c r="K356" s="34">
        <f t="shared" si="31"/>
        <v>35</v>
      </c>
      <c r="L356" s="26">
        <f t="shared" si="32"/>
        <v>23.975000000000001</v>
      </c>
      <c r="M356" s="26">
        <f t="shared" si="33"/>
        <v>58</v>
      </c>
      <c r="N356" s="26">
        <f t="shared" si="34"/>
        <v>58</v>
      </c>
      <c r="O356" s="41">
        <v>46218</v>
      </c>
      <c r="P356" s="41">
        <v>46387</v>
      </c>
      <c r="Q356" s="6" t="s">
        <v>13</v>
      </c>
      <c r="T356" s="31">
        <f t="shared" si="35"/>
        <v>0</v>
      </c>
    </row>
    <row r="357" spans="2:20" ht="15.75" thickBot="1" x14ac:dyDescent="0.3">
      <c r="B357" s="28">
        <f>_xlfn.XLOOKUP(C357,'FA 2026 Master'!E:E,'FA 2026 Master'!D:D)</f>
        <v>840490743724</v>
      </c>
      <c r="C357" t="s">
        <v>873</v>
      </c>
      <c r="D357" s="6" t="str">
        <f>_xlfn.XLOOKUP(C357,'FA 2026 Master'!E:E,'FA 2026 Master'!F:F)</f>
        <v>M's FL Elk Overlay T-Shirt - Navy - 3X</v>
      </c>
      <c r="E357" s="6" t="str">
        <f>_xlfn.XLOOKUP(C357,'FA 2026 Master'!E:E,'FA 2026 Master'!G:G)</f>
        <v>Navy</v>
      </c>
      <c r="F357" s="6" t="str">
        <f>_xlfn.XLOOKUP(C357,'FA 2026 Master'!E:E,'FA 2026 Master'!H:H)</f>
        <v>3X</v>
      </c>
      <c r="G357" s="6" t="str">
        <f>_xlfn.XLOOKUP(C357,'FA 2026 Master'!E:E,'FA 2026 Master'!K:K)</f>
        <v>Logo Apparel</v>
      </c>
      <c r="H357" s="6" t="str">
        <f>_xlfn.XLOOKUP(C357,'FA 2026 Master'!E:E,'FA 2026 Master'!L:L)</f>
        <v>Logo Tees</v>
      </c>
      <c r="I357" s="34">
        <f>_xlfn.XLOOKUP(C357,'FA 2026 Master'!E:E,'FA 2026 Master'!J:J)</f>
        <v>17.5</v>
      </c>
      <c r="J357" s="34">
        <f t="shared" si="30"/>
        <v>35</v>
      </c>
      <c r="K357" s="34">
        <f t="shared" si="31"/>
        <v>35</v>
      </c>
      <c r="L357" s="26">
        <f t="shared" si="32"/>
        <v>23.975000000000001</v>
      </c>
      <c r="M357" s="26">
        <f t="shared" si="33"/>
        <v>58</v>
      </c>
      <c r="N357" s="26">
        <f t="shared" si="34"/>
        <v>58</v>
      </c>
      <c r="O357" s="41">
        <v>46218</v>
      </c>
      <c r="P357" s="41">
        <v>46387</v>
      </c>
      <c r="Q357" s="6" t="s">
        <v>13</v>
      </c>
      <c r="T357" s="31">
        <f t="shared" si="35"/>
        <v>0</v>
      </c>
    </row>
    <row r="358" spans="2:20" ht="15.75" thickBot="1" x14ac:dyDescent="0.3">
      <c r="S358" s="42">
        <f>SUM(S7:S357)</f>
        <v>0</v>
      </c>
      <c r="T358" s="43">
        <f>SUM(T7:T357)</f>
        <v>0</v>
      </c>
    </row>
  </sheetData>
  <autoFilter ref="B6:Q357" xr:uid="{81316A1C-2B19-447F-BCEB-35B579162FC4}"/>
  <phoneticPr fontId="8" type="noConversion"/>
  <conditionalFormatting sqref="B7:B357">
    <cfRule type="duplicateValues" dxfId="12" priority="89"/>
    <cfRule type="duplicateValues" dxfId="11" priority="90"/>
    <cfRule type="duplicateValues" dxfId="10" priority="91"/>
  </conditionalFormatting>
  <conditionalFormatting sqref="C6">
    <cfRule type="duplicateValues" dxfId="9" priority="6"/>
    <cfRule type="duplicateValues" dxfId="8" priority="7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51848C-4369-4F30-A22C-BD291DF22586}">
  <sheetPr codeName="Sheet4">
    <tabColor rgb="FFFFFF00"/>
  </sheetPr>
  <dimension ref="A1:T476"/>
  <sheetViews>
    <sheetView topLeftCell="F1" workbookViewId="0">
      <selection activeCell="A4" sqref="A4"/>
    </sheetView>
  </sheetViews>
  <sheetFormatPr defaultRowHeight="15" outlineLevelCol="1" x14ac:dyDescent="0.25"/>
  <cols>
    <col min="2" max="2" width="15.7109375" bestFit="1" customWidth="1"/>
    <col min="3" max="3" width="14.28515625" bestFit="1" customWidth="1"/>
    <col min="4" max="4" width="65" bestFit="1" customWidth="1"/>
    <col min="5" max="5" width="27.140625" bestFit="1" customWidth="1"/>
    <col min="6" max="6" width="4.7109375" bestFit="1" customWidth="1"/>
    <col min="7" max="7" width="29.28515625" customWidth="1"/>
    <col min="8" max="8" width="25.42578125" customWidth="1"/>
    <col min="9" max="9" width="15.5703125" customWidth="1"/>
    <col min="10" max="10" width="16.28515625" customWidth="1"/>
    <col min="11" max="11" width="18.7109375" customWidth="1"/>
    <col min="12" max="12" width="36" hidden="1" customWidth="1" outlineLevel="1"/>
    <col min="13" max="13" width="29.85546875" hidden="1" customWidth="1" outlineLevel="1"/>
    <col min="14" max="14" width="18.7109375" hidden="1" customWidth="1" outlineLevel="1"/>
    <col min="15" max="15" width="15.28515625" bestFit="1" customWidth="1" collapsed="1"/>
    <col min="16" max="16" width="15.28515625" customWidth="1"/>
    <col min="17" max="17" width="10" customWidth="1"/>
    <col min="18" max="18" width="1.28515625" hidden="1" customWidth="1"/>
    <col min="20" max="20" width="13.5703125" bestFit="1" customWidth="1"/>
  </cols>
  <sheetData>
    <row r="1" spans="1:20" x14ac:dyDescent="0.25">
      <c r="A1" s="29"/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 t="s">
        <v>37</v>
      </c>
      <c r="P1" s="29"/>
      <c r="Q1" s="29"/>
      <c r="R1" s="29"/>
      <c r="S1" s="29"/>
      <c r="T1" s="29"/>
    </row>
    <row r="2" spans="1:20" x14ac:dyDescent="0.25">
      <c r="A2" s="29"/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37" t="s">
        <v>18</v>
      </c>
      <c r="N2" s="37" t="s">
        <v>19</v>
      </c>
      <c r="O2" s="29"/>
      <c r="P2" s="29"/>
      <c r="Q2" s="29"/>
      <c r="R2" s="29"/>
      <c r="S2" s="29"/>
      <c r="T2" s="29"/>
    </row>
    <row r="3" spans="1:20" ht="26.25" x14ac:dyDescent="0.4">
      <c r="A3" s="30" t="s">
        <v>1766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37">
        <v>1.37</v>
      </c>
      <c r="N3" s="37">
        <v>0.2</v>
      </c>
      <c r="O3" s="29"/>
      <c r="P3" s="29"/>
      <c r="Q3" s="29"/>
      <c r="R3" s="29"/>
      <c r="S3" s="29"/>
      <c r="T3" s="29"/>
    </row>
    <row r="4" spans="1:20" x14ac:dyDescent="0.25">
      <c r="A4" s="29"/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37" t="s">
        <v>20</v>
      </c>
      <c r="N4" s="37"/>
      <c r="O4" s="29"/>
      <c r="P4" s="29"/>
      <c r="Q4" s="29"/>
      <c r="R4" s="29"/>
      <c r="S4" s="29"/>
      <c r="T4" s="29"/>
    </row>
    <row r="5" spans="1:20" x14ac:dyDescent="0.25">
      <c r="A5" s="29"/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  <c r="T5" s="29"/>
    </row>
    <row r="6" spans="1:20" x14ac:dyDescent="0.25">
      <c r="A6" s="29" t="s">
        <v>875</v>
      </c>
      <c r="B6" s="1" t="s">
        <v>0</v>
      </c>
      <c r="C6" s="2" t="s">
        <v>1</v>
      </c>
      <c r="D6" s="2" t="s">
        <v>2</v>
      </c>
      <c r="E6" s="2" t="s">
        <v>3</v>
      </c>
      <c r="F6" s="2" t="s">
        <v>4</v>
      </c>
      <c r="G6" s="2" t="s">
        <v>5</v>
      </c>
      <c r="H6" s="2" t="s">
        <v>6</v>
      </c>
      <c r="I6" s="2" t="s">
        <v>47</v>
      </c>
      <c r="J6" s="2" t="s">
        <v>48</v>
      </c>
      <c r="K6" s="2" t="s">
        <v>49</v>
      </c>
      <c r="L6" s="5" t="s">
        <v>50</v>
      </c>
      <c r="M6" s="5" t="s">
        <v>51</v>
      </c>
      <c r="N6" s="5" t="s">
        <v>52</v>
      </c>
      <c r="O6" s="3" t="s">
        <v>11</v>
      </c>
      <c r="P6" s="2" t="s">
        <v>53</v>
      </c>
      <c r="Q6" s="2" t="s">
        <v>12</v>
      </c>
      <c r="R6" s="23"/>
      <c r="S6" s="24" t="s">
        <v>35</v>
      </c>
      <c r="T6" s="24" t="s">
        <v>36</v>
      </c>
    </row>
    <row r="7" spans="1:20" x14ac:dyDescent="0.25">
      <c r="B7" s="28">
        <f>_xlfn.XLOOKUP(C7,'FA 2026 Master'!E:E,'FA 2026 Master'!D:D)</f>
        <v>840490767652</v>
      </c>
      <c r="C7" s="6" t="s">
        <v>54</v>
      </c>
      <c r="D7" s="6" t="str">
        <f>_xlfn.XLOOKUP(C7,'FA 2026 Master'!E:E,'FA 2026 Master'!F:F)</f>
        <v>M's ME Elk Antlers Hat - Charcoal/Black - OS</v>
      </c>
      <c r="E7" s="6" t="str">
        <f>_xlfn.XLOOKUP(C7,'FA 2026 Master'!E:E,'FA 2026 Master'!G:G)</f>
        <v>Charcoal/Black</v>
      </c>
      <c r="F7" s="6" t="str">
        <f>_xlfn.XLOOKUP(C7,'FA 2026 Master'!E:E,'FA 2026 Master'!H:H)</f>
        <v>OS</v>
      </c>
      <c r="G7" s="6" t="str">
        <f>_xlfn.XLOOKUP(C7,'FA 2026 Master'!E:E,'FA 2026 Master'!K:K)</f>
        <v>Logo Apparel</v>
      </c>
      <c r="H7" s="6" t="str">
        <f>_xlfn.XLOOKUP(C7,'FA 2026 Master'!E:E,'FA 2026 Master'!L:L)</f>
        <v>Hats</v>
      </c>
      <c r="I7" s="34">
        <f>_xlfn.XLOOKUP(C7,'FA 2026 Master'!E:E,'FA 2026 Master'!J:J)</f>
        <v>17.5</v>
      </c>
      <c r="J7" s="34">
        <f>I7*2</f>
        <v>35</v>
      </c>
      <c r="K7" s="34">
        <f>J7</f>
        <v>35</v>
      </c>
      <c r="L7" s="34">
        <f t="shared" ref="L7:L70" si="0">(K7*$M$3)*(I7/K7)</f>
        <v>23.975000000000001</v>
      </c>
      <c r="M7" s="8">
        <f t="shared" ref="M7:M70" si="1">N7</f>
        <v>58</v>
      </c>
      <c r="N7" s="34">
        <f t="shared" ref="N7:N70" si="2">ROUND(K7*$M$3*(1+$N$3),0)</f>
        <v>58</v>
      </c>
      <c r="O7" s="41">
        <v>46218</v>
      </c>
      <c r="P7" s="41">
        <v>46387</v>
      </c>
      <c r="Q7" s="6" t="s">
        <v>1763</v>
      </c>
      <c r="R7" s="23"/>
      <c r="T7" s="31">
        <f t="shared" ref="T7:T70" si="3">S7*I7</f>
        <v>0</v>
      </c>
    </row>
    <row r="8" spans="1:20" x14ac:dyDescent="0.25">
      <c r="B8" s="28">
        <f>_xlfn.XLOOKUP(C8,'FA 2026 Master'!E:E,'FA 2026 Master'!D:D)</f>
        <v>840490767669</v>
      </c>
      <c r="C8" s="6" t="s">
        <v>55</v>
      </c>
      <c r="D8" s="6" t="str">
        <f>_xlfn.XLOOKUP(C8,'FA 2026 Master'!E:E,'FA 2026 Master'!F:F)</f>
        <v>M's ME Elk Antlers Hat - Loden/Black - OS</v>
      </c>
      <c r="E8" s="6" t="str">
        <f>_xlfn.XLOOKUP(C8,'FA 2026 Master'!E:E,'FA 2026 Master'!G:G)</f>
        <v>Loden/Black</v>
      </c>
      <c r="F8" s="6" t="str">
        <f>_xlfn.XLOOKUP(C8,'FA 2026 Master'!E:E,'FA 2026 Master'!H:H)</f>
        <v>OS</v>
      </c>
      <c r="G8" s="6" t="str">
        <f>_xlfn.XLOOKUP(C8,'FA 2026 Master'!E:E,'FA 2026 Master'!K:K)</f>
        <v>Logo Apparel</v>
      </c>
      <c r="H8" s="6" t="str">
        <f>_xlfn.XLOOKUP(C8,'FA 2026 Master'!E:E,'FA 2026 Master'!L:L)</f>
        <v>Hats</v>
      </c>
      <c r="I8" s="34">
        <f>_xlfn.XLOOKUP(C8,'FA 2026 Master'!E:E,'FA 2026 Master'!J:J)</f>
        <v>17.5</v>
      </c>
      <c r="J8" s="34">
        <f t="shared" ref="J8:J71" si="4">I8*2</f>
        <v>35</v>
      </c>
      <c r="K8" s="34">
        <f t="shared" ref="K8:K71" si="5">J8</f>
        <v>35</v>
      </c>
      <c r="L8" s="34">
        <f t="shared" si="0"/>
        <v>23.975000000000001</v>
      </c>
      <c r="M8" s="8">
        <f t="shared" si="1"/>
        <v>58</v>
      </c>
      <c r="N8" s="34">
        <f t="shared" si="2"/>
        <v>58</v>
      </c>
      <c r="O8" s="41">
        <v>46218</v>
      </c>
      <c r="P8" s="41">
        <v>46387</v>
      </c>
      <c r="Q8" s="6" t="s">
        <v>1763</v>
      </c>
      <c r="R8" s="23"/>
      <c r="T8" s="31">
        <f t="shared" si="3"/>
        <v>0</v>
      </c>
    </row>
    <row r="9" spans="1:20" x14ac:dyDescent="0.25">
      <c r="B9" s="28">
        <f>_xlfn.XLOOKUP(C9,'FA 2026 Master'!E:E,'FA 2026 Master'!D:D)</f>
        <v>840490767676</v>
      </c>
      <c r="C9" s="6" t="s">
        <v>56</v>
      </c>
      <c r="D9" s="6" t="str">
        <f>_xlfn.XLOOKUP(C9,'FA 2026 Master'!E:E,'FA 2026 Master'!F:F)</f>
        <v>M's ME Elk Antlers Hat - Blaze Orange - OS</v>
      </c>
      <c r="E9" s="6" t="str">
        <f>_xlfn.XLOOKUP(C9,'FA 2026 Master'!E:E,'FA 2026 Master'!G:G)</f>
        <v>Blaze Orange</v>
      </c>
      <c r="F9" s="6" t="str">
        <f>_xlfn.XLOOKUP(C9,'FA 2026 Master'!E:E,'FA 2026 Master'!H:H)</f>
        <v>OS</v>
      </c>
      <c r="G9" s="6" t="str">
        <f>_xlfn.XLOOKUP(C9,'FA 2026 Master'!E:E,'FA 2026 Master'!K:K)</f>
        <v>Logo Apparel</v>
      </c>
      <c r="H9" s="6" t="str">
        <f>_xlfn.XLOOKUP(C9,'FA 2026 Master'!E:E,'FA 2026 Master'!L:L)</f>
        <v>Hats</v>
      </c>
      <c r="I9" s="34">
        <f>_xlfn.XLOOKUP(C9,'FA 2026 Master'!E:E,'FA 2026 Master'!J:J)</f>
        <v>17.5</v>
      </c>
      <c r="J9" s="34">
        <f t="shared" si="4"/>
        <v>35</v>
      </c>
      <c r="K9" s="34">
        <f t="shared" si="5"/>
        <v>35</v>
      </c>
      <c r="L9" s="34">
        <f t="shared" si="0"/>
        <v>23.975000000000001</v>
      </c>
      <c r="M9" s="8">
        <f t="shared" si="1"/>
        <v>58</v>
      </c>
      <c r="N9" s="34">
        <f t="shared" si="2"/>
        <v>58</v>
      </c>
      <c r="O9" s="41">
        <v>46218</v>
      </c>
      <c r="P9" s="41">
        <v>46387</v>
      </c>
      <c r="Q9" s="6" t="s">
        <v>1763</v>
      </c>
      <c r="R9" s="23"/>
      <c r="T9" s="31">
        <f t="shared" si="3"/>
        <v>0</v>
      </c>
    </row>
    <row r="10" spans="1:20" x14ac:dyDescent="0.25">
      <c r="B10" s="28">
        <f>_xlfn.XLOOKUP(C10,'FA 2026 Master'!E:E,'FA 2026 Master'!D:D)</f>
        <v>840490767683</v>
      </c>
      <c r="C10" s="6" t="s">
        <v>57</v>
      </c>
      <c r="D10" s="6" t="str">
        <f>_xlfn.XLOOKUP(C10,'FA 2026 Master'!E:E,'FA 2026 Master'!F:F)</f>
        <v>M's ME BZN MT Hat - Bark Duck Camo/Brown - OS</v>
      </c>
      <c r="E10" s="6" t="str">
        <f>_xlfn.XLOOKUP(C10,'FA 2026 Master'!E:E,'FA 2026 Master'!G:G)</f>
        <v>Bark Duck Camo/Brown</v>
      </c>
      <c r="F10" s="6" t="str">
        <f>_xlfn.XLOOKUP(C10,'FA 2026 Master'!E:E,'FA 2026 Master'!H:H)</f>
        <v>OS</v>
      </c>
      <c r="G10" s="6" t="str">
        <f>_xlfn.XLOOKUP(C10,'FA 2026 Master'!E:E,'FA 2026 Master'!K:K)</f>
        <v>Logo Apparel</v>
      </c>
      <c r="H10" s="6" t="str">
        <f>_xlfn.XLOOKUP(C10,'FA 2026 Master'!E:E,'FA 2026 Master'!L:L)</f>
        <v>Hats</v>
      </c>
      <c r="I10" s="34">
        <f>_xlfn.XLOOKUP(C10,'FA 2026 Master'!E:E,'FA 2026 Master'!J:J)</f>
        <v>17.5</v>
      </c>
      <c r="J10" s="34">
        <f t="shared" si="4"/>
        <v>35</v>
      </c>
      <c r="K10" s="34">
        <f t="shared" si="5"/>
        <v>35</v>
      </c>
      <c r="L10" s="34">
        <f t="shared" si="0"/>
        <v>23.975000000000001</v>
      </c>
      <c r="M10" s="8">
        <f t="shared" si="1"/>
        <v>58</v>
      </c>
      <c r="N10" s="34">
        <f t="shared" si="2"/>
        <v>58</v>
      </c>
      <c r="O10" s="41">
        <v>46218</v>
      </c>
      <c r="P10" s="41">
        <v>46387</v>
      </c>
      <c r="Q10" s="6" t="s">
        <v>1763</v>
      </c>
      <c r="R10" s="23"/>
      <c r="T10" s="31">
        <f t="shared" si="3"/>
        <v>0</v>
      </c>
    </row>
    <row r="11" spans="1:20" x14ac:dyDescent="0.25">
      <c r="B11" s="28">
        <f>_xlfn.XLOOKUP(C11,'FA 2026 Master'!E:E,'FA 2026 Master'!D:D)</f>
        <v>840490767690</v>
      </c>
      <c r="C11" s="6" t="s">
        <v>58</v>
      </c>
      <c r="D11" s="6" t="str">
        <f>_xlfn.XLOOKUP(C11,'FA 2026 Master'!E:E,'FA 2026 Master'!F:F)</f>
        <v>M's ME BZN MT Hat - Harvest Duck Camo/Light Tan - OS</v>
      </c>
      <c r="E11" s="6" t="str">
        <f>_xlfn.XLOOKUP(C11,'FA 2026 Master'!E:E,'FA 2026 Master'!G:G)</f>
        <v>Harvest Duck Camo/Light Tan</v>
      </c>
      <c r="F11" s="6" t="str">
        <f>_xlfn.XLOOKUP(C11,'FA 2026 Master'!E:E,'FA 2026 Master'!H:H)</f>
        <v>OS</v>
      </c>
      <c r="G11" s="6" t="str">
        <f>_xlfn.XLOOKUP(C11,'FA 2026 Master'!E:E,'FA 2026 Master'!K:K)</f>
        <v>Logo Apparel</v>
      </c>
      <c r="H11" s="6" t="str">
        <f>_xlfn.XLOOKUP(C11,'FA 2026 Master'!E:E,'FA 2026 Master'!L:L)</f>
        <v>Hats</v>
      </c>
      <c r="I11" s="34">
        <f>_xlfn.XLOOKUP(C11,'FA 2026 Master'!E:E,'FA 2026 Master'!J:J)</f>
        <v>17.5</v>
      </c>
      <c r="J11" s="34">
        <f t="shared" si="4"/>
        <v>35</v>
      </c>
      <c r="K11" s="34">
        <f t="shared" si="5"/>
        <v>35</v>
      </c>
      <c r="L11" s="34">
        <f t="shared" si="0"/>
        <v>23.975000000000001</v>
      </c>
      <c r="M11" s="8">
        <f t="shared" si="1"/>
        <v>58</v>
      </c>
      <c r="N11" s="34">
        <f t="shared" si="2"/>
        <v>58</v>
      </c>
      <c r="O11" s="41">
        <v>46218</v>
      </c>
      <c r="P11" s="41">
        <v>46387</v>
      </c>
      <c r="Q11" s="6" t="s">
        <v>1763</v>
      </c>
      <c r="R11" s="23"/>
      <c r="T11" s="31">
        <f t="shared" si="3"/>
        <v>0</v>
      </c>
    </row>
    <row r="12" spans="1:20" x14ac:dyDescent="0.25">
      <c r="B12" s="28">
        <f>_xlfn.XLOOKUP(C12,'FA 2026 Master'!E:E,'FA 2026 Master'!D:D)</f>
        <v>840490767706</v>
      </c>
      <c r="C12" s="6" t="s">
        <v>59</v>
      </c>
      <c r="D12" s="6" t="str">
        <f>_xlfn.XLOOKUP(C12,'FA 2026 Master'!E:E,'FA 2026 Master'!F:F)</f>
        <v>M's ME BZN MT Hat - Sable Duck Camo/Black - OS</v>
      </c>
      <c r="E12" s="6" t="str">
        <f>_xlfn.XLOOKUP(C12,'FA 2026 Master'!E:E,'FA 2026 Master'!G:G)</f>
        <v>Sable Duck Camo/Black</v>
      </c>
      <c r="F12" s="6" t="str">
        <f>_xlfn.XLOOKUP(C12,'FA 2026 Master'!E:E,'FA 2026 Master'!H:H)</f>
        <v>OS</v>
      </c>
      <c r="G12" s="6" t="str">
        <f>_xlfn.XLOOKUP(C12,'FA 2026 Master'!E:E,'FA 2026 Master'!K:K)</f>
        <v>Logo Apparel</v>
      </c>
      <c r="H12" s="6" t="str">
        <f>_xlfn.XLOOKUP(C12,'FA 2026 Master'!E:E,'FA 2026 Master'!L:L)</f>
        <v>Hats</v>
      </c>
      <c r="I12" s="34">
        <f>_xlfn.XLOOKUP(C12,'FA 2026 Master'!E:E,'FA 2026 Master'!J:J)</f>
        <v>17.5</v>
      </c>
      <c r="J12" s="34">
        <f t="shared" si="4"/>
        <v>35</v>
      </c>
      <c r="K12" s="34">
        <f t="shared" si="5"/>
        <v>35</v>
      </c>
      <c r="L12" s="34">
        <f t="shared" si="0"/>
        <v>23.975000000000001</v>
      </c>
      <c r="M12" s="8">
        <f t="shared" si="1"/>
        <v>58</v>
      </c>
      <c r="N12" s="34">
        <f t="shared" si="2"/>
        <v>58</v>
      </c>
      <c r="O12" s="41">
        <v>46218</v>
      </c>
      <c r="P12" s="41">
        <v>46387</v>
      </c>
      <c r="Q12" s="6" t="s">
        <v>1763</v>
      </c>
      <c r="R12" s="23"/>
      <c r="T12" s="31">
        <f t="shared" si="3"/>
        <v>0</v>
      </c>
    </row>
    <row r="13" spans="1:20" x14ac:dyDescent="0.25">
      <c r="B13" s="28">
        <f>_xlfn.XLOOKUP(C13,'FA 2026 Master'!E:E,'FA 2026 Master'!D:D)</f>
        <v>840490704565</v>
      </c>
      <c r="C13" s="6" t="s">
        <v>60</v>
      </c>
      <c r="D13" s="6" t="str">
        <f>_xlfn.XLOOKUP(C13,'FA 2026 Master'!E:E,'FA 2026 Master'!F:F)</f>
        <v>M's ME Patch Camo Trucker Hat - Bark Duck Camo- OS</v>
      </c>
      <c r="E13" s="6" t="str">
        <f>_xlfn.XLOOKUP(C13,'FA 2026 Master'!E:E,'FA 2026 Master'!G:G)</f>
        <v>Bark Duck Camo</v>
      </c>
      <c r="F13" s="6" t="str">
        <f>_xlfn.XLOOKUP(C13,'FA 2026 Master'!E:E,'FA 2026 Master'!H:H)</f>
        <v>OS</v>
      </c>
      <c r="G13" s="6" t="str">
        <f>_xlfn.XLOOKUP(C13,'FA 2026 Master'!E:E,'FA 2026 Master'!K:K)</f>
        <v>Logo Apparel</v>
      </c>
      <c r="H13" s="6" t="str">
        <f>_xlfn.XLOOKUP(C13,'FA 2026 Master'!E:E,'FA 2026 Master'!L:L)</f>
        <v>Hats</v>
      </c>
      <c r="I13" s="34">
        <f>_xlfn.XLOOKUP(C13,'FA 2026 Master'!E:E,'FA 2026 Master'!J:J)</f>
        <v>17.5</v>
      </c>
      <c r="J13" s="34">
        <f t="shared" si="4"/>
        <v>35</v>
      </c>
      <c r="K13" s="34">
        <f t="shared" si="5"/>
        <v>35</v>
      </c>
      <c r="L13" s="34">
        <f t="shared" si="0"/>
        <v>23.975000000000001</v>
      </c>
      <c r="M13" s="8">
        <f t="shared" si="1"/>
        <v>58</v>
      </c>
      <c r="N13" s="34">
        <f t="shared" si="2"/>
        <v>58</v>
      </c>
      <c r="O13" s="41">
        <v>46218</v>
      </c>
      <c r="P13" s="41">
        <v>46387</v>
      </c>
      <c r="Q13" s="6" t="s">
        <v>1763</v>
      </c>
      <c r="R13" s="23"/>
      <c r="T13" s="31">
        <f t="shared" si="3"/>
        <v>0</v>
      </c>
    </row>
    <row r="14" spans="1:20" x14ac:dyDescent="0.25">
      <c r="B14" s="28">
        <f>_xlfn.XLOOKUP(C14,'FA 2026 Master'!E:E,'FA 2026 Master'!D:D)</f>
        <v>840490704572</v>
      </c>
      <c r="C14" s="6" t="s">
        <v>61</v>
      </c>
      <c r="D14" s="6" t="str">
        <f>_xlfn.XLOOKUP(C14,'FA 2026 Master'!E:E,'FA 2026 Master'!F:F)</f>
        <v>M's ME Patch Camo Trucker Hat - Blaze Orange - OS</v>
      </c>
      <c r="E14" s="6" t="str">
        <f>_xlfn.XLOOKUP(C14,'FA 2026 Master'!E:E,'FA 2026 Master'!G:G)</f>
        <v>Blaze Orange</v>
      </c>
      <c r="F14" s="6" t="str">
        <f>_xlfn.XLOOKUP(C14,'FA 2026 Master'!E:E,'FA 2026 Master'!H:H)</f>
        <v>OS</v>
      </c>
      <c r="G14" s="6" t="str">
        <f>_xlfn.XLOOKUP(C14,'FA 2026 Master'!E:E,'FA 2026 Master'!K:K)</f>
        <v>Logo Apparel</v>
      </c>
      <c r="H14" s="6" t="str">
        <f>_xlfn.XLOOKUP(C14,'FA 2026 Master'!E:E,'FA 2026 Master'!L:L)</f>
        <v>Hats</v>
      </c>
      <c r="I14" s="34">
        <f>_xlfn.XLOOKUP(C14,'FA 2026 Master'!E:E,'FA 2026 Master'!J:J)</f>
        <v>17.5</v>
      </c>
      <c r="J14" s="34">
        <f t="shared" si="4"/>
        <v>35</v>
      </c>
      <c r="K14" s="34">
        <f t="shared" si="5"/>
        <v>35</v>
      </c>
      <c r="L14" s="34">
        <f t="shared" si="0"/>
        <v>23.975000000000001</v>
      </c>
      <c r="M14" s="8">
        <f t="shared" si="1"/>
        <v>58</v>
      </c>
      <c r="N14" s="34">
        <f t="shared" si="2"/>
        <v>58</v>
      </c>
      <c r="O14" s="41">
        <v>46218</v>
      </c>
      <c r="P14" s="41">
        <v>46387</v>
      </c>
      <c r="Q14" s="6" t="s">
        <v>1763</v>
      </c>
      <c r="R14" s="23"/>
      <c r="T14" s="31">
        <f t="shared" si="3"/>
        <v>0</v>
      </c>
    </row>
    <row r="15" spans="1:20" x14ac:dyDescent="0.25">
      <c r="B15" s="28">
        <f>_xlfn.XLOOKUP(C15,'FA 2026 Master'!E:E,'FA 2026 Master'!D:D)</f>
        <v>840490704589</v>
      </c>
      <c r="C15" s="6" t="s">
        <v>62</v>
      </c>
      <c r="D15" s="6" t="str">
        <f>_xlfn.XLOOKUP(C15,'FA 2026 Master'!E:E,'FA 2026 Master'!F:F)</f>
        <v>M's ME Tech Patch Trucker Hat - Loden - OS</v>
      </c>
      <c r="E15" s="6" t="str">
        <f>_xlfn.XLOOKUP(C15,'FA 2026 Master'!E:E,'FA 2026 Master'!G:G)</f>
        <v>Loden</v>
      </c>
      <c r="F15" s="6" t="str">
        <f>_xlfn.XLOOKUP(C15,'FA 2026 Master'!E:E,'FA 2026 Master'!H:H)</f>
        <v>OS</v>
      </c>
      <c r="G15" s="6" t="str">
        <f>_xlfn.XLOOKUP(C15,'FA 2026 Master'!E:E,'FA 2026 Master'!K:K)</f>
        <v>Logo Apparel</v>
      </c>
      <c r="H15" s="6" t="str">
        <f>_xlfn.XLOOKUP(C15,'FA 2026 Master'!E:E,'FA 2026 Master'!L:L)</f>
        <v>Hats</v>
      </c>
      <c r="I15" s="34">
        <f>_xlfn.XLOOKUP(C15,'FA 2026 Master'!E:E,'FA 2026 Master'!J:J)</f>
        <v>17.5</v>
      </c>
      <c r="J15" s="34">
        <f t="shared" si="4"/>
        <v>35</v>
      </c>
      <c r="K15" s="34">
        <f t="shared" si="5"/>
        <v>35</v>
      </c>
      <c r="L15" s="34">
        <f t="shared" si="0"/>
        <v>23.975000000000001</v>
      </c>
      <c r="M15" s="8">
        <f t="shared" si="1"/>
        <v>58</v>
      </c>
      <c r="N15" s="34">
        <f t="shared" si="2"/>
        <v>58</v>
      </c>
      <c r="O15" s="41">
        <v>46218</v>
      </c>
      <c r="P15" s="41">
        <v>46387</v>
      </c>
      <c r="Q15" s="6" t="s">
        <v>1763</v>
      </c>
      <c r="R15" s="23"/>
      <c r="T15" s="31">
        <f t="shared" si="3"/>
        <v>0</v>
      </c>
    </row>
    <row r="16" spans="1:20" x14ac:dyDescent="0.25">
      <c r="B16" s="28">
        <f>_xlfn.XLOOKUP(C16,'FA 2026 Master'!E:E,'FA 2026 Master'!D:D)</f>
        <v>840490704596</v>
      </c>
      <c r="C16" s="6" t="s">
        <v>63</v>
      </c>
      <c r="D16" s="6" t="str">
        <f>_xlfn.XLOOKUP(C16,'FA 2026 Master'!E:E,'FA 2026 Master'!F:F)</f>
        <v>M's ME Tech Patch Trucker Hat - Black - OS</v>
      </c>
      <c r="E16" s="6" t="str">
        <f>_xlfn.XLOOKUP(C16,'FA 2026 Master'!E:E,'FA 2026 Master'!G:G)</f>
        <v>Black</v>
      </c>
      <c r="F16" s="6" t="str">
        <f>_xlfn.XLOOKUP(C16,'FA 2026 Master'!E:E,'FA 2026 Master'!H:H)</f>
        <v>OS</v>
      </c>
      <c r="G16" s="6" t="str">
        <f>_xlfn.XLOOKUP(C16,'FA 2026 Master'!E:E,'FA 2026 Master'!K:K)</f>
        <v>Logo Apparel</v>
      </c>
      <c r="H16" s="6" t="str">
        <f>_xlfn.XLOOKUP(C16,'FA 2026 Master'!E:E,'FA 2026 Master'!L:L)</f>
        <v>Hats</v>
      </c>
      <c r="I16" s="34">
        <f>_xlfn.XLOOKUP(C16,'FA 2026 Master'!E:E,'FA 2026 Master'!J:J)</f>
        <v>17.5</v>
      </c>
      <c r="J16" s="34">
        <f t="shared" si="4"/>
        <v>35</v>
      </c>
      <c r="K16" s="34">
        <f t="shared" si="5"/>
        <v>35</v>
      </c>
      <c r="L16" s="34">
        <f t="shared" si="0"/>
        <v>23.975000000000001</v>
      </c>
      <c r="M16" s="8">
        <f t="shared" si="1"/>
        <v>58</v>
      </c>
      <c r="N16" s="34">
        <f t="shared" si="2"/>
        <v>58</v>
      </c>
      <c r="O16" s="41">
        <v>46218</v>
      </c>
      <c r="P16" s="41">
        <v>46387</v>
      </c>
      <c r="Q16" s="6" t="s">
        <v>1763</v>
      </c>
      <c r="R16" s="23"/>
      <c r="T16" s="31">
        <f t="shared" si="3"/>
        <v>0</v>
      </c>
    </row>
    <row r="17" spans="2:20" x14ac:dyDescent="0.25">
      <c r="B17" s="28">
        <f>_xlfn.XLOOKUP(C17,'FA 2026 Master'!E:E,'FA 2026 Master'!D:D)</f>
        <v>840490704602</v>
      </c>
      <c r="C17" s="6" t="s">
        <v>64</v>
      </c>
      <c r="D17" s="6" t="str">
        <f>_xlfn.XLOOKUP(C17,'FA 2026 Master'!E:E,'FA 2026 Master'!F:F)</f>
        <v>M's ME Tech Patch Trucker Hat - Charcoal - OS</v>
      </c>
      <c r="E17" s="6" t="str">
        <f>_xlfn.XLOOKUP(C17,'FA 2026 Master'!E:E,'FA 2026 Master'!G:G)</f>
        <v>Charcoal</v>
      </c>
      <c r="F17" s="6" t="str">
        <f>_xlfn.XLOOKUP(C17,'FA 2026 Master'!E:E,'FA 2026 Master'!H:H)</f>
        <v>OS</v>
      </c>
      <c r="G17" s="6" t="str">
        <f>_xlfn.XLOOKUP(C17,'FA 2026 Master'!E:E,'FA 2026 Master'!K:K)</f>
        <v>Logo Apparel</v>
      </c>
      <c r="H17" s="6" t="str">
        <f>_xlfn.XLOOKUP(C17,'FA 2026 Master'!E:E,'FA 2026 Master'!L:L)</f>
        <v>Hats</v>
      </c>
      <c r="I17" s="34">
        <f>_xlfn.XLOOKUP(C17,'FA 2026 Master'!E:E,'FA 2026 Master'!J:J)</f>
        <v>17.5</v>
      </c>
      <c r="J17" s="34">
        <f t="shared" si="4"/>
        <v>35</v>
      </c>
      <c r="K17" s="34">
        <f t="shared" si="5"/>
        <v>35</v>
      </c>
      <c r="L17" s="34">
        <f t="shared" si="0"/>
        <v>23.975000000000001</v>
      </c>
      <c r="M17" s="8">
        <f t="shared" si="1"/>
        <v>58</v>
      </c>
      <c r="N17" s="34">
        <f t="shared" si="2"/>
        <v>58</v>
      </c>
      <c r="O17" s="41">
        <v>46218</v>
      </c>
      <c r="P17" s="41">
        <v>46387</v>
      </c>
      <c r="Q17" s="6" t="s">
        <v>1763</v>
      </c>
      <c r="R17" s="23"/>
      <c r="T17" s="31">
        <f t="shared" si="3"/>
        <v>0</v>
      </c>
    </row>
    <row r="18" spans="2:20" x14ac:dyDescent="0.25">
      <c r="B18" s="28">
        <f>_xlfn.XLOOKUP(C18,'FA 2026 Master'!E:E,'FA 2026 Master'!D:D)</f>
        <v>840490704619</v>
      </c>
      <c r="C18" s="6" t="s">
        <v>65</v>
      </c>
      <c r="D18" s="6" t="str">
        <f>_xlfn.XLOOKUP(C18,'FA 2026 Master'!E:E,'FA 2026 Master'!F:F)</f>
        <v>M's ME Tech Patch Trucker Hat - Carmel/Black - OS</v>
      </c>
      <c r="E18" s="6" t="str">
        <f>_xlfn.XLOOKUP(C18,'FA 2026 Master'!E:E,'FA 2026 Master'!G:G)</f>
        <v>Carmel/Black</v>
      </c>
      <c r="F18" s="6" t="str">
        <f>_xlfn.XLOOKUP(C18,'FA 2026 Master'!E:E,'FA 2026 Master'!H:H)</f>
        <v>OS</v>
      </c>
      <c r="G18" s="6" t="str">
        <f>_xlfn.XLOOKUP(C18,'FA 2026 Master'!E:E,'FA 2026 Master'!K:K)</f>
        <v>Logo Apparel</v>
      </c>
      <c r="H18" s="6" t="str">
        <f>_xlfn.XLOOKUP(C18,'FA 2026 Master'!E:E,'FA 2026 Master'!L:L)</f>
        <v>Hats</v>
      </c>
      <c r="I18" s="34">
        <f>_xlfn.XLOOKUP(C18,'FA 2026 Master'!E:E,'FA 2026 Master'!J:J)</f>
        <v>17.5</v>
      </c>
      <c r="J18" s="34">
        <f t="shared" si="4"/>
        <v>35</v>
      </c>
      <c r="K18" s="34">
        <f t="shared" si="5"/>
        <v>35</v>
      </c>
      <c r="L18" s="34">
        <f t="shared" si="0"/>
        <v>23.975000000000001</v>
      </c>
      <c r="M18" s="8">
        <f t="shared" si="1"/>
        <v>58</v>
      </c>
      <c r="N18" s="34">
        <f t="shared" si="2"/>
        <v>58</v>
      </c>
      <c r="O18" s="41">
        <v>46218</v>
      </c>
      <c r="P18" s="41">
        <v>46387</v>
      </c>
      <c r="Q18" s="6" t="s">
        <v>1763</v>
      </c>
      <c r="R18" s="23"/>
      <c r="T18" s="31">
        <f t="shared" si="3"/>
        <v>0</v>
      </c>
    </row>
    <row r="19" spans="2:20" x14ac:dyDescent="0.25">
      <c r="B19" s="28">
        <f>_xlfn.XLOOKUP(C19,'FA 2026 Master'!E:E,'FA 2026 Master'!D:D)</f>
        <v>840490704664</v>
      </c>
      <c r="C19" s="6" t="s">
        <v>66</v>
      </c>
      <c r="D19" s="6" t="str">
        <f>_xlfn.XLOOKUP(C19,'FA 2026 Master'!E:E,'FA 2026 Master'!F:F)</f>
        <v>M's ME Bison Badge Trucker Hat - Loden/Black - OS</v>
      </c>
      <c r="E19" s="6" t="str">
        <f>_xlfn.XLOOKUP(C19,'FA 2026 Master'!E:E,'FA 2026 Master'!G:G)</f>
        <v>Loden/Black</v>
      </c>
      <c r="F19" s="6" t="str">
        <f>_xlfn.XLOOKUP(C19,'FA 2026 Master'!E:E,'FA 2026 Master'!H:H)</f>
        <v>OS</v>
      </c>
      <c r="G19" s="6" t="str">
        <f>_xlfn.XLOOKUP(C19,'FA 2026 Master'!E:E,'FA 2026 Master'!K:K)</f>
        <v>Logo Apparel</v>
      </c>
      <c r="H19" s="6" t="str">
        <f>_xlfn.XLOOKUP(C19,'FA 2026 Master'!E:E,'FA 2026 Master'!L:L)</f>
        <v>Hats</v>
      </c>
      <c r="I19" s="34">
        <f>_xlfn.XLOOKUP(C19,'FA 2026 Master'!E:E,'FA 2026 Master'!J:J)</f>
        <v>17.5</v>
      </c>
      <c r="J19" s="34">
        <f t="shared" si="4"/>
        <v>35</v>
      </c>
      <c r="K19" s="34">
        <f t="shared" si="5"/>
        <v>35</v>
      </c>
      <c r="L19" s="34">
        <f t="shared" si="0"/>
        <v>23.975000000000001</v>
      </c>
      <c r="M19" s="8">
        <f t="shared" si="1"/>
        <v>58</v>
      </c>
      <c r="N19" s="34">
        <f t="shared" si="2"/>
        <v>58</v>
      </c>
      <c r="O19" s="41">
        <v>46218</v>
      </c>
      <c r="P19" s="41">
        <v>46387</v>
      </c>
      <c r="Q19" s="6" t="s">
        <v>1763</v>
      </c>
      <c r="R19" s="23"/>
      <c r="T19" s="31">
        <f t="shared" si="3"/>
        <v>0</v>
      </c>
    </row>
    <row r="20" spans="2:20" x14ac:dyDescent="0.25">
      <c r="B20" s="28">
        <f>_xlfn.XLOOKUP(C20,'FA 2026 Master'!E:E,'FA 2026 Master'!D:D)</f>
        <v>840490704671</v>
      </c>
      <c r="C20" s="6" t="s">
        <v>67</v>
      </c>
      <c r="D20" s="6" t="str">
        <f>_xlfn.XLOOKUP(C20,'FA 2026 Master'!E:E,'FA 2026 Master'!F:F)</f>
        <v>M's ME Bison Badge Trucker Hat - Charcoal/Black - OS</v>
      </c>
      <c r="E20" s="6" t="str">
        <f>_xlfn.XLOOKUP(C20,'FA 2026 Master'!E:E,'FA 2026 Master'!G:G)</f>
        <v>Charcoal/Black</v>
      </c>
      <c r="F20" s="6" t="str">
        <f>_xlfn.XLOOKUP(C20,'FA 2026 Master'!E:E,'FA 2026 Master'!H:H)</f>
        <v>OS</v>
      </c>
      <c r="G20" s="6" t="str">
        <f>_xlfn.XLOOKUP(C20,'FA 2026 Master'!E:E,'FA 2026 Master'!K:K)</f>
        <v>Logo Apparel</v>
      </c>
      <c r="H20" s="6" t="str">
        <f>_xlfn.XLOOKUP(C20,'FA 2026 Master'!E:E,'FA 2026 Master'!L:L)</f>
        <v>Hats</v>
      </c>
      <c r="I20" s="34">
        <f>_xlfn.XLOOKUP(C20,'FA 2026 Master'!E:E,'FA 2026 Master'!J:J)</f>
        <v>17.5</v>
      </c>
      <c r="J20" s="34">
        <f t="shared" si="4"/>
        <v>35</v>
      </c>
      <c r="K20" s="34">
        <f t="shared" si="5"/>
        <v>35</v>
      </c>
      <c r="L20" s="34">
        <f t="shared" si="0"/>
        <v>23.975000000000001</v>
      </c>
      <c r="M20" s="8">
        <f t="shared" si="1"/>
        <v>58</v>
      </c>
      <c r="N20" s="34">
        <f t="shared" si="2"/>
        <v>58</v>
      </c>
      <c r="O20" s="41">
        <v>46218</v>
      </c>
      <c r="P20" s="41">
        <v>46387</v>
      </c>
      <c r="Q20" s="6" t="s">
        <v>1763</v>
      </c>
      <c r="R20" s="23"/>
      <c r="T20" s="31">
        <f t="shared" si="3"/>
        <v>0</v>
      </c>
    </row>
    <row r="21" spans="2:20" x14ac:dyDescent="0.25">
      <c r="B21" s="28">
        <f>_xlfn.XLOOKUP(C21,'FA 2026 Master'!E:E,'FA 2026 Master'!D:D)</f>
        <v>840490704688</v>
      </c>
      <c r="C21" s="6" t="s">
        <v>68</v>
      </c>
      <c r="D21" s="6" t="str">
        <f>_xlfn.XLOOKUP(C21,'FA 2026 Master'!E:E,'FA 2026 Master'!F:F)</f>
        <v>M's ME This Country Life Trucker Hat - Bottomlands/Loden - OS</v>
      </c>
      <c r="E21" s="6" t="str">
        <f>_xlfn.XLOOKUP(C21,'FA 2026 Master'!E:E,'FA 2026 Master'!G:G)</f>
        <v>Bottomlands/Loden</v>
      </c>
      <c r="F21" s="6" t="str">
        <f>_xlfn.XLOOKUP(C21,'FA 2026 Master'!E:E,'FA 2026 Master'!H:H)</f>
        <v>OS</v>
      </c>
      <c r="G21" s="6" t="str">
        <f>_xlfn.XLOOKUP(C21,'FA 2026 Master'!E:E,'FA 2026 Master'!K:K)</f>
        <v>Logo Apparel</v>
      </c>
      <c r="H21" s="6" t="str">
        <f>_xlfn.XLOOKUP(C21,'FA 2026 Master'!E:E,'FA 2026 Master'!L:L)</f>
        <v>Hats</v>
      </c>
      <c r="I21" s="34">
        <f>_xlfn.XLOOKUP(C21,'FA 2026 Master'!E:E,'FA 2026 Master'!J:J)</f>
        <v>17.5</v>
      </c>
      <c r="J21" s="34">
        <f t="shared" si="4"/>
        <v>35</v>
      </c>
      <c r="K21" s="34">
        <f t="shared" si="5"/>
        <v>35</v>
      </c>
      <c r="L21" s="34">
        <f t="shared" si="0"/>
        <v>23.975000000000001</v>
      </c>
      <c r="M21" s="8">
        <f t="shared" si="1"/>
        <v>58</v>
      </c>
      <c r="N21" s="34">
        <f t="shared" si="2"/>
        <v>58</v>
      </c>
      <c r="O21" s="41">
        <v>46218</v>
      </c>
      <c r="P21" s="41">
        <v>46387</v>
      </c>
      <c r="Q21" s="6" t="s">
        <v>1763</v>
      </c>
      <c r="R21" s="23"/>
      <c r="T21" s="31">
        <f t="shared" si="3"/>
        <v>0</v>
      </c>
    </row>
    <row r="22" spans="2:20" x14ac:dyDescent="0.25">
      <c r="B22" s="28">
        <f>_xlfn.XLOOKUP(C22,'FA 2026 Master'!E:E,'FA 2026 Master'!D:D)</f>
        <v>840490704695</v>
      </c>
      <c r="C22" s="6" t="s">
        <v>69</v>
      </c>
      <c r="D22" s="6" t="str">
        <f>_xlfn.XLOOKUP(C22,'FA 2026 Master'!E:E,'FA 2026 Master'!F:F)</f>
        <v>M's ME This Country Life Trucker Hat - Bark - OS</v>
      </c>
      <c r="E22" s="6" t="str">
        <f>_xlfn.XLOOKUP(C22,'FA 2026 Master'!E:E,'FA 2026 Master'!G:G)</f>
        <v>Bark</v>
      </c>
      <c r="F22" s="6" t="str">
        <f>_xlfn.XLOOKUP(C22,'FA 2026 Master'!E:E,'FA 2026 Master'!H:H)</f>
        <v>OS</v>
      </c>
      <c r="G22" s="6" t="str">
        <f>_xlfn.XLOOKUP(C22,'FA 2026 Master'!E:E,'FA 2026 Master'!K:K)</f>
        <v>Logo Apparel</v>
      </c>
      <c r="H22" s="6" t="str">
        <f>_xlfn.XLOOKUP(C22,'FA 2026 Master'!E:E,'FA 2026 Master'!L:L)</f>
        <v>Hats</v>
      </c>
      <c r="I22" s="34">
        <f>_xlfn.XLOOKUP(C22,'FA 2026 Master'!E:E,'FA 2026 Master'!J:J)</f>
        <v>17.5</v>
      </c>
      <c r="J22" s="34">
        <f t="shared" si="4"/>
        <v>35</v>
      </c>
      <c r="K22" s="34">
        <f t="shared" si="5"/>
        <v>35</v>
      </c>
      <c r="L22" s="34">
        <f t="shared" si="0"/>
        <v>23.975000000000001</v>
      </c>
      <c r="M22" s="8">
        <f t="shared" si="1"/>
        <v>58</v>
      </c>
      <c r="N22" s="34">
        <f t="shared" si="2"/>
        <v>58</v>
      </c>
      <c r="O22" s="41">
        <v>46218</v>
      </c>
      <c r="P22" s="41">
        <v>46387</v>
      </c>
      <c r="Q22" s="6" t="s">
        <v>1763</v>
      </c>
      <c r="R22" s="23"/>
      <c r="T22" s="31">
        <f t="shared" si="3"/>
        <v>0</v>
      </c>
    </row>
    <row r="23" spans="2:20" x14ac:dyDescent="0.25">
      <c r="B23" s="28">
        <f>_xlfn.XLOOKUP(C23,'FA 2026 Master'!E:E,'FA 2026 Master'!D:D)</f>
        <v>840490704701</v>
      </c>
      <c r="C23" s="6" t="s">
        <v>70</v>
      </c>
      <c r="D23" s="6" t="str">
        <f>_xlfn.XLOOKUP(C23,'FA 2026 Master'!E:E,'FA 2026 Master'!F:F)</f>
        <v>M's ME Bear Grease Camo Trucker Hat - Bottomlands/Loden - OS</v>
      </c>
      <c r="E23" s="6" t="str">
        <f>_xlfn.XLOOKUP(C23,'FA 2026 Master'!E:E,'FA 2026 Master'!G:G)</f>
        <v>Bottomlands/Loden</v>
      </c>
      <c r="F23" s="6" t="str">
        <f>_xlfn.XLOOKUP(C23,'FA 2026 Master'!E:E,'FA 2026 Master'!H:H)</f>
        <v>OS</v>
      </c>
      <c r="G23" s="6" t="str">
        <f>_xlfn.XLOOKUP(C23,'FA 2026 Master'!E:E,'FA 2026 Master'!K:K)</f>
        <v>Logo Apparel</v>
      </c>
      <c r="H23" s="6" t="str">
        <f>_xlfn.XLOOKUP(C23,'FA 2026 Master'!E:E,'FA 2026 Master'!L:L)</f>
        <v>Hats</v>
      </c>
      <c r="I23" s="34">
        <f>_xlfn.XLOOKUP(C23,'FA 2026 Master'!E:E,'FA 2026 Master'!J:J)</f>
        <v>17.5</v>
      </c>
      <c r="J23" s="34">
        <f t="shared" si="4"/>
        <v>35</v>
      </c>
      <c r="K23" s="34">
        <f t="shared" si="5"/>
        <v>35</v>
      </c>
      <c r="L23" s="34">
        <f t="shared" si="0"/>
        <v>23.975000000000001</v>
      </c>
      <c r="M23" s="8">
        <f t="shared" si="1"/>
        <v>58</v>
      </c>
      <c r="N23" s="34">
        <f t="shared" si="2"/>
        <v>58</v>
      </c>
      <c r="O23" s="41">
        <v>46218</v>
      </c>
      <c r="P23" s="41">
        <v>46387</v>
      </c>
      <c r="Q23" s="6" t="s">
        <v>1763</v>
      </c>
      <c r="R23" s="23"/>
      <c r="T23" s="31">
        <f t="shared" si="3"/>
        <v>0</v>
      </c>
    </row>
    <row r="24" spans="2:20" x14ac:dyDescent="0.25">
      <c r="B24" s="28">
        <f>_xlfn.XLOOKUP(C24,'FA 2026 Master'!E:E,'FA 2026 Master'!D:D)</f>
        <v>840490704718</v>
      </c>
      <c r="C24" s="6" t="s">
        <v>71</v>
      </c>
      <c r="D24" s="6" t="str">
        <f>_xlfn.XLOOKUP(C24,'FA 2026 Master'!E:E,'FA 2026 Master'!F:F)</f>
        <v>M's ME Bear Grease Camo Trucker Hat - Sable/Black - OS</v>
      </c>
      <c r="E24" s="6" t="str">
        <f>_xlfn.XLOOKUP(C24,'FA 2026 Master'!E:E,'FA 2026 Master'!G:G)</f>
        <v>Sable/Black</v>
      </c>
      <c r="F24" s="6" t="str">
        <f>_xlfn.XLOOKUP(C24,'FA 2026 Master'!E:E,'FA 2026 Master'!H:H)</f>
        <v>OS</v>
      </c>
      <c r="G24" s="6" t="str">
        <f>_xlfn.XLOOKUP(C24,'FA 2026 Master'!E:E,'FA 2026 Master'!K:K)</f>
        <v>Logo Apparel</v>
      </c>
      <c r="H24" s="6" t="str">
        <f>_xlfn.XLOOKUP(C24,'FA 2026 Master'!E:E,'FA 2026 Master'!L:L)</f>
        <v>Hats</v>
      </c>
      <c r="I24" s="34">
        <f>_xlfn.XLOOKUP(C24,'FA 2026 Master'!E:E,'FA 2026 Master'!J:J)</f>
        <v>17.5</v>
      </c>
      <c r="J24" s="34">
        <f t="shared" si="4"/>
        <v>35</v>
      </c>
      <c r="K24" s="34">
        <f t="shared" si="5"/>
        <v>35</v>
      </c>
      <c r="L24" s="34">
        <f t="shared" si="0"/>
        <v>23.975000000000001</v>
      </c>
      <c r="M24" s="8">
        <f t="shared" si="1"/>
        <v>58</v>
      </c>
      <c r="N24" s="34">
        <f t="shared" si="2"/>
        <v>58</v>
      </c>
      <c r="O24" s="41">
        <v>46218</v>
      </c>
      <c r="P24" s="41">
        <v>46387</v>
      </c>
      <c r="Q24" s="6" t="s">
        <v>1763</v>
      </c>
      <c r="R24" s="23"/>
      <c r="T24" s="31">
        <f t="shared" si="3"/>
        <v>0</v>
      </c>
    </row>
    <row r="25" spans="2:20" x14ac:dyDescent="0.25">
      <c r="B25" s="28">
        <f>_xlfn.XLOOKUP(C25,'FA 2026 Master'!E:E,'FA 2026 Master'!D:D)</f>
        <v>840490704725</v>
      </c>
      <c r="C25" s="6" t="s">
        <v>72</v>
      </c>
      <c r="D25" s="6" t="str">
        <f>_xlfn.XLOOKUP(C25,'FA 2026 Master'!E:E,'FA 2026 Master'!F:F)</f>
        <v>M's ME Vintage Buffalo Hat - Navy/Red - OS</v>
      </c>
      <c r="E25" s="6" t="str">
        <f>_xlfn.XLOOKUP(C25,'FA 2026 Master'!E:E,'FA 2026 Master'!G:G)</f>
        <v>Navy/Red</v>
      </c>
      <c r="F25" s="6" t="str">
        <f>_xlfn.XLOOKUP(C25,'FA 2026 Master'!E:E,'FA 2026 Master'!H:H)</f>
        <v>OS</v>
      </c>
      <c r="G25" s="6" t="str">
        <f>_xlfn.XLOOKUP(C25,'FA 2026 Master'!E:E,'FA 2026 Master'!K:K)</f>
        <v>Logo Apparel</v>
      </c>
      <c r="H25" s="6" t="str">
        <f>_xlfn.XLOOKUP(C25,'FA 2026 Master'!E:E,'FA 2026 Master'!L:L)</f>
        <v>Hats</v>
      </c>
      <c r="I25" s="34">
        <f>_xlfn.XLOOKUP(C25,'FA 2026 Master'!E:E,'FA 2026 Master'!J:J)</f>
        <v>17.5</v>
      </c>
      <c r="J25" s="34">
        <f t="shared" si="4"/>
        <v>35</v>
      </c>
      <c r="K25" s="34">
        <f t="shared" si="5"/>
        <v>35</v>
      </c>
      <c r="L25" s="34">
        <f t="shared" si="0"/>
        <v>23.975000000000001</v>
      </c>
      <c r="M25" s="8">
        <f t="shared" si="1"/>
        <v>58</v>
      </c>
      <c r="N25" s="34">
        <f t="shared" si="2"/>
        <v>58</v>
      </c>
      <c r="O25" s="41">
        <v>46218</v>
      </c>
      <c r="P25" s="41">
        <v>46387</v>
      </c>
      <c r="Q25" s="6" t="s">
        <v>1763</v>
      </c>
      <c r="R25" s="23"/>
      <c r="T25" s="31">
        <f t="shared" si="3"/>
        <v>0</v>
      </c>
    </row>
    <row r="26" spans="2:20" x14ac:dyDescent="0.25">
      <c r="B26" s="28">
        <f>_xlfn.XLOOKUP(C26,'FA 2026 Master'!E:E,'FA 2026 Master'!D:D)</f>
        <v>840490704732</v>
      </c>
      <c r="C26" s="6" t="s">
        <v>73</v>
      </c>
      <c r="D26" s="6" t="str">
        <f>_xlfn.XLOOKUP(C26,'FA 2026 Master'!E:E,'FA 2026 Master'!F:F)</f>
        <v>M's ME Vintage Elk Hat - Dark Orange/Black - OS</v>
      </c>
      <c r="E26" s="6" t="str">
        <f>_xlfn.XLOOKUP(C26,'FA 2026 Master'!E:E,'FA 2026 Master'!G:G)</f>
        <v>Dark Orange/Black</v>
      </c>
      <c r="F26" s="6" t="str">
        <f>_xlfn.XLOOKUP(C26,'FA 2026 Master'!E:E,'FA 2026 Master'!H:H)</f>
        <v>OS</v>
      </c>
      <c r="G26" s="6" t="str">
        <f>_xlfn.XLOOKUP(C26,'FA 2026 Master'!E:E,'FA 2026 Master'!K:K)</f>
        <v>Logo Apparel</v>
      </c>
      <c r="H26" s="6" t="str">
        <f>_xlfn.XLOOKUP(C26,'FA 2026 Master'!E:E,'FA 2026 Master'!L:L)</f>
        <v>Hats</v>
      </c>
      <c r="I26" s="34">
        <f>_xlfn.XLOOKUP(C26,'FA 2026 Master'!E:E,'FA 2026 Master'!J:J)</f>
        <v>17.5</v>
      </c>
      <c r="J26" s="34">
        <f t="shared" si="4"/>
        <v>35</v>
      </c>
      <c r="K26" s="34">
        <f t="shared" si="5"/>
        <v>35</v>
      </c>
      <c r="L26" s="34">
        <f t="shared" si="0"/>
        <v>23.975000000000001</v>
      </c>
      <c r="M26" s="8">
        <f t="shared" si="1"/>
        <v>58</v>
      </c>
      <c r="N26" s="34">
        <f t="shared" si="2"/>
        <v>58</v>
      </c>
      <c r="O26" s="41">
        <v>46218</v>
      </c>
      <c r="P26" s="41">
        <v>46387</v>
      </c>
      <c r="Q26" s="6" t="s">
        <v>1763</v>
      </c>
      <c r="R26" s="23"/>
      <c r="T26" s="31">
        <f t="shared" si="3"/>
        <v>0</v>
      </c>
    </row>
    <row r="27" spans="2:20" x14ac:dyDescent="0.25">
      <c r="B27" s="28">
        <f>_xlfn.XLOOKUP(C27,'FA 2026 Master'!E:E,'FA 2026 Master'!D:D)</f>
        <v>840490704749</v>
      </c>
      <c r="C27" s="6" t="s">
        <v>74</v>
      </c>
      <c r="D27" s="6" t="str">
        <f>_xlfn.XLOOKUP(C27,'FA 2026 Master'!E:E,'FA 2026 Master'!F:F)</f>
        <v>M's ME Vintage Mallard Hat - Loden/Gold - OS</v>
      </c>
      <c r="E27" s="6" t="str">
        <f>_xlfn.XLOOKUP(C27,'FA 2026 Master'!E:E,'FA 2026 Master'!G:G)</f>
        <v>Loden/Gold</v>
      </c>
      <c r="F27" s="6" t="str">
        <f>_xlfn.XLOOKUP(C27,'FA 2026 Master'!E:E,'FA 2026 Master'!H:H)</f>
        <v>OS</v>
      </c>
      <c r="G27" s="6" t="str">
        <f>_xlfn.XLOOKUP(C27,'FA 2026 Master'!E:E,'FA 2026 Master'!K:K)</f>
        <v>Logo Apparel</v>
      </c>
      <c r="H27" s="6" t="str">
        <f>_xlfn.XLOOKUP(C27,'FA 2026 Master'!E:E,'FA 2026 Master'!L:L)</f>
        <v>Hats</v>
      </c>
      <c r="I27" s="34">
        <f>_xlfn.XLOOKUP(C27,'FA 2026 Master'!E:E,'FA 2026 Master'!J:J)</f>
        <v>17.5</v>
      </c>
      <c r="J27" s="34">
        <f t="shared" si="4"/>
        <v>35</v>
      </c>
      <c r="K27" s="34">
        <f t="shared" si="5"/>
        <v>35</v>
      </c>
      <c r="L27" s="34">
        <f t="shared" si="0"/>
        <v>23.975000000000001</v>
      </c>
      <c r="M27" s="8">
        <f t="shared" si="1"/>
        <v>58</v>
      </c>
      <c r="N27" s="34">
        <f t="shared" si="2"/>
        <v>58</v>
      </c>
      <c r="O27" s="41">
        <v>46218</v>
      </c>
      <c r="P27" s="41">
        <v>46387</v>
      </c>
      <c r="Q27" s="6" t="s">
        <v>1763</v>
      </c>
      <c r="R27" s="23"/>
      <c r="T27" s="31">
        <f t="shared" si="3"/>
        <v>0</v>
      </c>
    </row>
    <row r="28" spans="2:20" x14ac:dyDescent="0.25">
      <c r="B28" s="28">
        <f>_xlfn.XLOOKUP(C28,'FA 2026 Master'!E:E,'FA 2026 Master'!D:D)</f>
        <v>840490704756</v>
      </c>
      <c r="C28" s="6" t="s">
        <v>75</v>
      </c>
      <c r="D28" s="6" t="str">
        <f>_xlfn.XLOOKUP(C28,'FA 2026 Master'!E:E,'FA 2026 Master'!F:F)</f>
        <v>M's ME Vintage Turkey Hat - Loden/Gold - OS</v>
      </c>
      <c r="E28" s="6" t="str">
        <f>_xlfn.XLOOKUP(C28,'FA 2026 Master'!E:E,'FA 2026 Master'!G:G)</f>
        <v>Loden/Gold</v>
      </c>
      <c r="F28" s="6" t="str">
        <f>_xlfn.XLOOKUP(C28,'FA 2026 Master'!E:E,'FA 2026 Master'!H:H)</f>
        <v>OS</v>
      </c>
      <c r="G28" s="6" t="str">
        <f>_xlfn.XLOOKUP(C28,'FA 2026 Master'!E:E,'FA 2026 Master'!K:K)</f>
        <v>Logo Apparel</v>
      </c>
      <c r="H28" s="6" t="str">
        <f>_xlfn.XLOOKUP(C28,'FA 2026 Master'!E:E,'FA 2026 Master'!L:L)</f>
        <v>Hats</v>
      </c>
      <c r="I28" s="34">
        <f>_xlfn.XLOOKUP(C28,'FA 2026 Master'!E:E,'FA 2026 Master'!J:J)</f>
        <v>17.5</v>
      </c>
      <c r="J28" s="34">
        <f t="shared" si="4"/>
        <v>35</v>
      </c>
      <c r="K28" s="34">
        <f t="shared" si="5"/>
        <v>35</v>
      </c>
      <c r="L28" s="34">
        <f t="shared" si="0"/>
        <v>23.975000000000001</v>
      </c>
      <c r="M28" s="8">
        <f t="shared" si="1"/>
        <v>58</v>
      </c>
      <c r="N28" s="34">
        <f t="shared" si="2"/>
        <v>58</v>
      </c>
      <c r="O28" s="41">
        <v>46218</v>
      </c>
      <c r="P28" s="41">
        <v>46387</v>
      </c>
      <c r="Q28" s="6" t="s">
        <v>1763</v>
      </c>
      <c r="R28" s="23"/>
      <c r="T28" s="31">
        <f t="shared" si="3"/>
        <v>0</v>
      </c>
    </row>
    <row r="29" spans="2:20" x14ac:dyDescent="0.25">
      <c r="B29" s="28">
        <f>_xlfn.XLOOKUP(C29,'FA 2026 Master'!E:E,'FA 2026 Master'!D:D)</f>
        <v>840490704763</v>
      </c>
      <c r="C29" s="6" t="s">
        <v>76</v>
      </c>
      <c r="D29" s="6" t="str">
        <f>_xlfn.XLOOKUP(C29,'FA 2026 Master'!E:E,'FA 2026 Master'!F:F)</f>
        <v>M's ME Vintage Turkey Hat - Bottomlands/Black - OS</v>
      </c>
      <c r="E29" s="6" t="str">
        <f>_xlfn.XLOOKUP(C29,'FA 2026 Master'!E:E,'FA 2026 Master'!G:G)</f>
        <v>Bottomlands/Black</v>
      </c>
      <c r="F29" s="6" t="str">
        <f>_xlfn.XLOOKUP(C29,'FA 2026 Master'!E:E,'FA 2026 Master'!H:H)</f>
        <v>OS</v>
      </c>
      <c r="G29" s="6" t="str">
        <f>_xlfn.XLOOKUP(C29,'FA 2026 Master'!E:E,'FA 2026 Master'!K:K)</f>
        <v>Logo Apparel</v>
      </c>
      <c r="H29" s="6" t="str">
        <f>_xlfn.XLOOKUP(C29,'FA 2026 Master'!E:E,'FA 2026 Master'!L:L)</f>
        <v>Hats</v>
      </c>
      <c r="I29" s="34">
        <f>_xlfn.XLOOKUP(C29,'FA 2026 Master'!E:E,'FA 2026 Master'!J:J)</f>
        <v>17.5</v>
      </c>
      <c r="J29" s="34">
        <f t="shared" si="4"/>
        <v>35</v>
      </c>
      <c r="K29" s="34">
        <f t="shared" si="5"/>
        <v>35</v>
      </c>
      <c r="L29" s="34">
        <f t="shared" si="0"/>
        <v>23.975000000000001</v>
      </c>
      <c r="M29" s="8">
        <f t="shared" si="1"/>
        <v>58</v>
      </c>
      <c r="N29" s="34">
        <f t="shared" si="2"/>
        <v>58</v>
      </c>
      <c r="O29" s="41">
        <v>46218</v>
      </c>
      <c r="P29" s="41">
        <v>46387</v>
      </c>
      <c r="Q29" s="6" t="s">
        <v>1763</v>
      </c>
      <c r="R29" s="23"/>
      <c r="T29" s="31">
        <f t="shared" si="3"/>
        <v>0</v>
      </c>
    </row>
    <row r="30" spans="2:20" x14ac:dyDescent="0.25">
      <c r="B30" s="28">
        <f>_xlfn.XLOOKUP(C30,'FA 2026 Master'!E:E,'FA 2026 Master'!D:D)</f>
        <v>840490704633</v>
      </c>
      <c r="C30" s="6" t="s">
        <v>77</v>
      </c>
      <c r="D30" s="6" t="str">
        <f>_xlfn.XLOOKUP(C30,'FA 2026 Master'!E:E,'FA 2026 Master'!F:F)</f>
        <v>M's ME Vintage Whitetail Hat - Black - OS</v>
      </c>
      <c r="E30" s="6" t="str">
        <f>_xlfn.XLOOKUP(C30,'FA 2026 Master'!E:E,'FA 2026 Master'!G:G)</f>
        <v>Black</v>
      </c>
      <c r="F30" s="6" t="str">
        <f>_xlfn.XLOOKUP(C30,'FA 2026 Master'!E:E,'FA 2026 Master'!H:H)</f>
        <v>OS</v>
      </c>
      <c r="G30" s="6" t="str">
        <f>_xlfn.XLOOKUP(C30,'FA 2026 Master'!E:E,'FA 2026 Master'!K:K)</f>
        <v>Logo Apparel</v>
      </c>
      <c r="H30" s="6" t="str">
        <f>_xlfn.XLOOKUP(C30,'FA 2026 Master'!E:E,'FA 2026 Master'!L:L)</f>
        <v>Hats</v>
      </c>
      <c r="I30" s="34">
        <f>_xlfn.XLOOKUP(C30,'FA 2026 Master'!E:E,'FA 2026 Master'!J:J)</f>
        <v>17.5</v>
      </c>
      <c r="J30" s="34">
        <f t="shared" si="4"/>
        <v>35</v>
      </c>
      <c r="K30" s="34">
        <f t="shared" si="5"/>
        <v>35</v>
      </c>
      <c r="L30" s="34">
        <f t="shared" si="0"/>
        <v>23.975000000000001</v>
      </c>
      <c r="M30" s="8">
        <f t="shared" si="1"/>
        <v>58</v>
      </c>
      <c r="N30" s="34">
        <f t="shared" si="2"/>
        <v>58</v>
      </c>
      <c r="O30" s="41">
        <v>46218</v>
      </c>
      <c r="P30" s="41">
        <v>46387</v>
      </c>
      <c r="Q30" s="6" t="s">
        <v>1763</v>
      </c>
      <c r="R30" s="23"/>
      <c r="T30" s="31">
        <f t="shared" si="3"/>
        <v>0</v>
      </c>
    </row>
    <row r="31" spans="2:20" x14ac:dyDescent="0.25">
      <c r="B31" s="28">
        <f>_xlfn.XLOOKUP(C31,'FA 2026 Master'!E:E,'FA 2026 Master'!D:D)</f>
        <v>840490704626</v>
      </c>
      <c r="C31" s="6" t="s">
        <v>78</v>
      </c>
      <c r="D31" s="6" t="str">
        <f>_xlfn.XLOOKUP(C31,'FA 2026 Master'!E:E,'FA 2026 Master'!F:F)</f>
        <v>M's ME Vintage Whitetail WTH Edition Hat - Harvest Brown - OS</v>
      </c>
      <c r="E31" s="6" t="str">
        <f>_xlfn.XLOOKUP(C31,'FA 2026 Master'!E:E,'FA 2026 Master'!G:G)</f>
        <v>Harvest Brown</v>
      </c>
      <c r="F31" s="6" t="str">
        <f>_xlfn.XLOOKUP(C31,'FA 2026 Master'!E:E,'FA 2026 Master'!H:H)</f>
        <v>OS</v>
      </c>
      <c r="G31" s="6" t="str">
        <f>_xlfn.XLOOKUP(C31,'FA 2026 Master'!E:E,'FA 2026 Master'!K:K)</f>
        <v>Logo Apparel</v>
      </c>
      <c r="H31" s="6" t="str">
        <f>_xlfn.XLOOKUP(C31,'FA 2026 Master'!E:E,'FA 2026 Master'!L:L)</f>
        <v>Hats</v>
      </c>
      <c r="I31" s="34">
        <f>_xlfn.XLOOKUP(C31,'FA 2026 Master'!E:E,'FA 2026 Master'!J:J)</f>
        <v>17.5</v>
      </c>
      <c r="J31" s="34">
        <f t="shared" si="4"/>
        <v>35</v>
      </c>
      <c r="K31" s="34">
        <f t="shared" si="5"/>
        <v>35</v>
      </c>
      <c r="L31" s="34">
        <f t="shared" si="0"/>
        <v>23.975000000000001</v>
      </c>
      <c r="M31" s="8">
        <f t="shared" si="1"/>
        <v>58</v>
      </c>
      <c r="N31" s="34">
        <f t="shared" si="2"/>
        <v>58</v>
      </c>
      <c r="O31" s="41">
        <v>46218</v>
      </c>
      <c r="P31" s="41">
        <v>46387</v>
      </c>
      <c r="Q31" s="6" t="s">
        <v>1763</v>
      </c>
      <c r="R31" s="23"/>
      <c r="T31" s="31">
        <f t="shared" si="3"/>
        <v>0</v>
      </c>
    </row>
    <row r="32" spans="2:20" x14ac:dyDescent="0.25">
      <c r="B32" s="28">
        <f>_xlfn.XLOOKUP(C32,'FA 2026 Master'!E:E,'FA 2026 Master'!D:D)</f>
        <v>840490724228</v>
      </c>
      <c r="C32" s="6" t="s">
        <v>79</v>
      </c>
      <c r="D32" s="6" t="str">
        <f>_xlfn.XLOOKUP(C32,'FA 2026 Master'!E:E,'FA 2026 Master'!F:F)</f>
        <v>M's ME Classic Logo T-Shirt - Dark Grey Heather - SM</v>
      </c>
      <c r="E32" s="6" t="str">
        <f>_xlfn.XLOOKUP(C32,'FA 2026 Master'!E:E,'FA 2026 Master'!G:G)</f>
        <v>Dark Grey Heather</v>
      </c>
      <c r="F32" s="6" t="str">
        <f>_xlfn.XLOOKUP(C32,'FA 2026 Master'!E:E,'FA 2026 Master'!H:H)</f>
        <v>SM</v>
      </c>
      <c r="G32" s="6" t="str">
        <f>_xlfn.XLOOKUP(C32,'FA 2026 Master'!E:E,'FA 2026 Master'!K:K)</f>
        <v>Logo Apparel</v>
      </c>
      <c r="H32" s="6" t="str">
        <f>_xlfn.XLOOKUP(C32,'FA 2026 Master'!E:E,'FA 2026 Master'!L:L)</f>
        <v>Logo Tees</v>
      </c>
      <c r="I32" s="34">
        <f>_xlfn.XLOOKUP(C32,'FA 2026 Master'!E:E,'FA 2026 Master'!J:J)</f>
        <v>15</v>
      </c>
      <c r="J32" s="34">
        <f t="shared" si="4"/>
        <v>30</v>
      </c>
      <c r="K32" s="34">
        <f t="shared" si="5"/>
        <v>30</v>
      </c>
      <c r="L32" s="34">
        <f t="shared" si="0"/>
        <v>20.55</v>
      </c>
      <c r="M32" s="8">
        <f t="shared" si="1"/>
        <v>49</v>
      </c>
      <c r="N32" s="34">
        <f t="shared" si="2"/>
        <v>49</v>
      </c>
      <c r="O32" s="41">
        <v>46218</v>
      </c>
      <c r="P32" s="41">
        <v>46387</v>
      </c>
      <c r="Q32" s="6" t="s">
        <v>1763</v>
      </c>
      <c r="R32" s="23"/>
      <c r="T32" s="31">
        <f t="shared" si="3"/>
        <v>0</v>
      </c>
    </row>
    <row r="33" spans="2:20" x14ac:dyDescent="0.25">
      <c r="B33" s="28">
        <f>_xlfn.XLOOKUP(C33,'FA 2026 Master'!E:E,'FA 2026 Master'!D:D)</f>
        <v>840490724235</v>
      </c>
      <c r="C33" s="6" t="s">
        <v>80</v>
      </c>
      <c r="D33" s="6" t="str">
        <f>_xlfn.XLOOKUP(C33,'FA 2026 Master'!E:E,'FA 2026 Master'!F:F)</f>
        <v>M's ME Classic Logo T-Shirt - Dark Grey Heather - MD</v>
      </c>
      <c r="E33" s="6" t="str">
        <f>_xlfn.XLOOKUP(C33,'FA 2026 Master'!E:E,'FA 2026 Master'!G:G)</f>
        <v>Dark Grey Heather</v>
      </c>
      <c r="F33" s="6" t="str">
        <f>_xlfn.XLOOKUP(C33,'FA 2026 Master'!E:E,'FA 2026 Master'!H:H)</f>
        <v>MD</v>
      </c>
      <c r="G33" s="6" t="str">
        <f>_xlfn.XLOOKUP(C33,'FA 2026 Master'!E:E,'FA 2026 Master'!K:K)</f>
        <v>Logo Apparel</v>
      </c>
      <c r="H33" s="6" t="str">
        <f>_xlfn.XLOOKUP(C33,'FA 2026 Master'!E:E,'FA 2026 Master'!L:L)</f>
        <v>Logo Tees</v>
      </c>
      <c r="I33" s="34">
        <f>_xlfn.XLOOKUP(C33,'FA 2026 Master'!E:E,'FA 2026 Master'!J:J)</f>
        <v>15</v>
      </c>
      <c r="J33" s="34">
        <f t="shared" si="4"/>
        <v>30</v>
      </c>
      <c r="K33" s="34">
        <f t="shared" si="5"/>
        <v>30</v>
      </c>
      <c r="L33" s="34">
        <f t="shared" si="0"/>
        <v>20.55</v>
      </c>
      <c r="M33" s="8">
        <f t="shared" si="1"/>
        <v>49</v>
      </c>
      <c r="N33" s="34">
        <f t="shared" si="2"/>
        <v>49</v>
      </c>
      <c r="O33" s="41">
        <v>46218</v>
      </c>
      <c r="P33" s="41">
        <v>46387</v>
      </c>
      <c r="Q33" s="6" t="s">
        <v>1763</v>
      </c>
      <c r="R33" s="23"/>
      <c r="T33" s="31">
        <f t="shared" si="3"/>
        <v>0</v>
      </c>
    </row>
    <row r="34" spans="2:20" x14ac:dyDescent="0.25">
      <c r="B34" s="28">
        <f>_xlfn.XLOOKUP(C34,'FA 2026 Master'!E:E,'FA 2026 Master'!D:D)</f>
        <v>840490724242</v>
      </c>
      <c r="C34" s="6" t="s">
        <v>81</v>
      </c>
      <c r="D34" s="6" t="str">
        <f>_xlfn.XLOOKUP(C34,'FA 2026 Master'!E:E,'FA 2026 Master'!F:F)</f>
        <v>M's ME Classic Logo T-Shirt - Dark Grey Heather - LG</v>
      </c>
      <c r="E34" s="6" t="str">
        <f>_xlfn.XLOOKUP(C34,'FA 2026 Master'!E:E,'FA 2026 Master'!G:G)</f>
        <v>Dark Grey Heather</v>
      </c>
      <c r="F34" s="6" t="str">
        <f>_xlfn.XLOOKUP(C34,'FA 2026 Master'!E:E,'FA 2026 Master'!H:H)</f>
        <v>LG</v>
      </c>
      <c r="G34" s="6" t="str">
        <f>_xlfn.XLOOKUP(C34,'FA 2026 Master'!E:E,'FA 2026 Master'!K:K)</f>
        <v>Logo Apparel</v>
      </c>
      <c r="H34" s="6" t="str">
        <f>_xlfn.XLOOKUP(C34,'FA 2026 Master'!E:E,'FA 2026 Master'!L:L)</f>
        <v>Logo Tees</v>
      </c>
      <c r="I34" s="34">
        <f>_xlfn.XLOOKUP(C34,'FA 2026 Master'!E:E,'FA 2026 Master'!J:J)</f>
        <v>15</v>
      </c>
      <c r="J34" s="34">
        <f t="shared" si="4"/>
        <v>30</v>
      </c>
      <c r="K34" s="34">
        <f t="shared" si="5"/>
        <v>30</v>
      </c>
      <c r="L34" s="34">
        <f t="shared" si="0"/>
        <v>20.55</v>
      </c>
      <c r="M34" s="8">
        <f t="shared" si="1"/>
        <v>49</v>
      </c>
      <c r="N34" s="34">
        <f t="shared" si="2"/>
        <v>49</v>
      </c>
      <c r="O34" s="41">
        <v>46218</v>
      </c>
      <c r="P34" s="41">
        <v>46387</v>
      </c>
      <c r="Q34" s="6" t="s">
        <v>1763</v>
      </c>
      <c r="R34" s="23"/>
      <c r="T34" s="31">
        <f t="shared" si="3"/>
        <v>0</v>
      </c>
    </row>
    <row r="35" spans="2:20" x14ac:dyDescent="0.25">
      <c r="B35" s="28">
        <f>_xlfn.XLOOKUP(C35,'FA 2026 Master'!E:E,'FA 2026 Master'!D:D)</f>
        <v>840490724259</v>
      </c>
      <c r="C35" s="6" t="s">
        <v>82</v>
      </c>
      <c r="D35" s="6" t="str">
        <f>_xlfn.XLOOKUP(C35,'FA 2026 Master'!E:E,'FA 2026 Master'!F:F)</f>
        <v>M's ME Classic Logo T-Shirt - Dark Grey Heather - XL</v>
      </c>
      <c r="E35" s="6" t="str">
        <f>_xlfn.XLOOKUP(C35,'FA 2026 Master'!E:E,'FA 2026 Master'!G:G)</f>
        <v>Dark Grey Heather</v>
      </c>
      <c r="F35" s="6" t="str">
        <f>_xlfn.XLOOKUP(C35,'FA 2026 Master'!E:E,'FA 2026 Master'!H:H)</f>
        <v>XL</v>
      </c>
      <c r="G35" s="6" t="str">
        <f>_xlfn.XLOOKUP(C35,'FA 2026 Master'!E:E,'FA 2026 Master'!K:K)</f>
        <v>Logo Apparel</v>
      </c>
      <c r="H35" s="6" t="str">
        <f>_xlfn.XLOOKUP(C35,'FA 2026 Master'!E:E,'FA 2026 Master'!L:L)</f>
        <v>Logo Tees</v>
      </c>
      <c r="I35" s="34">
        <f>_xlfn.XLOOKUP(C35,'FA 2026 Master'!E:E,'FA 2026 Master'!J:J)</f>
        <v>15</v>
      </c>
      <c r="J35" s="34">
        <f t="shared" si="4"/>
        <v>30</v>
      </c>
      <c r="K35" s="34">
        <f t="shared" si="5"/>
        <v>30</v>
      </c>
      <c r="L35" s="34">
        <f t="shared" si="0"/>
        <v>20.55</v>
      </c>
      <c r="M35" s="8">
        <f t="shared" si="1"/>
        <v>49</v>
      </c>
      <c r="N35" s="34">
        <f t="shared" si="2"/>
        <v>49</v>
      </c>
      <c r="O35" s="41">
        <v>46218</v>
      </c>
      <c r="P35" s="41">
        <v>46387</v>
      </c>
      <c r="Q35" s="6" t="s">
        <v>1763</v>
      </c>
      <c r="R35" s="23"/>
      <c r="T35" s="31">
        <f t="shared" si="3"/>
        <v>0</v>
      </c>
    </row>
    <row r="36" spans="2:20" x14ac:dyDescent="0.25">
      <c r="B36" s="28">
        <f>_xlfn.XLOOKUP(C36,'FA 2026 Master'!E:E,'FA 2026 Master'!D:D)</f>
        <v>840490724266</v>
      </c>
      <c r="C36" s="6" t="s">
        <v>83</v>
      </c>
      <c r="D36" s="6" t="str">
        <f>_xlfn.XLOOKUP(C36,'FA 2026 Master'!E:E,'FA 2026 Master'!F:F)</f>
        <v>M's ME Classic Logo T-Shirt - Dark Grey Heather - 2X</v>
      </c>
      <c r="E36" s="6" t="str">
        <f>_xlfn.XLOOKUP(C36,'FA 2026 Master'!E:E,'FA 2026 Master'!G:G)</f>
        <v>Dark Grey Heather</v>
      </c>
      <c r="F36" s="6" t="str">
        <f>_xlfn.XLOOKUP(C36,'FA 2026 Master'!E:E,'FA 2026 Master'!H:H)</f>
        <v>2X</v>
      </c>
      <c r="G36" s="6" t="str">
        <f>_xlfn.XLOOKUP(C36,'FA 2026 Master'!E:E,'FA 2026 Master'!K:K)</f>
        <v>Logo Apparel</v>
      </c>
      <c r="H36" s="6" t="str">
        <f>_xlfn.XLOOKUP(C36,'FA 2026 Master'!E:E,'FA 2026 Master'!L:L)</f>
        <v>Logo Tees</v>
      </c>
      <c r="I36" s="34">
        <f>_xlfn.XLOOKUP(C36,'FA 2026 Master'!E:E,'FA 2026 Master'!J:J)</f>
        <v>15</v>
      </c>
      <c r="J36" s="34">
        <f t="shared" si="4"/>
        <v>30</v>
      </c>
      <c r="K36" s="34">
        <f t="shared" si="5"/>
        <v>30</v>
      </c>
      <c r="L36" s="34">
        <f t="shared" si="0"/>
        <v>20.55</v>
      </c>
      <c r="M36" s="8">
        <f t="shared" si="1"/>
        <v>49</v>
      </c>
      <c r="N36" s="34">
        <f t="shared" si="2"/>
        <v>49</v>
      </c>
      <c r="O36" s="41">
        <v>46218</v>
      </c>
      <c r="P36" s="41">
        <v>46387</v>
      </c>
      <c r="Q36" s="6" t="s">
        <v>1763</v>
      </c>
      <c r="R36" s="23"/>
      <c r="T36" s="31">
        <f t="shared" si="3"/>
        <v>0</v>
      </c>
    </row>
    <row r="37" spans="2:20" x14ac:dyDescent="0.25">
      <c r="B37" s="28">
        <f>_xlfn.XLOOKUP(C37,'FA 2026 Master'!E:E,'FA 2026 Master'!D:D)</f>
        <v>840490724273</v>
      </c>
      <c r="C37" s="6" t="s">
        <v>84</v>
      </c>
      <c r="D37" s="6" t="str">
        <f>_xlfn.XLOOKUP(C37,'FA 2026 Master'!E:E,'FA 2026 Master'!F:F)</f>
        <v>M's ME Classic Logo T-Shirt - Dark Grey Heather - 3X</v>
      </c>
      <c r="E37" s="6" t="str">
        <f>_xlfn.XLOOKUP(C37,'FA 2026 Master'!E:E,'FA 2026 Master'!G:G)</f>
        <v>Dark Grey Heather</v>
      </c>
      <c r="F37" s="6" t="str">
        <f>_xlfn.XLOOKUP(C37,'FA 2026 Master'!E:E,'FA 2026 Master'!H:H)</f>
        <v>3X</v>
      </c>
      <c r="G37" s="6" t="str">
        <f>_xlfn.XLOOKUP(C37,'FA 2026 Master'!E:E,'FA 2026 Master'!K:K)</f>
        <v>Logo Apparel</v>
      </c>
      <c r="H37" s="6" t="str">
        <f>_xlfn.XLOOKUP(C37,'FA 2026 Master'!E:E,'FA 2026 Master'!L:L)</f>
        <v>Logo Tees</v>
      </c>
      <c r="I37" s="34">
        <f>_xlfn.XLOOKUP(C37,'FA 2026 Master'!E:E,'FA 2026 Master'!J:J)</f>
        <v>15</v>
      </c>
      <c r="J37" s="34">
        <f t="shared" si="4"/>
        <v>30</v>
      </c>
      <c r="K37" s="34">
        <f t="shared" si="5"/>
        <v>30</v>
      </c>
      <c r="L37" s="34">
        <f t="shared" si="0"/>
        <v>20.55</v>
      </c>
      <c r="M37" s="8">
        <f t="shared" si="1"/>
        <v>49</v>
      </c>
      <c r="N37" s="34">
        <f t="shared" si="2"/>
        <v>49</v>
      </c>
      <c r="O37" s="41">
        <v>46218</v>
      </c>
      <c r="P37" s="41">
        <v>46387</v>
      </c>
      <c r="Q37" s="6" t="s">
        <v>1763</v>
      </c>
      <c r="R37" s="23"/>
      <c r="T37" s="31">
        <f t="shared" si="3"/>
        <v>0</v>
      </c>
    </row>
    <row r="38" spans="2:20" x14ac:dyDescent="0.25">
      <c r="B38" s="28">
        <f>_xlfn.XLOOKUP(C38,'FA 2026 Master'!E:E,'FA 2026 Master'!D:D)</f>
        <v>840490724280</v>
      </c>
      <c r="C38" s="6" t="s">
        <v>85</v>
      </c>
      <c r="D38" s="6" t="str">
        <f>_xlfn.XLOOKUP(C38,'FA 2026 Master'!E:E,'FA 2026 Master'!F:F)</f>
        <v>M's ME Classic Logo T-Shirt - Heather Military Green - SM</v>
      </c>
      <c r="E38" s="6" t="str">
        <f>_xlfn.XLOOKUP(C38,'FA 2026 Master'!E:E,'FA 2026 Master'!G:G)</f>
        <v>Heather Military Green</v>
      </c>
      <c r="F38" s="6" t="str">
        <f>_xlfn.XLOOKUP(C38,'FA 2026 Master'!E:E,'FA 2026 Master'!H:H)</f>
        <v>SM</v>
      </c>
      <c r="G38" s="6" t="str">
        <f>_xlfn.XLOOKUP(C38,'FA 2026 Master'!E:E,'FA 2026 Master'!K:K)</f>
        <v>Logo Apparel</v>
      </c>
      <c r="H38" s="6" t="str">
        <f>_xlfn.XLOOKUP(C38,'FA 2026 Master'!E:E,'FA 2026 Master'!L:L)</f>
        <v>Logo Tees</v>
      </c>
      <c r="I38" s="34">
        <f>_xlfn.XLOOKUP(C38,'FA 2026 Master'!E:E,'FA 2026 Master'!J:J)</f>
        <v>15</v>
      </c>
      <c r="J38" s="34">
        <f t="shared" si="4"/>
        <v>30</v>
      </c>
      <c r="K38" s="34">
        <f t="shared" si="5"/>
        <v>30</v>
      </c>
      <c r="L38" s="34">
        <f t="shared" si="0"/>
        <v>20.55</v>
      </c>
      <c r="M38" s="8">
        <f t="shared" si="1"/>
        <v>49</v>
      </c>
      <c r="N38" s="34">
        <f t="shared" si="2"/>
        <v>49</v>
      </c>
      <c r="O38" s="41">
        <v>46218</v>
      </c>
      <c r="P38" s="41">
        <v>46387</v>
      </c>
      <c r="Q38" s="6" t="s">
        <v>1763</v>
      </c>
      <c r="R38" s="23"/>
      <c r="T38" s="31">
        <f t="shared" si="3"/>
        <v>0</v>
      </c>
    </row>
    <row r="39" spans="2:20" x14ac:dyDescent="0.25">
      <c r="B39" s="28">
        <f>_xlfn.XLOOKUP(C39,'FA 2026 Master'!E:E,'FA 2026 Master'!D:D)</f>
        <v>840490724297</v>
      </c>
      <c r="C39" s="6" t="s">
        <v>86</v>
      </c>
      <c r="D39" s="6" t="str">
        <f>_xlfn.XLOOKUP(C39,'FA 2026 Master'!E:E,'FA 2026 Master'!F:F)</f>
        <v>M's ME Classic Logo T-Shirt - Heather Military Green - MD</v>
      </c>
      <c r="E39" s="6" t="str">
        <f>_xlfn.XLOOKUP(C39,'FA 2026 Master'!E:E,'FA 2026 Master'!G:G)</f>
        <v>Heather Military Green</v>
      </c>
      <c r="F39" s="6" t="str">
        <f>_xlfn.XLOOKUP(C39,'FA 2026 Master'!E:E,'FA 2026 Master'!H:H)</f>
        <v>MD</v>
      </c>
      <c r="G39" s="6" t="str">
        <f>_xlfn.XLOOKUP(C39,'FA 2026 Master'!E:E,'FA 2026 Master'!K:K)</f>
        <v>Logo Apparel</v>
      </c>
      <c r="H39" s="6" t="str">
        <f>_xlfn.XLOOKUP(C39,'FA 2026 Master'!E:E,'FA 2026 Master'!L:L)</f>
        <v>Logo Tees</v>
      </c>
      <c r="I39" s="34">
        <f>_xlfn.XLOOKUP(C39,'FA 2026 Master'!E:E,'FA 2026 Master'!J:J)</f>
        <v>15</v>
      </c>
      <c r="J39" s="34">
        <f t="shared" si="4"/>
        <v>30</v>
      </c>
      <c r="K39" s="34">
        <f t="shared" si="5"/>
        <v>30</v>
      </c>
      <c r="L39" s="34">
        <f t="shared" si="0"/>
        <v>20.55</v>
      </c>
      <c r="M39" s="8">
        <f t="shared" si="1"/>
        <v>49</v>
      </c>
      <c r="N39" s="34">
        <f t="shared" si="2"/>
        <v>49</v>
      </c>
      <c r="O39" s="41">
        <v>46218</v>
      </c>
      <c r="P39" s="41">
        <v>46387</v>
      </c>
      <c r="Q39" s="6" t="s">
        <v>1763</v>
      </c>
      <c r="R39" s="23"/>
      <c r="T39" s="31">
        <f t="shared" si="3"/>
        <v>0</v>
      </c>
    </row>
    <row r="40" spans="2:20" x14ac:dyDescent="0.25">
      <c r="B40" s="28">
        <f>_xlfn.XLOOKUP(C40,'FA 2026 Master'!E:E,'FA 2026 Master'!D:D)</f>
        <v>840490724303</v>
      </c>
      <c r="C40" s="6" t="s">
        <v>87</v>
      </c>
      <c r="D40" s="6" t="str">
        <f>_xlfn.XLOOKUP(C40,'FA 2026 Master'!E:E,'FA 2026 Master'!F:F)</f>
        <v>M's ME Classic Logo T-Shirt - Heather Military Green - LG</v>
      </c>
      <c r="E40" s="6" t="str">
        <f>_xlfn.XLOOKUP(C40,'FA 2026 Master'!E:E,'FA 2026 Master'!G:G)</f>
        <v>Heather Military Green</v>
      </c>
      <c r="F40" s="6" t="str">
        <f>_xlfn.XLOOKUP(C40,'FA 2026 Master'!E:E,'FA 2026 Master'!H:H)</f>
        <v>LG</v>
      </c>
      <c r="G40" s="6" t="str">
        <f>_xlfn.XLOOKUP(C40,'FA 2026 Master'!E:E,'FA 2026 Master'!K:K)</f>
        <v>Logo Apparel</v>
      </c>
      <c r="H40" s="6" t="str">
        <f>_xlfn.XLOOKUP(C40,'FA 2026 Master'!E:E,'FA 2026 Master'!L:L)</f>
        <v>Logo Tees</v>
      </c>
      <c r="I40" s="34">
        <f>_xlfn.XLOOKUP(C40,'FA 2026 Master'!E:E,'FA 2026 Master'!J:J)</f>
        <v>15</v>
      </c>
      <c r="J40" s="34">
        <f t="shared" si="4"/>
        <v>30</v>
      </c>
      <c r="K40" s="34">
        <f t="shared" si="5"/>
        <v>30</v>
      </c>
      <c r="L40" s="34">
        <f t="shared" si="0"/>
        <v>20.55</v>
      </c>
      <c r="M40" s="8">
        <f t="shared" si="1"/>
        <v>49</v>
      </c>
      <c r="N40" s="34">
        <f t="shared" si="2"/>
        <v>49</v>
      </c>
      <c r="O40" s="41">
        <v>46218</v>
      </c>
      <c r="P40" s="41">
        <v>46387</v>
      </c>
      <c r="Q40" s="6" t="s">
        <v>1763</v>
      </c>
      <c r="R40" s="23"/>
      <c r="T40" s="31">
        <f t="shared" si="3"/>
        <v>0</v>
      </c>
    </row>
    <row r="41" spans="2:20" x14ac:dyDescent="0.25">
      <c r="B41" s="28">
        <f>_xlfn.XLOOKUP(C41,'FA 2026 Master'!E:E,'FA 2026 Master'!D:D)</f>
        <v>840490724310</v>
      </c>
      <c r="C41" s="6" t="s">
        <v>88</v>
      </c>
      <c r="D41" s="6" t="str">
        <f>_xlfn.XLOOKUP(C41,'FA 2026 Master'!E:E,'FA 2026 Master'!F:F)</f>
        <v>M's ME Classic Logo T-Shirt - Heather Military Green - XL</v>
      </c>
      <c r="E41" s="6" t="str">
        <f>_xlfn.XLOOKUP(C41,'FA 2026 Master'!E:E,'FA 2026 Master'!G:G)</f>
        <v>Heather Military Green</v>
      </c>
      <c r="F41" s="6" t="str">
        <f>_xlfn.XLOOKUP(C41,'FA 2026 Master'!E:E,'FA 2026 Master'!H:H)</f>
        <v>XL</v>
      </c>
      <c r="G41" s="6" t="str">
        <f>_xlfn.XLOOKUP(C41,'FA 2026 Master'!E:E,'FA 2026 Master'!K:K)</f>
        <v>Logo Apparel</v>
      </c>
      <c r="H41" s="6" t="str">
        <f>_xlfn.XLOOKUP(C41,'FA 2026 Master'!E:E,'FA 2026 Master'!L:L)</f>
        <v>Logo Tees</v>
      </c>
      <c r="I41" s="34">
        <f>_xlfn.XLOOKUP(C41,'FA 2026 Master'!E:E,'FA 2026 Master'!J:J)</f>
        <v>15</v>
      </c>
      <c r="J41" s="34">
        <f t="shared" si="4"/>
        <v>30</v>
      </c>
      <c r="K41" s="34">
        <f t="shared" si="5"/>
        <v>30</v>
      </c>
      <c r="L41" s="34">
        <f t="shared" si="0"/>
        <v>20.55</v>
      </c>
      <c r="M41" s="8">
        <f t="shared" si="1"/>
        <v>49</v>
      </c>
      <c r="N41" s="34">
        <f t="shared" si="2"/>
        <v>49</v>
      </c>
      <c r="O41" s="41">
        <v>46218</v>
      </c>
      <c r="P41" s="41">
        <v>46387</v>
      </c>
      <c r="Q41" s="6" t="s">
        <v>1763</v>
      </c>
      <c r="R41" s="23"/>
      <c r="T41" s="31">
        <f t="shared" si="3"/>
        <v>0</v>
      </c>
    </row>
    <row r="42" spans="2:20" x14ac:dyDescent="0.25">
      <c r="B42" s="28">
        <f>_xlfn.XLOOKUP(C42,'FA 2026 Master'!E:E,'FA 2026 Master'!D:D)</f>
        <v>840490724327</v>
      </c>
      <c r="C42" s="6" t="s">
        <v>89</v>
      </c>
      <c r="D42" s="6" t="str">
        <f>_xlfn.XLOOKUP(C42,'FA 2026 Master'!E:E,'FA 2026 Master'!F:F)</f>
        <v>M's ME Classic Logo T-Shirt - Heather Military Green - 2X</v>
      </c>
      <c r="E42" s="6" t="str">
        <f>_xlfn.XLOOKUP(C42,'FA 2026 Master'!E:E,'FA 2026 Master'!G:G)</f>
        <v>Heather Military Green</v>
      </c>
      <c r="F42" s="6" t="str">
        <f>_xlfn.XLOOKUP(C42,'FA 2026 Master'!E:E,'FA 2026 Master'!H:H)</f>
        <v>2X</v>
      </c>
      <c r="G42" s="6" t="str">
        <f>_xlfn.XLOOKUP(C42,'FA 2026 Master'!E:E,'FA 2026 Master'!K:K)</f>
        <v>Logo Apparel</v>
      </c>
      <c r="H42" s="6" t="str">
        <f>_xlfn.XLOOKUP(C42,'FA 2026 Master'!E:E,'FA 2026 Master'!L:L)</f>
        <v>Logo Tees</v>
      </c>
      <c r="I42" s="34">
        <f>_xlfn.XLOOKUP(C42,'FA 2026 Master'!E:E,'FA 2026 Master'!J:J)</f>
        <v>15</v>
      </c>
      <c r="J42" s="34">
        <f t="shared" si="4"/>
        <v>30</v>
      </c>
      <c r="K42" s="34">
        <f t="shared" si="5"/>
        <v>30</v>
      </c>
      <c r="L42" s="34">
        <f t="shared" si="0"/>
        <v>20.55</v>
      </c>
      <c r="M42" s="8">
        <f t="shared" si="1"/>
        <v>49</v>
      </c>
      <c r="N42" s="34">
        <f t="shared" si="2"/>
        <v>49</v>
      </c>
      <c r="O42" s="41">
        <v>46218</v>
      </c>
      <c r="P42" s="41">
        <v>46387</v>
      </c>
      <c r="Q42" s="6" t="s">
        <v>1763</v>
      </c>
      <c r="R42" s="23"/>
      <c r="T42" s="31">
        <f t="shared" si="3"/>
        <v>0</v>
      </c>
    </row>
    <row r="43" spans="2:20" x14ac:dyDescent="0.25">
      <c r="B43" s="28">
        <f>_xlfn.XLOOKUP(C43,'FA 2026 Master'!E:E,'FA 2026 Master'!D:D)</f>
        <v>840490724334</v>
      </c>
      <c r="C43" s="6" t="s">
        <v>90</v>
      </c>
      <c r="D43" s="6" t="str">
        <f>_xlfn.XLOOKUP(C43,'FA 2026 Master'!E:E,'FA 2026 Master'!F:F)</f>
        <v>M's ME Classic Logo T-Shirt - Heather Military Green - 3X</v>
      </c>
      <c r="E43" s="6" t="str">
        <f>_xlfn.XLOOKUP(C43,'FA 2026 Master'!E:E,'FA 2026 Master'!G:G)</f>
        <v>Heather Military Green</v>
      </c>
      <c r="F43" s="6" t="str">
        <f>_xlfn.XLOOKUP(C43,'FA 2026 Master'!E:E,'FA 2026 Master'!H:H)</f>
        <v>3X</v>
      </c>
      <c r="G43" s="6" t="str">
        <f>_xlfn.XLOOKUP(C43,'FA 2026 Master'!E:E,'FA 2026 Master'!K:K)</f>
        <v>Logo Apparel</v>
      </c>
      <c r="H43" s="6" t="str">
        <f>_xlfn.XLOOKUP(C43,'FA 2026 Master'!E:E,'FA 2026 Master'!L:L)</f>
        <v>Logo Tees</v>
      </c>
      <c r="I43" s="34">
        <f>_xlfn.XLOOKUP(C43,'FA 2026 Master'!E:E,'FA 2026 Master'!J:J)</f>
        <v>15</v>
      </c>
      <c r="J43" s="34">
        <f t="shared" si="4"/>
        <v>30</v>
      </c>
      <c r="K43" s="34">
        <f t="shared" si="5"/>
        <v>30</v>
      </c>
      <c r="L43" s="34">
        <f t="shared" si="0"/>
        <v>20.55</v>
      </c>
      <c r="M43" s="8">
        <f t="shared" si="1"/>
        <v>49</v>
      </c>
      <c r="N43" s="34">
        <f t="shared" si="2"/>
        <v>49</v>
      </c>
      <c r="O43" s="41">
        <v>46218</v>
      </c>
      <c r="P43" s="41">
        <v>46387</v>
      </c>
      <c r="Q43" s="6" t="s">
        <v>1763</v>
      </c>
      <c r="R43" s="23"/>
      <c r="T43" s="31">
        <f t="shared" si="3"/>
        <v>0</v>
      </c>
    </row>
    <row r="44" spans="2:20" x14ac:dyDescent="0.25">
      <c r="B44" s="28">
        <f>_xlfn.XLOOKUP(C44,'FA 2026 Master'!E:E,'FA 2026 Master'!D:D)</f>
        <v>840490724341</v>
      </c>
      <c r="C44" s="6" t="s">
        <v>91</v>
      </c>
      <c r="D44" s="6" t="str">
        <f>_xlfn.XLOOKUP(C44,'FA 2026 Master'!E:E,'FA 2026 Master'!F:F)</f>
        <v>M's ME Classic Logo T-Shirt - Heather Slate - SM</v>
      </c>
      <c r="E44" s="6" t="str">
        <f>_xlfn.XLOOKUP(C44,'FA 2026 Master'!E:E,'FA 2026 Master'!G:G)</f>
        <v>Heather Slate</v>
      </c>
      <c r="F44" s="6" t="str">
        <f>_xlfn.XLOOKUP(C44,'FA 2026 Master'!E:E,'FA 2026 Master'!H:H)</f>
        <v>SM</v>
      </c>
      <c r="G44" s="6" t="str">
        <f>_xlfn.XLOOKUP(C44,'FA 2026 Master'!E:E,'FA 2026 Master'!K:K)</f>
        <v>Logo Apparel</v>
      </c>
      <c r="H44" s="6" t="str">
        <f>_xlfn.XLOOKUP(C44,'FA 2026 Master'!E:E,'FA 2026 Master'!L:L)</f>
        <v>Logo Tees</v>
      </c>
      <c r="I44" s="34">
        <f>_xlfn.XLOOKUP(C44,'FA 2026 Master'!E:E,'FA 2026 Master'!J:J)</f>
        <v>15</v>
      </c>
      <c r="J44" s="34">
        <f t="shared" si="4"/>
        <v>30</v>
      </c>
      <c r="K44" s="34">
        <f t="shared" si="5"/>
        <v>30</v>
      </c>
      <c r="L44" s="34">
        <f t="shared" si="0"/>
        <v>20.55</v>
      </c>
      <c r="M44" s="8">
        <f t="shared" si="1"/>
        <v>49</v>
      </c>
      <c r="N44" s="34">
        <f t="shared" si="2"/>
        <v>49</v>
      </c>
      <c r="O44" s="41">
        <v>46218</v>
      </c>
      <c r="P44" s="41">
        <v>46387</v>
      </c>
      <c r="Q44" s="6" t="s">
        <v>1763</v>
      </c>
      <c r="R44" s="23"/>
      <c r="T44" s="31">
        <f t="shared" si="3"/>
        <v>0</v>
      </c>
    </row>
    <row r="45" spans="2:20" x14ac:dyDescent="0.25">
      <c r="B45" s="28">
        <f>_xlfn.XLOOKUP(C45,'FA 2026 Master'!E:E,'FA 2026 Master'!D:D)</f>
        <v>840490724358</v>
      </c>
      <c r="C45" s="6" t="s">
        <v>92</v>
      </c>
      <c r="D45" s="6" t="str">
        <f>_xlfn.XLOOKUP(C45,'FA 2026 Master'!E:E,'FA 2026 Master'!F:F)</f>
        <v>M's ME Classic Logo T-Shirt - Heather Slate - MD</v>
      </c>
      <c r="E45" s="6" t="str">
        <f>_xlfn.XLOOKUP(C45,'FA 2026 Master'!E:E,'FA 2026 Master'!G:G)</f>
        <v>Heather Slate</v>
      </c>
      <c r="F45" s="6" t="str">
        <f>_xlfn.XLOOKUP(C45,'FA 2026 Master'!E:E,'FA 2026 Master'!H:H)</f>
        <v>MD</v>
      </c>
      <c r="G45" s="6" t="str">
        <f>_xlfn.XLOOKUP(C45,'FA 2026 Master'!E:E,'FA 2026 Master'!K:K)</f>
        <v>Logo Apparel</v>
      </c>
      <c r="H45" s="6" t="str">
        <f>_xlfn.XLOOKUP(C45,'FA 2026 Master'!E:E,'FA 2026 Master'!L:L)</f>
        <v>Logo Tees</v>
      </c>
      <c r="I45" s="34">
        <f>_xlfn.XLOOKUP(C45,'FA 2026 Master'!E:E,'FA 2026 Master'!J:J)</f>
        <v>15</v>
      </c>
      <c r="J45" s="34">
        <f t="shared" si="4"/>
        <v>30</v>
      </c>
      <c r="K45" s="34">
        <f t="shared" si="5"/>
        <v>30</v>
      </c>
      <c r="L45" s="34">
        <f t="shared" si="0"/>
        <v>20.55</v>
      </c>
      <c r="M45" s="8">
        <f t="shared" si="1"/>
        <v>49</v>
      </c>
      <c r="N45" s="34">
        <f t="shared" si="2"/>
        <v>49</v>
      </c>
      <c r="O45" s="41">
        <v>46218</v>
      </c>
      <c r="P45" s="41">
        <v>46387</v>
      </c>
      <c r="Q45" s="6" t="s">
        <v>1763</v>
      </c>
      <c r="R45" s="23"/>
      <c r="T45" s="31">
        <f t="shared" si="3"/>
        <v>0</v>
      </c>
    </row>
    <row r="46" spans="2:20" x14ac:dyDescent="0.25">
      <c r="B46" s="28">
        <f>_xlfn.XLOOKUP(C46,'FA 2026 Master'!E:E,'FA 2026 Master'!D:D)</f>
        <v>840490724365</v>
      </c>
      <c r="C46" s="6" t="s">
        <v>93</v>
      </c>
      <c r="D46" s="6" t="str">
        <f>_xlfn.XLOOKUP(C46,'FA 2026 Master'!E:E,'FA 2026 Master'!F:F)</f>
        <v>M's ME Classic Logo T-Shirt - Heather Slate - LG</v>
      </c>
      <c r="E46" s="6" t="str">
        <f>_xlfn.XLOOKUP(C46,'FA 2026 Master'!E:E,'FA 2026 Master'!G:G)</f>
        <v>Heather Slate</v>
      </c>
      <c r="F46" s="6" t="str">
        <f>_xlfn.XLOOKUP(C46,'FA 2026 Master'!E:E,'FA 2026 Master'!H:H)</f>
        <v>LG</v>
      </c>
      <c r="G46" s="6" t="str">
        <f>_xlfn.XLOOKUP(C46,'FA 2026 Master'!E:E,'FA 2026 Master'!K:K)</f>
        <v>Logo Apparel</v>
      </c>
      <c r="H46" s="6" t="str">
        <f>_xlfn.XLOOKUP(C46,'FA 2026 Master'!E:E,'FA 2026 Master'!L:L)</f>
        <v>Logo Tees</v>
      </c>
      <c r="I46" s="34">
        <f>_xlfn.XLOOKUP(C46,'FA 2026 Master'!E:E,'FA 2026 Master'!J:J)</f>
        <v>15</v>
      </c>
      <c r="J46" s="34">
        <f t="shared" si="4"/>
        <v>30</v>
      </c>
      <c r="K46" s="34">
        <f t="shared" si="5"/>
        <v>30</v>
      </c>
      <c r="L46" s="34">
        <f t="shared" si="0"/>
        <v>20.55</v>
      </c>
      <c r="M46" s="8">
        <f t="shared" si="1"/>
        <v>49</v>
      </c>
      <c r="N46" s="34">
        <f t="shared" si="2"/>
        <v>49</v>
      </c>
      <c r="O46" s="41">
        <v>46218</v>
      </c>
      <c r="P46" s="41">
        <v>46387</v>
      </c>
      <c r="Q46" s="6" t="s">
        <v>1763</v>
      </c>
      <c r="R46" s="23"/>
      <c r="T46" s="31">
        <f t="shared" si="3"/>
        <v>0</v>
      </c>
    </row>
    <row r="47" spans="2:20" x14ac:dyDescent="0.25">
      <c r="B47" s="28">
        <f>_xlfn.XLOOKUP(C47,'FA 2026 Master'!E:E,'FA 2026 Master'!D:D)</f>
        <v>840490724372</v>
      </c>
      <c r="C47" s="6" t="s">
        <v>94</v>
      </c>
      <c r="D47" s="6" t="str">
        <f>_xlfn.XLOOKUP(C47,'FA 2026 Master'!E:E,'FA 2026 Master'!F:F)</f>
        <v>M's ME Classic Logo T-Shirt - Heather Slate - XL</v>
      </c>
      <c r="E47" s="6" t="str">
        <f>_xlfn.XLOOKUP(C47,'FA 2026 Master'!E:E,'FA 2026 Master'!G:G)</f>
        <v>Heather Slate</v>
      </c>
      <c r="F47" s="6" t="str">
        <f>_xlfn.XLOOKUP(C47,'FA 2026 Master'!E:E,'FA 2026 Master'!H:H)</f>
        <v>XL</v>
      </c>
      <c r="G47" s="6" t="str">
        <f>_xlfn.XLOOKUP(C47,'FA 2026 Master'!E:E,'FA 2026 Master'!K:K)</f>
        <v>Logo Apparel</v>
      </c>
      <c r="H47" s="6" t="str">
        <f>_xlfn.XLOOKUP(C47,'FA 2026 Master'!E:E,'FA 2026 Master'!L:L)</f>
        <v>Logo Tees</v>
      </c>
      <c r="I47" s="34">
        <f>_xlfn.XLOOKUP(C47,'FA 2026 Master'!E:E,'FA 2026 Master'!J:J)</f>
        <v>15</v>
      </c>
      <c r="J47" s="34">
        <f t="shared" si="4"/>
        <v>30</v>
      </c>
      <c r="K47" s="34">
        <f t="shared" si="5"/>
        <v>30</v>
      </c>
      <c r="L47" s="34">
        <f t="shared" si="0"/>
        <v>20.55</v>
      </c>
      <c r="M47" s="8">
        <f t="shared" si="1"/>
        <v>49</v>
      </c>
      <c r="N47" s="34">
        <f t="shared" si="2"/>
        <v>49</v>
      </c>
      <c r="O47" s="41">
        <v>46218</v>
      </c>
      <c r="P47" s="41">
        <v>46387</v>
      </c>
      <c r="Q47" s="6" t="s">
        <v>1763</v>
      </c>
      <c r="R47" s="23"/>
      <c r="T47" s="31">
        <f t="shared" si="3"/>
        <v>0</v>
      </c>
    </row>
    <row r="48" spans="2:20" x14ac:dyDescent="0.25">
      <c r="B48" s="28">
        <f>_xlfn.XLOOKUP(C48,'FA 2026 Master'!E:E,'FA 2026 Master'!D:D)</f>
        <v>840490724389</v>
      </c>
      <c r="C48" s="6" t="s">
        <v>95</v>
      </c>
      <c r="D48" s="6" t="str">
        <f>_xlfn.XLOOKUP(C48,'FA 2026 Master'!E:E,'FA 2026 Master'!F:F)</f>
        <v>M's ME Classic Logo T-Shirt - Heather Slate - 2X</v>
      </c>
      <c r="E48" s="6" t="str">
        <f>_xlfn.XLOOKUP(C48,'FA 2026 Master'!E:E,'FA 2026 Master'!G:G)</f>
        <v>Heather Slate</v>
      </c>
      <c r="F48" s="6" t="str">
        <f>_xlfn.XLOOKUP(C48,'FA 2026 Master'!E:E,'FA 2026 Master'!H:H)</f>
        <v>2X</v>
      </c>
      <c r="G48" s="6" t="str">
        <f>_xlfn.XLOOKUP(C48,'FA 2026 Master'!E:E,'FA 2026 Master'!K:K)</f>
        <v>Logo Apparel</v>
      </c>
      <c r="H48" s="6" t="str">
        <f>_xlfn.XLOOKUP(C48,'FA 2026 Master'!E:E,'FA 2026 Master'!L:L)</f>
        <v>Logo Tees</v>
      </c>
      <c r="I48" s="34">
        <f>_xlfn.XLOOKUP(C48,'FA 2026 Master'!E:E,'FA 2026 Master'!J:J)</f>
        <v>15</v>
      </c>
      <c r="J48" s="34">
        <f t="shared" si="4"/>
        <v>30</v>
      </c>
      <c r="K48" s="34">
        <f t="shared" si="5"/>
        <v>30</v>
      </c>
      <c r="L48" s="34">
        <f t="shared" si="0"/>
        <v>20.55</v>
      </c>
      <c r="M48" s="8">
        <f t="shared" si="1"/>
        <v>49</v>
      </c>
      <c r="N48" s="34">
        <f t="shared" si="2"/>
        <v>49</v>
      </c>
      <c r="O48" s="41">
        <v>46218</v>
      </c>
      <c r="P48" s="41">
        <v>46387</v>
      </c>
      <c r="Q48" s="6" t="s">
        <v>1763</v>
      </c>
      <c r="R48" s="23"/>
      <c r="T48" s="31">
        <f t="shared" si="3"/>
        <v>0</v>
      </c>
    </row>
    <row r="49" spans="2:20" x14ac:dyDescent="0.25">
      <c r="B49" s="28">
        <f>_xlfn.XLOOKUP(C49,'FA 2026 Master'!E:E,'FA 2026 Master'!D:D)</f>
        <v>840490724396</v>
      </c>
      <c r="C49" s="6" t="s">
        <v>96</v>
      </c>
      <c r="D49" s="6" t="str">
        <f>_xlfn.XLOOKUP(C49,'FA 2026 Master'!E:E,'FA 2026 Master'!F:F)</f>
        <v>M's ME Classic Logo T-Shirt - Heather Slate - 3X</v>
      </c>
      <c r="E49" s="6" t="str">
        <f>_xlfn.XLOOKUP(C49,'FA 2026 Master'!E:E,'FA 2026 Master'!G:G)</f>
        <v>Heather Slate</v>
      </c>
      <c r="F49" s="6" t="str">
        <f>_xlfn.XLOOKUP(C49,'FA 2026 Master'!E:E,'FA 2026 Master'!H:H)</f>
        <v>3X</v>
      </c>
      <c r="G49" s="6" t="str">
        <f>_xlfn.XLOOKUP(C49,'FA 2026 Master'!E:E,'FA 2026 Master'!K:K)</f>
        <v>Logo Apparel</v>
      </c>
      <c r="H49" s="6" t="str">
        <f>_xlfn.XLOOKUP(C49,'FA 2026 Master'!E:E,'FA 2026 Master'!L:L)</f>
        <v>Logo Tees</v>
      </c>
      <c r="I49" s="34">
        <f>_xlfn.XLOOKUP(C49,'FA 2026 Master'!E:E,'FA 2026 Master'!J:J)</f>
        <v>15</v>
      </c>
      <c r="J49" s="34">
        <f t="shared" si="4"/>
        <v>30</v>
      </c>
      <c r="K49" s="34">
        <f t="shared" si="5"/>
        <v>30</v>
      </c>
      <c r="L49" s="34">
        <f t="shared" si="0"/>
        <v>20.55</v>
      </c>
      <c r="M49" s="8">
        <f t="shared" si="1"/>
        <v>49</v>
      </c>
      <c r="N49" s="34">
        <f t="shared" si="2"/>
        <v>49</v>
      </c>
      <c r="O49" s="41">
        <v>46218</v>
      </c>
      <c r="P49" s="41">
        <v>46387</v>
      </c>
      <c r="Q49" s="6" t="s">
        <v>1763</v>
      </c>
      <c r="R49" s="23"/>
      <c r="T49" s="31">
        <f t="shared" si="3"/>
        <v>0</v>
      </c>
    </row>
    <row r="50" spans="2:20" x14ac:dyDescent="0.25">
      <c r="B50" s="28">
        <f>_xlfn.XLOOKUP(C50,'FA 2026 Master'!E:E,'FA 2026 Master'!D:D)</f>
        <v>840490724402</v>
      </c>
      <c r="C50" s="6" t="s">
        <v>97</v>
      </c>
      <c r="D50" s="6" t="str">
        <f>_xlfn.XLOOKUP(C50,'FA 2026 Master'!E:E,'FA 2026 Master'!F:F)</f>
        <v>M's ME Classic Logo Hoody - Black - SM</v>
      </c>
      <c r="E50" s="6" t="str">
        <f>_xlfn.XLOOKUP(C50,'FA 2026 Master'!E:E,'FA 2026 Master'!G:G)</f>
        <v>Black</v>
      </c>
      <c r="F50" s="6" t="str">
        <f>_xlfn.XLOOKUP(C50,'FA 2026 Master'!E:E,'FA 2026 Master'!H:H)</f>
        <v>SM</v>
      </c>
      <c r="G50" s="6" t="str">
        <f>_xlfn.XLOOKUP(C50,'FA 2026 Master'!E:E,'FA 2026 Master'!K:K)</f>
        <v>Logo Apparel</v>
      </c>
      <c r="H50" s="6" t="str">
        <f>_xlfn.XLOOKUP(C50,'FA 2026 Master'!E:E,'FA 2026 Master'!L:L)</f>
        <v>Logo Hoodys</v>
      </c>
      <c r="I50" s="34">
        <f>_xlfn.XLOOKUP(C50,'FA 2026 Master'!E:E,'FA 2026 Master'!J:J)</f>
        <v>30</v>
      </c>
      <c r="J50" s="34">
        <f t="shared" si="4"/>
        <v>60</v>
      </c>
      <c r="K50" s="34">
        <f t="shared" si="5"/>
        <v>60</v>
      </c>
      <c r="L50" s="34">
        <f t="shared" si="0"/>
        <v>41.1</v>
      </c>
      <c r="M50" s="8">
        <f t="shared" si="1"/>
        <v>99</v>
      </c>
      <c r="N50" s="34">
        <f t="shared" si="2"/>
        <v>99</v>
      </c>
      <c r="O50" s="41">
        <v>46218</v>
      </c>
      <c r="P50" s="41">
        <v>46387</v>
      </c>
      <c r="Q50" s="6" t="s">
        <v>1763</v>
      </c>
      <c r="R50" s="23"/>
      <c r="T50" s="31">
        <f t="shared" si="3"/>
        <v>0</v>
      </c>
    </row>
    <row r="51" spans="2:20" x14ac:dyDescent="0.25">
      <c r="B51" s="28">
        <f>_xlfn.XLOOKUP(C51,'FA 2026 Master'!E:E,'FA 2026 Master'!D:D)</f>
        <v>840490722026</v>
      </c>
      <c r="C51" s="6" t="s">
        <v>98</v>
      </c>
      <c r="D51" s="6" t="str">
        <f>_xlfn.XLOOKUP(C51,'FA 2026 Master'!E:E,'FA 2026 Master'!F:F)</f>
        <v>M's ME Classic Logo Hoody - Black - MD</v>
      </c>
      <c r="E51" s="6" t="str">
        <f>_xlfn.XLOOKUP(C51,'FA 2026 Master'!E:E,'FA 2026 Master'!G:G)</f>
        <v>Black</v>
      </c>
      <c r="F51" s="6" t="str">
        <f>_xlfn.XLOOKUP(C51,'FA 2026 Master'!E:E,'FA 2026 Master'!H:H)</f>
        <v>MD</v>
      </c>
      <c r="G51" s="6" t="str">
        <f>_xlfn.XLOOKUP(C51,'FA 2026 Master'!E:E,'FA 2026 Master'!K:K)</f>
        <v>Logo Apparel</v>
      </c>
      <c r="H51" s="6" t="str">
        <f>_xlfn.XLOOKUP(C51,'FA 2026 Master'!E:E,'FA 2026 Master'!L:L)</f>
        <v>Logo Hoodys</v>
      </c>
      <c r="I51" s="34">
        <f>_xlfn.XLOOKUP(C51,'FA 2026 Master'!E:E,'FA 2026 Master'!J:J)</f>
        <v>30</v>
      </c>
      <c r="J51" s="34">
        <f t="shared" si="4"/>
        <v>60</v>
      </c>
      <c r="K51" s="34">
        <f t="shared" si="5"/>
        <v>60</v>
      </c>
      <c r="L51" s="34">
        <f t="shared" si="0"/>
        <v>41.1</v>
      </c>
      <c r="M51" s="8">
        <f t="shared" si="1"/>
        <v>99</v>
      </c>
      <c r="N51" s="34">
        <f t="shared" si="2"/>
        <v>99</v>
      </c>
      <c r="O51" s="41">
        <v>46218</v>
      </c>
      <c r="P51" s="41">
        <v>46387</v>
      </c>
      <c r="Q51" s="6" t="s">
        <v>1763</v>
      </c>
      <c r="R51" s="23"/>
      <c r="T51" s="31">
        <f t="shared" si="3"/>
        <v>0</v>
      </c>
    </row>
    <row r="52" spans="2:20" x14ac:dyDescent="0.25">
      <c r="B52" s="28">
        <f>_xlfn.XLOOKUP(C52,'FA 2026 Master'!E:E,'FA 2026 Master'!D:D)</f>
        <v>840490722033</v>
      </c>
      <c r="C52" s="6" t="s">
        <v>99</v>
      </c>
      <c r="D52" s="6" t="str">
        <f>_xlfn.XLOOKUP(C52,'FA 2026 Master'!E:E,'FA 2026 Master'!F:F)</f>
        <v>M's ME Classic Logo Hoody - Black - LG</v>
      </c>
      <c r="E52" s="6" t="str">
        <f>_xlfn.XLOOKUP(C52,'FA 2026 Master'!E:E,'FA 2026 Master'!G:G)</f>
        <v>Black</v>
      </c>
      <c r="F52" s="6" t="str">
        <f>_xlfn.XLOOKUP(C52,'FA 2026 Master'!E:E,'FA 2026 Master'!H:H)</f>
        <v>LG</v>
      </c>
      <c r="G52" s="6" t="str">
        <f>_xlfn.XLOOKUP(C52,'FA 2026 Master'!E:E,'FA 2026 Master'!K:K)</f>
        <v>Logo Apparel</v>
      </c>
      <c r="H52" s="6" t="str">
        <f>_xlfn.XLOOKUP(C52,'FA 2026 Master'!E:E,'FA 2026 Master'!L:L)</f>
        <v>Logo Hoodys</v>
      </c>
      <c r="I52" s="34">
        <f>_xlfn.XLOOKUP(C52,'FA 2026 Master'!E:E,'FA 2026 Master'!J:J)</f>
        <v>30</v>
      </c>
      <c r="J52" s="34">
        <f t="shared" si="4"/>
        <v>60</v>
      </c>
      <c r="K52" s="34">
        <f t="shared" si="5"/>
        <v>60</v>
      </c>
      <c r="L52" s="34">
        <f t="shared" si="0"/>
        <v>41.1</v>
      </c>
      <c r="M52" s="8">
        <f t="shared" si="1"/>
        <v>99</v>
      </c>
      <c r="N52" s="34">
        <f t="shared" si="2"/>
        <v>99</v>
      </c>
      <c r="O52" s="41">
        <v>46218</v>
      </c>
      <c r="P52" s="41">
        <v>46387</v>
      </c>
      <c r="Q52" s="6" t="s">
        <v>1763</v>
      </c>
      <c r="R52" s="23"/>
      <c r="T52" s="31">
        <f t="shared" si="3"/>
        <v>0</v>
      </c>
    </row>
    <row r="53" spans="2:20" x14ac:dyDescent="0.25">
      <c r="B53" s="28">
        <f>_xlfn.XLOOKUP(C53,'FA 2026 Master'!E:E,'FA 2026 Master'!D:D)</f>
        <v>840490722040</v>
      </c>
      <c r="C53" s="6" t="s">
        <v>100</v>
      </c>
      <c r="D53" s="6" t="str">
        <f>_xlfn.XLOOKUP(C53,'FA 2026 Master'!E:E,'FA 2026 Master'!F:F)</f>
        <v>M's ME Classic Logo Hoody - Black - XL</v>
      </c>
      <c r="E53" s="6" t="str">
        <f>_xlfn.XLOOKUP(C53,'FA 2026 Master'!E:E,'FA 2026 Master'!G:G)</f>
        <v>Black</v>
      </c>
      <c r="F53" s="6" t="str">
        <f>_xlfn.XLOOKUP(C53,'FA 2026 Master'!E:E,'FA 2026 Master'!H:H)</f>
        <v>XL</v>
      </c>
      <c r="G53" s="6" t="str">
        <f>_xlfn.XLOOKUP(C53,'FA 2026 Master'!E:E,'FA 2026 Master'!K:K)</f>
        <v>Logo Apparel</v>
      </c>
      <c r="H53" s="6" t="str">
        <f>_xlfn.XLOOKUP(C53,'FA 2026 Master'!E:E,'FA 2026 Master'!L:L)</f>
        <v>Logo Hoodys</v>
      </c>
      <c r="I53" s="34">
        <f>_xlfn.XLOOKUP(C53,'FA 2026 Master'!E:E,'FA 2026 Master'!J:J)</f>
        <v>30</v>
      </c>
      <c r="J53" s="34">
        <f t="shared" si="4"/>
        <v>60</v>
      </c>
      <c r="K53" s="34">
        <f t="shared" si="5"/>
        <v>60</v>
      </c>
      <c r="L53" s="34">
        <f t="shared" si="0"/>
        <v>41.1</v>
      </c>
      <c r="M53" s="8">
        <f t="shared" si="1"/>
        <v>99</v>
      </c>
      <c r="N53" s="34">
        <f t="shared" si="2"/>
        <v>99</v>
      </c>
      <c r="O53" s="41">
        <v>46218</v>
      </c>
      <c r="P53" s="41">
        <v>46387</v>
      </c>
      <c r="Q53" s="6" t="s">
        <v>1763</v>
      </c>
      <c r="R53" s="23"/>
      <c r="T53" s="31">
        <f t="shared" si="3"/>
        <v>0</v>
      </c>
    </row>
    <row r="54" spans="2:20" x14ac:dyDescent="0.25">
      <c r="B54" s="28">
        <f>_xlfn.XLOOKUP(C54,'FA 2026 Master'!E:E,'FA 2026 Master'!D:D)</f>
        <v>840490722057</v>
      </c>
      <c r="C54" s="6" t="s">
        <v>101</v>
      </c>
      <c r="D54" s="6" t="str">
        <f>_xlfn.XLOOKUP(C54,'FA 2026 Master'!E:E,'FA 2026 Master'!F:F)</f>
        <v>M's ME Classic Logo Hoody - Black - 2X</v>
      </c>
      <c r="E54" s="6" t="str">
        <f>_xlfn.XLOOKUP(C54,'FA 2026 Master'!E:E,'FA 2026 Master'!G:G)</f>
        <v>Black</v>
      </c>
      <c r="F54" s="6" t="str">
        <f>_xlfn.XLOOKUP(C54,'FA 2026 Master'!E:E,'FA 2026 Master'!H:H)</f>
        <v>2X</v>
      </c>
      <c r="G54" s="6" t="str">
        <f>_xlfn.XLOOKUP(C54,'FA 2026 Master'!E:E,'FA 2026 Master'!K:K)</f>
        <v>Logo Apparel</v>
      </c>
      <c r="H54" s="6" t="str">
        <f>_xlfn.XLOOKUP(C54,'FA 2026 Master'!E:E,'FA 2026 Master'!L:L)</f>
        <v>Logo Hoodys</v>
      </c>
      <c r="I54" s="34">
        <f>_xlfn.XLOOKUP(C54,'FA 2026 Master'!E:E,'FA 2026 Master'!J:J)</f>
        <v>30</v>
      </c>
      <c r="J54" s="34">
        <f t="shared" si="4"/>
        <v>60</v>
      </c>
      <c r="K54" s="34">
        <f t="shared" si="5"/>
        <v>60</v>
      </c>
      <c r="L54" s="34">
        <f t="shared" si="0"/>
        <v>41.1</v>
      </c>
      <c r="M54" s="8">
        <f t="shared" si="1"/>
        <v>99</v>
      </c>
      <c r="N54" s="34">
        <f t="shared" si="2"/>
        <v>99</v>
      </c>
      <c r="O54" s="41">
        <v>46218</v>
      </c>
      <c r="P54" s="41">
        <v>46387</v>
      </c>
      <c r="Q54" s="6" t="s">
        <v>1763</v>
      </c>
      <c r="R54" s="23"/>
      <c r="T54" s="31">
        <f t="shared" si="3"/>
        <v>0</v>
      </c>
    </row>
    <row r="55" spans="2:20" x14ac:dyDescent="0.25">
      <c r="B55" s="28">
        <f>_xlfn.XLOOKUP(C55,'FA 2026 Master'!E:E,'FA 2026 Master'!D:D)</f>
        <v>840490724457</v>
      </c>
      <c r="C55" s="6" t="s">
        <v>102</v>
      </c>
      <c r="D55" s="6" t="str">
        <f>_xlfn.XLOOKUP(C55,'FA 2026 Master'!E:E,'FA 2026 Master'!F:F)</f>
        <v>M's ME Classic Logo Hoody - Black - 3X</v>
      </c>
      <c r="E55" s="6" t="str">
        <f>_xlfn.XLOOKUP(C55,'FA 2026 Master'!E:E,'FA 2026 Master'!G:G)</f>
        <v>Black</v>
      </c>
      <c r="F55" s="6" t="str">
        <f>_xlfn.XLOOKUP(C55,'FA 2026 Master'!E:E,'FA 2026 Master'!H:H)</f>
        <v>3X</v>
      </c>
      <c r="G55" s="6" t="str">
        <f>_xlfn.XLOOKUP(C55,'FA 2026 Master'!E:E,'FA 2026 Master'!K:K)</f>
        <v>Logo Apparel</v>
      </c>
      <c r="H55" s="6" t="str">
        <f>_xlfn.XLOOKUP(C55,'FA 2026 Master'!E:E,'FA 2026 Master'!L:L)</f>
        <v>Logo Hoodys</v>
      </c>
      <c r="I55" s="34">
        <f>_xlfn.XLOOKUP(C55,'FA 2026 Master'!E:E,'FA 2026 Master'!J:J)</f>
        <v>30</v>
      </c>
      <c r="J55" s="34">
        <f t="shared" si="4"/>
        <v>60</v>
      </c>
      <c r="K55" s="34">
        <f t="shared" si="5"/>
        <v>60</v>
      </c>
      <c r="L55" s="34">
        <f t="shared" si="0"/>
        <v>41.1</v>
      </c>
      <c r="M55" s="8">
        <f t="shared" si="1"/>
        <v>99</v>
      </c>
      <c r="N55" s="34">
        <f t="shared" si="2"/>
        <v>99</v>
      </c>
      <c r="O55" s="41">
        <v>46218</v>
      </c>
      <c r="P55" s="41">
        <v>46387</v>
      </c>
      <c r="Q55" s="6" t="s">
        <v>1763</v>
      </c>
      <c r="R55" s="23"/>
      <c r="T55" s="31">
        <f t="shared" si="3"/>
        <v>0</v>
      </c>
    </row>
    <row r="56" spans="2:20" x14ac:dyDescent="0.25">
      <c r="B56" s="28">
        <f>_xlfn.XLOOKUP(C56,'FA 2026 Master'!E:E,'FA 2026 Master'!D:D)</f>
        <v>840490724464</v>
      </c>
      <c r="C56" s="6" t="s">
        <v>103</v>
      </c>
      <c r="D56" s="6" t="str">
        <f>_xlfn.XLOOKUP(C56,'FA 2026 Master'!E:E,'FA 2026 Master'!F:F)</f>
        <v>M's ME Classic Logo Hoody - Navy - SM</v>
      </c>
      <c r="E56" s="6" t="str">
        <f>_xlfn.XLOOKUP(C56,'FA 2026 Master'!E:E,'FA 2026 Master'!G:G)</f>
        <v>Navy</v>
      </c>
      <c r="F56" s="6" t="str">
        <f>_xlfn.XLOOKUP(C56,'FA 2026 Master'!E:E,'FA 2026 Master'!H:H)</f>
        <v>SM</v>
      </c>
      <c r="G56" s="6" t="str">
        <f>_xlfn.XLOOKUP(C56,'FA 2026 Master'!E:E,'FA 2026 Master'!K:K)</f>
        <v>Logo Apparel</v>
      </c>
      <c r="H56" s="6" t="str">
        <f>_xlfn.XLOOKUP(C56,'FA 2026 Master'!E:E,'FA 2026 Master'!L:L)</f>
        <v>Logo Hoodys</v>
      </c>
      <c r="I56" s="34">
        <f>_xlfn.XLOOKUP(C56,'FA 2026 Master'!E:E,'FA 2026 Master'!J:J)</f>
        <v>30</v>
      </c>
      <c r="J56" s="34">
        <f t="shared" si="4"/>
        <v>60</v>
      </c>
      <c r="K56" s="34">
        <f t="shared" si="5"/>
        <v>60</v>
      </c>
      <c r="L56" s="34">
        <f t="shared" si="0"/>
        <v>41.1</v>
      </c>
      <c r="M56" s="8">
        <f t="shared" si="1"/>
        <v>99</v>
      </c>
      <c r="N56" s="34">
        <f t="shared" si="2"/>
        <v>99</v>
      </c>
      <c r="O56" s="41">
        <v>46218</v>
      </c>
      <c r="P56" s="41">
        <v>46387</v>
      </c>
      <c r="Q56" s="6" t="s">
        <v>1763</v>
      </c>
      <c r="R56" s="23"/>
      <c r="T56" s="31">
        <f t="shared" si="3"/>
        <v>0</v>
      </c>
    </row>
    <row r="57" spans="2:20" x14ac:dyDescent="0.25">
      <c r="B57" s="28">
        <f>_xlfn.XLOOKUP(C57,'FA 2026 Master'!E:E,'FA 2026 Master'!D:D)</f>
        <v>840490724471</v>
      </c>
      <c r="C57" s="6" t="s">
        <v>104</v>
      </c>
      <c r="D57" s="6" t="str">
        <f>_xlfn.XLOOKUP(C57,'FA 2026 Master'!E:E,'FA 2026 Master'!F:F)</f>
        <v>M's ME Classic Logo Hoody - Navy - MD</v>
      </c>
      <c r="E57" s="6" t="str">
        <f>_xlfn.XLOOKUP(C57,'FA 2026 Master'!E:E,'FA 2026 Master'!G:G)</f>
        <v>Navy</v>
      </c>
      <c r="F57" s="6" t="str">
        <f>_xlfn.XLOOKUP(C57,'FA 2026 Master'!E:E,'FA 2026 Master'!H:H)</f>
        <v>MD</v>
      </c>
      <c r="G57" s="6" t="str">
        <f>_xlfn.XLOOKUP(C57,'FA 2026 Master'!E:E,'FA 2026 Master'!K:K)</f>
        <v>Logo Apparel</v>
      </c>
      <c r="H57" s="6" t="str">
        <f>_xlfn.XLOOKUP(C57,'FA 2026 Master'!E:E,'FA 2026 Master'!L:L)</f>
        <v>Logo Hoodys</v>
      </c>
      <c r="I57" s="34">
        <f>_xlfn.XLOOKUP(C57,'FA 2026 Master'!E:E,'FA 2026 Master'!J:J)</f>
        <v>30</v>
      </c>
      <c r="J57" s="34">
        <f t="shared" si="4"/>
        <v>60</v>
      </c>
      <c r="K57" s="34">
        <f t="shared" si="5"/>
        <v>60</v>
      </c>
      <c r="L57" s="34">
        <f t="shared" si="0"/>
        <v>41.1</v>
      </c>
      <c r="M57" s="8">
        <f t="shared" si="1"/>
        <v>99</v>
      </c>
      <c r="N57" s="34">
        <f t="shared" si="2"/>
        <v>99</v>
      </c>
      <c r="O57" s="41">
        <v>46218</v>
      </c>
      <c r="P57" s="41">
        <v>46387</v>
      </c>
      <c r="Q57" s="6" t="s">
        <v>1763</v>
      </c>
      <c r="R57" s="23"/>
      <c r="T57" s="31">
        <f t="shared" si="3"/>
        <v>0</v>
      </c>
    </row>
    <row r="58" spans="2:20" x14ac:dyDescent="0.25">
      <c r="B58" s="28">
        <f>_xlfn.XLOOKUP(C58,'FA 2026 Master'!E:E,'FA 2026 Master'!D:D)</f>
        <v>840490724488</v>
      </c>
      <c r="C58" s="6" t="s">
        <v>105</v>
      </c>
      <c r="D58" s="6" t="str">
        <f>_xlfn.XLOOKUP(C58,'FA 2026 Master'!E:E,'FA 2026 Master'!F:F)</f>
        <v>M's ME Classic Logo Hoody - Navy - LG</v>
      </c>
      <c r="E58" s="6" t="str">
        <f>_xlfn.XLOOKUP(C58,'FA 2026 Master'!E:E,'FA 2026 Master'!G:G)</f>
        <v>Navy</v>
      </c>
      <c r="F58" s="6" t="str">
        <f>_xlfn.XLOOKUP(C58,'FA 2026 Master'!E:E,'FA 2026 Master'!H:H)</f>
        <v>LG</v>
      </c>
      <c r="G58" s="6" t="str">
        <f>_xlfn.XLOOKUP(C58,'FA 2026 Master'!E:E,'FA 2026 Master'!K:K)</f>
        <v>Logo Apparel</v>
      </c>
      <c r="H58" s="6" t="str">
        <f>_xlfn.XLOOKUP(C58,'FA 2026 Master'!E:E,'FA 2026 Master'!L:L)</f>
        <v>Logo Hoodys</v>
      </c>
      <c r="I58" s="34">
        <f>_xlfn.XLOOKUP(C58,'FA 2026 Master'!E:E,'FA 2026 Master'!J:J)</f>
        <v>30</v>
      </c>
      <c r="J58" s="34">
        <f t="shared" si="4"/>
        <v>60</v>
      </c>
      <c r="K58" s="34">
        <f t="shared" si="5"/>
        <v>60</v>
      </c>
      <c r="L58" s="34">
        <f t="shared" si="0"/>
        <v>41.1</v>
      </c>
      <c r="M58" s="8">
        <f t="shared" si="1"/>
        <v>99</v>
      </c>
      <c r="N58" s="34">
        <f t="shared" si="2"/>
        <v>99</v>
      </c>
      <c r="O58" s="41">
        <v>46218</v>
      </c>
      <c r="P58" s="41">
        <v>46387</v>
      </c>
      <c r="Q58" s="6" t="s">
        <v>1763</v>
      </c>
      <c r="R58" s="23"/>
      <c r="T58" s="31">
        <f t="shared" si="3"/>
        <v>0</v>
      </c>
    </row>
    <row r="59" spans="2:20" x14ac:dyDescent="0.25">
      <c r="B59" s="28">
        <f>_xlfn.XLOOKUP(C59,'FA 2026 Master'!E:E,'FA 2026 Master'!D:D)</f>
        <v>840490724495</v>
      </c>
      <c r="C59" s="6" t="s">
        <v>106</v>
      </c>
      <c r="D59" s="6" t="str">
        <f>_xlfn.XLOOKUP(C59,'FA 2026 Master'!E:E,'FA 2026 Master'!F:F)</f>
        <v>M's ME Classic Logo Hoody - Navy - XL</v>
      </c>
      <c r="E59" s="6" t="str">
        <f>_xlfn.XLOOKUP(C59,'FA 2026 Master'!E:E,'FA 2026 Master'!G:G)</f>
        <v>Navy</v>
      </c>
      <c r="F59" s="6" t="str">
        <f>_xlfn.XLOOKUP(C59,'FA 2026 Master'!E:E,'FA 2026 Master'!H:H)</f>
        <v>XL</v>
      </c>
      <c r="G59" s="6" t="str">
        <f>_xlfn.XLOOKUP(C59,'FA 2026 Master'!E:E,'FA 2026 Master'!K:K)</f>
        <v>Logo Apparel</v>
      </c>
      <c r="H59" s="6" t="str">
        <f>_xlfn.XLOOKUP(C59,'FA 2026 Master'!E:E,'FA 2026 Master'!L:L)</f>
        <v>Logo Hoodys</v>
      </c>
      <c r="I59" s="34">
        <f>_xlfn.XLOOKUP(C59,'FA 2026 Master'!E:E,'FA 2026 Master'!J:J)</f>
        <v>30</v>
      </c>
      <c r="J59" s="34">
        <f t="shared" si="4"/>
        <v>60</v>
      </c>
      <c r="K59" s="34">
        <f t="shared" si="5"/>
        <v>60</v>
      </c>
      <c r="L59" s="34">
        <f t="shared" si="0"/>
        <v>41.1</v>
      </c>
      <c r="M59" s="8">
        <f t="shared" si="1"/>
        <v>99</v>
      </c>
      <c r="N59" s="34">
        <f t="shared" si="2"/>
        <v>99</v>
      </c>
      <c r="O59" s="41">
        <v>46218</v>
      </c>
      <c r="P59" s="41">
        <v>46387</v>
      </c>
      <c r="Q59" s="6" t="s">
        <v>1763</v>
      </c>
      <c r="R59" s="23"/>
      <c r="T59" s="31">
        <f t="shared" si="3"/>
        <v>0</v>
      </c>
    </row>
    <row r="60" spans="2:20" x14ac:dyDescent="0.25">
      <c r="B60" s="28">
        <f>_xlfn.XLOOKUP(C60,'FA 2026 Master'!E:E,'FA 2026 Master'!D:D)</f>
        <v>840490724501</v>
      </c>
      <c r="C60" s="6" t="s">
        <v>107</v>
      </c>
      <c r="D60" s="6" t="str">
        <f>_xlfn.XLOOKUP(C60,'FA 2026 Master'!E:E,'FA 2026 Master'!F:F)</f>
        <v>M's ME Classic Logo Hoody - Navy - 2X</v>
      </c>
      <c r="E60" s="6" t="str">
        <f>_xlfn.XLOOKUP(C60,'FA 2026 Master'!E:E,'FA 2026 Master'!G:G)</f>
        <v>Navy</v>
      </c>
      <c r="F60" s="6" t="str">
        <f>_xlfn.XLOOKUP(C60,'FA 2026 Master'!E:E,'FA 2026 Master'!H:H)</f>
        <v>2X</v>
      </c>
      <c r="G60" s="6" t="str">
        <f>_xlfn.XLOOKUP(C60,'FA 2026 Master'!E:E,'FA 2026 Master'!K:K)</f>
        <v>Logo Apparel</v>
      </c>
      <c r="H60" s="6" t="str">
        <f>_xlfn.XLOOKUP(C60,'FA 2026 Master'!E:E,'FA 2026 Master'!L:L)</f>
        <v>Logo Hoodys</v>
      </c>
      <c r="I60" s="34">
        <f>_xlfn.XLOOKUP(C60,'FA 2026 Master'!E:E,'FA 2026 Master'!J:J)</f>
        <v>30</v>
      </c>
      <c r="J60" s="34">
        <f t="shared" si="4"/>
        <v>60</v>
      </c>
      <c r="K60" s="34">
        <f t="shared" si="5"/>
        <v>60</v>
      </c>
      <c r="L60" s="34">
        <f t="shared" si="0"/>
        <v>41.1</v>
      </c>
      <c r="M60" s="8">
        <f t="shared" si="1"/>
        <v>99</v>
      </c>
      <c r="N60" s="34">
        <f t="shared" si="2"/>
        <v>99</v>
      </c>
      <c r="O60" s="41">
        <v>46218</v>
      </c>
      <c r="P60" s="41">
        <v>46387</v>
      </c>
      <c r="Q60" s="6" t="s">
        <v>1763</v>
      </c>
      <c r="R60" s="23"/>
      <c r="T60" s="31">
        <f t="shared" si="3"/>
        <v>0</v>
      </c>
    </row>
    <row r="61" spans="2:20" x14ac:dyDescent="0.25">
      <c r="B61" s="28">
        <f>_xlfn.XLOOKUP(C61,'FA 2026 Master'!E:E,'FA 2026 Master'!D:D)</f>
        <v>840490724518</v>
      </c>
      <c r="C61" s="6" t="s">
        <v>108</v>
      </c>
      <c r="D61" s="6" t="str">
        <f>_xlfn.XLOOKUP(C61,'FA 2026 Master'!E:E,'FA 2026 Master'!F:F)</f>
        <v>M's ME Classic Logo Hoody - Navy - 3X</v>
      </c>
      <c r="E61" s="6" t="str">
        <f>_xlfn.XLOOKUP(C61,'FA 2026 Master'!E:E,'FA 2026 Master'!G:G)</f>
        <v>Navy</v>
      </c>
      <c r="F61" s="6" t="str">
        <f>_xlfn.XLOOKUP(C61,'FA 2026 Master'!E:E,'FA 2026 Master'!H:H)</f>
        <v>3X</v>
      </c>
      <c r="G61" s="6" t="str">
        <f>_xlfn.XLOOKUP(C61,'FA 2026 Master'!E:E,'FA 2026 Master'!K:K)</f>
        <v>Logo Apparel</v>
      </c>
      <c r="H61" s="6" t="str">
        <f>_xlfn.XLOOKUP(C61,'FA 2026 Master'!E:E,'FA 2026 Master'!L:L)</f>
        <v>Logo Hoodys</v>
      </c>
      <c r="I61" s="34">
        <f>_xlfn.XLOOKUP(C61,'FA 2026 Master'!E:E,'FA 2026 Master'!J:J)</f>
        <v>30</v>
      </c>
      <c r="J61" s="34">
        <f t="shared" si="4"/>
        <v>60</v>
      </c>
      <c r="K61" s="34">
        <f t="shared" si="5"/>
        <v>60</v>
      </c>
      <c r="L61" s="34">
        <f t="shared" si="0"/>
        <v>41.1</v>
      </c>
      <c r="M61" s="8">
        <f t="shared" si="1"/>
        <v>99</v>
      </c>
      <c r="N61" s="34">
        <f t="shared" si="2"/>
        <v>99</v>
      </c>
      <c r="O61" s="41">
        <v>46218</v>
      </c>
      <c r="P61" s="41">
        <v>46387</v>
      </c>
      <c r="Q61" s="6" t="s">
        <v>1763</v>
      </c>
      <c r="R61" s="23"/>
      <c r="T61" s="31">
        <f t="shared" si="3"/>
        <v>0</v>
      </c>
    </row>
    <row r="62" spans="2:20" x14ac:dyDescent="0.25">
      <c r="B62" s="28">
        <f>_xlfn.XLOOKUP(C62,'FA 2026 Master'!E:E,'FA 2026 Master'!D:D)</f>
        <v>840490724525</v>
      </c>
      <c r="C62" s="6" t="s">
        <v>109</v>
      </c>
      <c r="D62" s="6" t="str">
        <f>_xlfn.XLOOKUP(C62,'FA 2026 Master'!E:E,'FA 2026 Master'!F:F)</f>
        <v>M's ME Icon Logo T-Shirt - Navy - SM</v>
      </c>
      <c r="E62" s="6" t="str">
        <f>_xlfn.XLOOKUP(C62,'FA 2026 Master'!E:E,'FA 2026 Master'!G:G)</f>
        <v>Navy</v>
      </c>
      <c r="F62" s="6" t="str">
        <f>_xlfn.XLOOKUP(C62,'FA 2026 Master'!E:E,'FA 2026 Master'!H:H)</f>
        <v>SM</v>
      </c>
      <c r="G62" s="6" t="str">
        <f>_xlfn.XLOOKUP(C62,'FA 2026 Master'!E:E,'FA 2026 Master'!K:K)</f>
        <v>Logo Apparel</v>
      </c>
      <c r="H62" s="6" t="str">
        <f>_xlfn.XLOOKUP(C62,'FA 2026 Master'!E:E,'FA 2026 Master'!L:L)</f>
        <v>Logo Tees</v>
      </c>
      <c r="I62" s="34">
        <f>_xlfn.XLOOKUP(C62,'FA 2026 Master'!E:E,'FA 2026 Master'!J:J)</f>
        <v>15</v>
      </c>
      <c r="J62" s="34">
        <f t="shared" si="4"/>
        <v>30</v>
      </c>
      <c r="K62" s="34">
        <f t="shared" si="5"/>
        <v>30</v>
      </c>
      <c r="L62" s="34">
        <f t="shared" si="0"/>
        <v>20.55</v>
      </c>
      <c r="M62" s="8">
        <f t="shared" si="1"/>
        <v>49</v>
      </c>
      <c r="N62" s="34">
        <f t="shared" si="2"/>
        <v>49</v>
      </c>
      <c r="O62" s="41">
        <v>46218</v>
      </c>
      <c r="P62" s="41">
        <v>46387</v>
      </c>
      <c r="Q62" s="6" t="s">
        <v>1763</v>
      </c>
      <c r="R62" s="23"/>
      <c r="T62" s="31">
        <f t="shared" si="3"/>
        <v>0</v>
      </c>
    </row>
    <row r="63" spans="2:20" x14ac:dyDescent="0.25">
      <c r="B63" s="28">
        <f>_xlfn.XLOOKUP(C63,'FA 2026 Master'!E:E,'FA 2026 Master'!D:D)</f>
        <v>840490724532</v>
      </c>
      <c r="C63" s="6" t="s">
        <v>110</v>
      </c>
      <c r="D63" s="6" t="str">
        <f>_xlfn.XLOOKUP(C63,'FA 2026 Master'!E:E,'FA 2026 Master'!F:F)</f>
        <v>M's ME Icon Logo T-Shirt - Navy - MD</v>
      </c>
      <c r="E63" s="6" t="str">
        <f>_xlfn.XLOOKUP(C63,'FA 2026 Master'!E:E,'FA 2026 Master'!G:G)</f>
        <v>Navy</v>
      </c>
      <c r="F63" s="6" t="str">
        <f>_xlfn.XLOOKUP(C63,'FA 2026 Master'!E:E,'FA 2026 Master'!H:H)</f>
        <v>MD</v>
      </c>
      <c r="G63" s="6" t="str">
        <f>_xlfn.XLOOKUP(C63,'FA 2026 Master'!E:E,'FA 2026 Master'!K:K)</f>
        <v>Logo Apparel</v>
      </c>
      <c r="H63" s="6" t="str">
        <f>_xlfn.XLOOKUP(C63,'FA 2026 Master'!E:E,'FA 2026 Master'!L:L)</f>
        <v>Logo Tees</v>
      </c>
      <c r="I63" s="34">
        <f>_xlfn.XLOOKUP(C63,'FA 2026 Master'!E:E,'FA 2026 Master'!J:J)</f>
        <v>15</v>
      </c>
      <c r="J63" s="34">
        <f t="shared" si="4"/>
        <v>30</v>
      </c>
      <c r="K63" s="34">
        <f t="shared" si="5"/>
        <v>30</v>
      </c>
      <c r="L63" s="34">
        <f t="shared" si="0"/>
        <v>20.55</v>
      </c>
      <c r="M63" s="8">
        <f t="shared" si="1"/>
        <v>49</v>
      </c>
      <c r="N63" s="34">
        <f t="shared" si="2"/>
        <v>49</v>
      </c>
      <c r="O63" s="41">
        <v>46218</v>
      </c>
      <c r="P63" s="41">
        <v>46387</v>
      </c>
      <c r="Q63" s="6" t="s">
        <v>1763</v>
      </c>
      <c r="R63" s="23"/>
      <c r="T63" s="31">
        <f t="shared" si="3"/>
        <v>0</v>
      </c>
    </row>
    <row r="64" spans="2:20" x14ac:dyDescent="0.25">
      <c r="B64" s="28">
        <f>_xlfn.XLOOKUP(C64,'FA 2026 Master'!E:E,'FA 2026 Master'!D:D)</f>
        <v>840490724549</v>
      </c>
      <c r="C64" s="6" t="s">
        <v>111</v>
      </c>
      <c r="D64" s="6" t="str">
        <f>_xlfn.XLOOKUP(C64,'FA 2026 Master'!E:E,'FA 2026 Master'!F:F)</f>
        <v>M's ME Icon Logo T-Shirt - Navy - LG</v>
      </c>
      <c r="E64" s="6" t="str">
        <f>_xlfn.XLOOKUP(C64,'FA 2026 Master'!E:E,'FA 2026 Master'!G:G)</f>
        <v>Navy</v>
      </c>
      <c r="F64" s="6" t="str">
        <f>_xlfn.XLOOKUP(C64,'FA 2026 Master'!E:E,'FA 2026 Master'!H:H)</f>
        <v>LG</v>
      </c>
      <c r="G64" s="6" t="str">
        <f>_xlfn.XLOOKUP(C64,'FA 2026 Master'!E:E,'FA 2026 Master'!K:K)</f>
        <v>Logo Apparel</v>
      </c>
      <c r="H64" s="6" t="str">
        <f>_xlfn.XLOOKUP(C64,'FA 2026 Master'!E:E,'FA 2026 Master'!L:L)</f>
        <v>Logo Tees</v>
      </c>
      <c r="I64" s="34">
        <f>_xlfn.XLOOKUP(C64,'FA 2026 Master'!E:E,'FA 2026 Master'!J:J)</f>
        <v>15</v>
      </c>
      <c r="J64" s="34">
        <f t="shared" si="4"/>
        <v>30</v>
      </c>
      <c r="K64" s="34">
        <f t="shared" si="5"/>
        <v>30</v>
      </c>
      <c r="L64" s="34">
        <f t="shared" si="0"/>
        <v>20.55</v>
      </c>
      <c r="M64" s="8">
        <f t="shared" si="1"/>
        <v>49</v>
      </c>
      <c r="N64" s="34">
        <f t="shared" si="2"/>
        <v>49</v>
      </c>
      <c r="O64" s="41">
        <v>46218</v>
      </c>
      <c r="P64" s="41">
        <v>46387</v>
      </c>
      <c r="Q64" s="6" t="s">
        <v>1763</v>
      </c>
      <c r="R64" s="23"/>
      <c r="T64" s="31">
        <f t="shared" si="3"/>
        <v>0</v>
      </c>
    </row>
    <row r="65" spans="2:20" x14ac:dyDescent="0.25">
      <c r="B65" s="28">
        <f>_xlfn.XLOOKUP(C65,'FA 2026 Master'!E:E,'FA 2026 Master'!D:D)</f>
        <v>840490724556</v>
      </c>
      <c r="C65" s="6" t="s">
        <v>112</v>
      </c>
      <c r="D65" s="6" t="str">
        <f>_xlfn.XLOOKUP(C65,'FA 2026 Master'!E:E,'FA 2026 Master'!F:F)</f>
        <v>M's ME Icon Logo T-Shirt - Navy - XL</v>
      </c>
      <c r="E65" s="6" t="str">
        <f>_xlfn.XLOOKUP(C65,'FA 2026 Master'!E:E,'FA 2026 Master'!G:G)</f>
        <v>Navy</v>
      </c>
      <c r="F65" s="6" t="str">
        <f>_xlfn.XLOOKUP(C65,'FA 2026 Master'!E:E,'FA 2026 Master'!H:H)</f>
        <v>XL</v>
      </c>
      <c r="G65" s="6" t="str">
        <f>_xlfn.XLOOKUP(C65,'FA 2026 Master'!E:E,'FA 2026 Master'!K:K)</f>
        <v>Logo Apparel</v>
      </c>
      <c r="H65" s="6" t="str">
        <f>_xlfn.XLOOKUP(C65,'FA 2026 Master'!E:E,'FA 2026 Master'!L:L)</f>
        <v>Logo Tees</v>
      </c>
      <c r="I65" s="34">
        <f>_xlfn.XLOOKUP(C65,'FA 2026 Master'!E:E,'FA 2026 Master'!J:J)</f>
        <v>15</v>
      </c>
      <c r="J65" s="34">
        <f t="shared" si="4"/>
        <v>30</v>
      </c>
      <c r="K65" s="34">
        <f t="shared" si="5"/>
        <v>30</v>
      </c>
      <c r="L65" s="34">
        <f t="shared" si="0"/>
        <v>20.55</v>
      </c>
      <c r="M65" s="8">
        <f t="shared" si="1"/>
        <v>49</v>
      </c>
      <c r="N65" s="34">
        <f t="shared" si="2"/>
        <v>49</v>
      </c>
      <c r="O65" s="41">
        <v>46218</v>
      </c>
      <c r="P65" s="41">
        <v>46387</v>
      </c>
      <c r="Q65" s="6" t="s">
        <v>1763</v>
      </c>
      <c r="R65" s="23"/>
      <c r="T65" s="31">
        <f t="shared" si="3"/>
        <v>0</v>
      </c>
    </row>
    <row r="66" spans="2:20" x14ac:dyDescent="0.25">
      <c r="B66" s="28">
        <f>_xlfn.XLOOKUP(C66,'FA 2026 Master'!E:E,'FA 2026 Master'!D:D)</f>
        <v>840490724563</v>
      </c>
      <c r="C66" s="6" t="s">
        <v>113</v>
      </c>
      <c r="D66" s="6" t="str">
        <f>_xlfn.XLOOKUP(C66,'FA 2026 Master'!E:E,'FA 2026 Master'!F:F)</f>
        <v>M's ME Icon Logo T-Shirt - Navy - 2X</v>
      </c>
      <c r="E66" s="6" t="str">
        <f>_xlfn.XLOOKUP(C66,'FA 2026 Master'!E:E,'FA 2026 Master'!G:G)</f>
        <v>Navy</v>
      </c>
      <c r="F66" s="6" t="str">
        <f>_xlfn.XLOOKUP(C66,'FA 2026 Master'!E:E,'FA 2026 Master'!H:H)</f>
        <v>2X</v>
      </c>
      <c r="G66" s="6" t="str">
        <f>_xlfn.XLOOKUP(C66,'FA 2026 Master'!E:E,'FA 2026 Master'!K:K)</f>
        <v>Logo Apparel</v>
      </c>
      <c r="H66" s="6" t="str">
        <f>_xlfn.XLOOKUP(C66,'FA 2026 Master'!E:E,'FA 2026 Master'!L:L)</f>
        <v>Logo Tees</v>
      </c>
      <c r="I66" s="34">
        <f>_xlfn.XLOOKUP(C66,'FA 2026 Master'!E:E,'FA 2026 Master'!J:J)</f>
        <v>15</v>
      </c>
      <c r="J66" s="34">
        <f t="shared" si="4"/>
        <v>30</v>
      </c>
      <c r="K66" s="34">
        <f t="shared" si="5"/>
        <v>30</v>
      </c>
      <c r="L66" s="34">
        <f t="shared" si="0"/>
        <v>20.55</v>
      </c>
      <c r="M66" s="8">
        <f t="shared" si="1"/>
        <v>49</v>
      </c>
      <c r="N66" s="34">
        <f t="shared" si="2"/>
        <v>49</v>
      </c>
      <c r="O66" s="41">
        <v>46218</v>
      </c>
      <c r="P66" s="41">
        <v>46387</v>
      </c>
      <c r="Q66" s="6" t="s">
        <v>1763</v>
      </c>
      <c r="R66" s="23"/>
      <c r="T66" s="31">
        <f t="shared" si="3"/>
        <v>0</v>
      </c>
    </row>
    <row r="67" spans="2:20" x14ac:dyDescent="0.25">
      <c r="B67" s="28">
        <f>_xlfn.XLOOKUP(C67,'FA 2026 Master'!E:E,'FA 2026 Master'!D:D)</f>
        <v>840490724570</v>
      </c>
      <c r="C67" s="6" t="s">
        <v>114</v>
      </c>
      <c r="D67" s="6" t="str">
        <f>_xlfn.XLOOKUP(C67,'FA 2026 Master'!E:E,'FA 2026 Master'!F:F)</f>
        <v>M's ME Icon Logo T-Shirt - Navy - 3X</v>
      </c>
      <c r="E67" s="6" t="str">
        <f>_xlfn.XLOOKUP(C67,'FA 2026 Master'!E:E,'FA 2026 Master'!G:G)</f>
        <v>Navy</v>
      </c>
      <c r="F67" s="6" t="str">
        <f>_xlfn.XLOOKUP(C67,'FA 2026 Master'!E:E,'FA 2026 Master'!H:H)</f>
        <v>3X</v>
      </c>
      <c r="G67" s="6" t="str">
        <f>_xlfn.XLOOKUP(C67,'FA 2026 Master'!E:E,'FA 2026 Master'!K:K)</f>
        <v>Logo Apparel</v>
      </c>
      <c r="H67" s="6" t="str">
        <f>_xlfn.XLOOKUP(C67,'FA 2026 Master'!E:E,'FA 2026 Master'!L:L)</f>
        <v>Logo Tees</v>
      </c>
      <c r="I67" s="34">
        <f>_xlfn.XLOOKUP(C67,'FA 2026 Master'!E:E,'FA 2026 Master'!J:J)</f>
        <v>15</v>
      </c>
      <c r="J67" s="34">
        <f t="shared" si="4"/>
        <v>30</v>
      </c>
      <c r="K67" s="34">
        <f t="shared" si="5"/>
        <v>30</v>
      </c>
      <c r="L67" s="34">
        <f t="shared" si="0"/>
        <v>20.55</v>
      </c>
      <c r="M67" s="8">
        <f t="shared" si="1"/>
        <v>49</v>
      </c>
      <c r="N67" s="34">
        <f t="shared" si="2"/>
        <v>49</v>
      </c>
      <c r="O67" s="41">
        <v>46218</v>
      </c>
      <c r="P67" s="41">
        <v>46387</v>
      </c>
      <c r="Q67" s="6" t="s">
        <v>1763</v>
      </c>
      <c r="R67" s="23"/>
      <c r="T67" s="31">
        <f t="shared" si="3"/>
        <v>0</v>
      </c>
    </row>
    <row r="68" spans="2:20" x14ac:dyDescent="0.25">
      <c r="B68" s="28">
        <f>_xlfn.XLOOKUP(C68,'FA 2026 Master'!E:E,'FA 2026 Master'!D:D)</f>
        <v>840490724587</v>
      </c>
      <c r="C68" s="6" t="s">
        <v>115</v>
      </c>
      <c r="D68" s="6" t="str">
        <f>_xlfn.XLOOKUP(C68,'FA 2026 Master'!E:E,'FA 2026 Master'!F:F)</f>
        <v>M's ME Icon Logo T-Shirt - Military Green - SM</v>
      </c>
      <c r="E68" s="6" t="str">
        <f>_xlfn.XLOOKUP(C68,'FA 2026 Master'!E:E,'FA 2026 Master'!G:G)</f>
        <v>Military Green</v>
      </c>
      <c r="F68" s="6" t="str">
        <f>_xlfn.XLOOKUP(C68,'FA 2026 Master'!E:E,'FA 2026 Master'!H:H)</f>
        <v>SM</v>
      </c>
      <c r="G68" s="6" t="str">
        <f>_xlfn.XLOOKUP(C68,'FA 2026 Master'!E:E,'FA 2026 Master'!K:K)</f>
        <v>Logo Apparel</v>
      </c>
      <c r="H68" s="6" t="str">
        <f>_xlfn.XLOOKUP(C68,'FA 2026 Master'!E:E,'FA 2026 Master'!L:L)</f>
        <v>Logo Tees</v>
      </c>
      <c r="I68" s="34">
        <f>_xlfn.XLOOKUP(C68,'FA 2026 Master'!E:E,'FA 2026 Master'!J:J)</f>
        <v>15</v>
      </c>
      <c r="J68" s="34">
        <f t="shared" si="4"/>
        <v>30</v>
      </c>
      <c r="K68" s="34">
        <f t="shared" si="5"/>
        <v>30</v>
      </c>
      <c r="L68" s="34">
        <f t="shared" si="0"/>
        <v>20.55</v>
      </c>
      <c r="M68" s="8">
        <f t="shared" si="1"/>
        <v>49</v>
      </c>
      <c r="N68" s="34">
        <f t="shared" si="2"/>
        <v>49</v>
      </c>
      <c r="O68" s="41">
        <v>46218</v>
      </c>
      <c r="P68" s="41">
        <v>46387</v>
      </c>
      <c r="Q68" s="6" t="s">
        <v>1763</v>
      </c>
      <c r="R68" s="23"/>
      <c r="T68" s="31">
        <f t="shared" si="3"/>
        <v>0</v>
      </c>
    </row>
    <row r="69" spans="2:20" x14ac:dyDescent="0.25">
      <c r="B69" s="28">
        <f>_xlfn.XLOOKUP(C69,'FA 2026 Master'!E:E,'FA 2026 Master'!D:D)</f>
        <v>840490724594</v>
      </c>
      <c r="C69" s="6" t="s">
        <v>116</v>
      </c>
      <c r="D69" s="6" t="str">
        <f>_xlfn.XLOOKUP(C69,'FA 2026 Master'!E:E,'FA 2026 Master'!F:F)</f>
        <v>M's ME Icon Logo T-Shirt - Military Green - MD</v>
      </c>
      <c r="E69" s="6" t="str">
        <f>_xlfn.XLOOKUP(C69,'FA 2026 Master'!E:E,'FA 2026 Master'!G:G)</f>
        <v>Military Green</v>
      </c>
      <c r="F69" s="6" t="str">
        <f>_xlfn.XLOOKUP(C69,'FA 2026 Master'!E:E,'FA 2026 Master'!H:H)</f>
        <v>MD</v>
      </c>
      <c r="G69" s="6" t="str">
        <f>_xlfn.XLOOKUP(C69,'FA 2026 Master'!E:E,'FA 2026 Master'!K:K)</f>
        <v>Logo Apparel</v>
      </c>
      <c r="H69" s="6" t="str">
        <f>_xlfn.XLOOKUP(C69,'FA 2026 Master'!E:E,'FA 2026 Master'!L:L)</f>
        <v>Logo Tees</v>
      </c>
      <c r="I69" s="34">
        <f>_xlfn.XLOOKUP(C69,'FA 2026 Master'!E:E,'FA 2026 Master'!J:J)</f>
        <v>15</v>
      </c>
      <c r="J69" s="34">
        <f t="shared" si="4"/>
        <v>30</v>
      </c>
      <c r="K69" s="34">
        <f t="shared" si="5"/>
        <v>30</v>
      </c>
      <c r="L69" s="34">
        <f t="shared" si="0"/>
        <v>20.55</v>
      </c>
      <c r="M69" s="8">
        <f t="shared" si="1"/>
        <v>49</v>
      </c>
      <c r="N69" s="34">
        <f t="shared" si="2"/>
        <v>49</v>
      </c>
      <c r="O69" s="41">
        <v>46218</v>
      </c>
      <c r="P69" s="41">
        <v>46387</v>
      </c>
      <c r="Q69" s="6" t="s">
        <v>1763</v>
      </c>
      <c r="R69" s="23"/>
      <c r="T69" s="31">
        <f t="shared" si="3"/>
        <v>0</v>
      </c>
    </row>
    <row r="70" spans="2:20" x14ac:dyDescent="0.25">
      <c r="B70" s="28">
        <f>_xlfn.XLOOKUP(C70,'FA 2026 Master'!E:E,'FA 2026 Master'!D:D)</f>
        <v>840490724600</v>
      </c>
      <c r="C70" s="6" t="s">
        <v>117</v>
      </c>
      <c r="D70" s="6" t="str">
        <f>_xlfn.XLOOKUP(C70,'FA 2026 Master'!E:E,'FA 2026 Master'!F:F)</f>
        <v>M's ME Icon Logo T-Shirt - Military Green - LG</v>
      </c>
      <c r="E70" s="6" t="str">
        <f>_xlfn.XLOOKUP(C70,'FA 2026 Master'!E:E,'FA 2026 Master'!G:G)</f>
        <v>Military Green</v>
      </c>
      <c r="F70" s="6" t="str">
        <f>_xlfn.XLOOKUP(C70,'FA 2026 Master'!E:E,'FA 2026 Master'!H:H)</f>
        <v>LG</v>
      </c>
      <c r="G70" s="6" t="str">
        <f>_xlfn.XLOOKUP(C70,'FA 2026 Master'!E:E,'FA 2026 Master'!K:K)</f>
        <v>Logo Apparel</v>
      </c>
      <c r="H70" s="6" t="str">
        <f>_xlfn.XLOOKUP(C70,'FA 2026 Master'!E:E,'FA 2026 Master'!L:L)</f>
        <v>Logo Tees</v>
      </c>
      <c r="I70" s="34">
        <f>_xlfn.XLOOKUP(C70,'FA 2026 Master'!E:E,'FA 2026 Master'!J:J)</f>
        <v>15</v>
      </c>
      <c r="J70" s="34">
        <f t="shared" si="4"/>
        <v>30</v>
      </c>
      <c r="K70" s="34">
        <f t="shared" si="5"/>
        <v>30</v>
      </c>
      <c r="L70" s="34">
        <f t="shared" si="0"/>
        <v>20.55</v>
      </c>
      <c r="M70" s="8">
        <f t="shared" si="1"/>
        <v>49</v>
      </c>
      <c r="N70" s="34">
        <f t="shared" si="2"/>
        <v>49</v>
      </c>
      <c r="O70" s="41">
        <v>46218</v>
      </c>
      <c r="P70" s="41">
        <v>46387</v>
      </c>
      <c r="Q70" s="6" t="s">
        <v>1763</v>
      </c>
      <c r="R70" s="23"/>
      <c r="T70" s="31">
        <f t="shared" si="3"/>
        <v>0</v>
      </c>
    </row>
    <row r="71" spans="2:20" x14ac:dyDescent="0.25">
      <c r="B71" s="28">
        <f>_xlfn.XLOOKUP(C71,'FA 2026 Master'!E:E,'FA 2026 Master'!D:D)</f>
        <v>840490724617</v>
      </c>
      <c r="C71" s="6" t="s">
        <v>118</v>
      </c>
      <c r="D71" s="6" t="str">
        <f>_xlfn.XLOOKUP(C71,'FA 2026 Master'!E:E,'FA 2026 Master'!F:F)</f>
        <v>M's ME Icon Logo T-Shirt - Military Green - XL</v>
      </c>
      <c r="E71" s="6" t="str">
        <f>_xlfn.XLOOKUP(C71,'FA 2026 Master'!E:E,'FA 2026 Master'!G:G)</f>
        <v>Military Green</v>
      </c>
      <c r="F71" s="6" t="str">
        <f>_xlfn.XLOOKUP(C71,'FA 2026 Master'!E:E,'FA 2026 Master'!H:H)</f>
        <v>XL</v>
      </c>
      <c r="G71" s="6" t="str">
        <f>_xlfn.XLOOKUP(C71,'FA 2026 Master'!E:E,'FA 2026 Master'!K:K)</f>
        <v>Logo Apparel</v>
      </c>
      <c r="H71" s="6" t="str">
        <f>_xlfn.XLOOKUP(C71,'FA 2026 Master'!E:E,'FA 2026 Master'!L:L)</f>
        <v>Logo Tees</v>
      </c>
      <c r="I71" s="34">
        <f>_xlfn.XLOOKUP(C71,'FA 2026 Master'!E:E,'FA 2026 Master'!J:J)</f>
        <v>15</v>
      </c>
      <c r="J71" s="34">
        <f t="shared" si="4"/>
        <v>30</v>
      </c>
      <c r="K71" s="34">
        <f t="shared" si="5"/>
        <v>30</v>
      </c>
      <c r="L71" s="34">
        <f t="shared" ref="L71:L134" si="6">(K71*$M$3)*(I71/K71)</f>
        <v>20.55</v>
      </c>
      <c r="M71" s="8">
        <f t="shared" ref="M71:M134" si="7">N71</f>
        <v>49</v>
      </c>
      <c r="N71" s="34">
        <f t="shared" ref="N71:N134" si="8">ROUND(K71*$M$3*(1+$N$3),0)</f>
        <v>49</v>
      </c>
      <c r="O71" s="41">
        <v>46218</v>
      </c>
      <c r="P71" s="41">
        <v>46387</v>
      </c>
      <c r="Q71" s="6" t="s">
        <v>1763</v>
      </c>
      <c r="R71" s="23"/>
      <c r="T71" s="31">
        <f t="shared" ref="T71:T134" si="9">S71*I71</f>
        <v>0</v>
      </c>
    </row>
    <row r="72" spans="2:20" x14ac:dyDescent="0.25">
      <c r="B72" s="28">
        <f>_xlfn.XLOOKUP(C72,'FA 2026 Master'!E:E,'FA 2026 Master'!D:D)</f>
        <v>840490724624</v>
      </c>
      <c r="C72" s="6" t="s">
        <v>119</v>
      </c>
      <c r="D72" s="6" t="str">
        <f>_xlfn.XLOOKUP(C72,'FA 2026 Master'!E:E,'FA 2026 Master'!F:F)</f>
        <v>M's ME Icon Logo T-Shirt - Military Green - 2X</v>
      </c>
      <c r="E72" s="6" t="str">
        <f>_xlfn.XLOOKUP(C72,'FA 2026 Master'!E:E,'FA 2026 Master'!G:G)</f>
        <v>Military Green</v>
      </c>
      <c r="F72" s="6" t="str">
        <f>_xlfn.XLOOKUP(C72,'FA 2026 Master'!E:E,'FA 2026 Master'!H:H)</f>
        <v>2X</v>
      </c>
      <c r="G72" s="6" t="str">
        <f>_xlfn.XLOOKUP(C72,'FA 2026 Master'!E:E,'FA 2026 Master'!K:K)</f>
        <v>Logo Apparel</v>
      </c>
      <c r="H72" s="6" t="str">
        <f>_xlfn.XLOOKUP(C72,'FA 2026 Master'!E:E,'FA 2026 Master'!L:L)</f>
        <v>Logo Tees</v>
      </c>
      <c r="I72" s="34">
        <f>_xlfn.XLOOKUP(C72,'FA 2026 Master'!E:E,'FA 2026 Master'!J:J)</f>
        <v>15</v>
      </c>
      <c r="J72" s="34">
        <f t="shared" ref="J72:J135" si="10">I72*2</f>
        <v>30</v>
      </c>
      <c r="K72" s="34">
        <f t="shared" ref="K72:K135" si="11">J72</f>
        <v>30</v>
      </c>
      <c r="L72" s="34">
        <f t="shared" si="6"/>
        <v>20.55</v>
      </c>
      <c r="M72" s="8">
        <f t="shared" si="7"/>
        <v>49</v>
      </c>
      <c r="N72" s="34">
        <f t="shared" si="8"/>
        <v>49</v>
      </c>
      <c r="O72" s="41">
        <v>46218</v>
      </c>
      <c r="P72" s="41">
        <v>46387</v>
      </c>
      <c r="Q72" s="6" t="s">
        <v>1763</v>
      </c>
      <c r="R72" s="23"/>
      <c r="T72" s="31">
        <f t="shared" si="9"/>
        <v>0</v>
      </c>
    </row>
    <row r="73" spans="2:20" x14ac:dyDescent="0.25">
      <c r="B73" s="28">
        <f>_xlfn.XLOOKUP(C73,'FA 2026 Master'!E:E,'FA 2026 Master'!D:D)</f>
        <v>840490724631</v>
      </c>
      <c r="C73" s="6" t="s">
        <v>120</v>
      </c>
      <c r="D73" s="6" t="str">
        <f>_xlfn.XLOOKUP(C73,'FA 2026 Master'!E:E,'FA 2026 Master'!F:F)</f>
        <v>M's ME Icon Logo T-Shirt - Military Green - 3X</v>
      </c>
      <c r="E73" s="6" t="str">
        <f>_xlfn.XLOOKUP(C73,'FA 2026 Master'!E:E,'FA 2026 Master'!G:G)</f>
        <v>Military Green</v>
      </c>
      <c r="F73" s="6" t="str">
        <f>_xlfn.XLOOKUP(C73,'FA 2026 Master'!E:E,'FA 2026 Master'!H:H)</f>
        <v>3X</v>
      </c>
      <c r="G73" s="6" t="str">
        <f>_xlfn.XLOOKUP(C73,'FA 2026 Master'!E:E,'FA 2026 Master'!K:K)</f>
        <v>Logo Apparel</v>
      </c>
      <c r="H73" s="6" t="str">
        <f>_xlfn.XLOOKUP(C73,'FA 2026 Master'!E:E,'FA 2026 Master'!L:L)</f>
        <v>Logo Tees</v>
      </c>
      <c r="I73" s="34">
        <f>_xlfn.XLOOKUP(C73,'FA 2026 Master'!E:E,'FA 2026 Master'!J:J)</f>
        <v>15</v>
      </c>
      <c r="J73" s="34">
        <f t="shared" si="10"/>
        <v>30</v>
      </c>
      <c r="K73" s="34">
        <f t="shared" si="11"/>
        <v>30</v>
      </c>
      <c r="L73" s="34">
        <f t="shared" si="6"/>
        <v>20.55</v>
      </c>
      <c r="M73" s="8">
        <f t="shared" si="7"/>
        <v>49</v>
      </c>
      <c r="N73" s="34">
        <f t="shared" si="8"/>
        <v>49</v>
      </c>
      <c r="O73" s="41">
        <v>46218</v>
      </c>
      <c r="P73" s="41">
        <v>46387</v>
      </c>
      <c r="Q73" s="6" t="s">
        <v>1763</v>
      </c>
      <c r="R73" s="23"/>
      <c r="T73" s="31">
        <f t="shared" si="9"/>
        <v>0</v>
      </c>
    </row>
    <row r="74" spans="2:20" x14ac:dyDescent="0.25">
      <c r="B74" s="28">
        <f>_xlfn.XLOOKUP(C74,'FA 2026 Master'!E:E,'FA 2026 Master'!D:D)</f>
        <v>840490724648</v>
      </c>
      <c r="C74" s="6" t="s">
        <v>121</v>
      </c>
      <c r="D74" s="6" t="str">
        <f>_xlfn.XLOOKUP(C74,'FA 2026 Master'!E:E,'FA 2026 Master'!F:F)</f>
        <v>M's ME Icon Logo T-Shirt - Heather Midnight Navy - SM</v>
      </c>
      <c r="E74" s="6" t="str">
        <f>_xlfn.XLOOKUP(C74,'FA 2026 Master'!E:E,'FA 2026 Master'!G:G)</f>
        <v>Heather Midnight Navy</v>
      </c>
      <c r="F74" s="6" t="str">
        <f>_xlfn.XLOOKUP(C74,'FA 2026 Master'!E:E,'FA 2026 Master'!H:H)</f>
        <v>SM</v>
      </c>
      <c r="G74" s="6" t="str">
        <f>_xlfn.XLOOKUP(C74,'FA 2026 Master'!E:E,'FA 2026 Master'!K:K)</f>
        <v>Logo Apparel</v>
      </c>
      <c r="H74" s="6" t="str">
        <f>_xlfn.XLOOKUP(C74,'FA 2026 Master'!E:E,'FA 2026 Master'!L:L)</f>
        <v>Logo Tees</v>
      </c>
      <c r="I74" s="34">
        <f>_xlfn.XLOOKUP(C74,'FA 2026 Master'!E:E,'FA 2026 Master'!J:J)</f>
        <v>15</v>
      </c>
      <c r="J74" s="34">
        <f t="shared" si="10"/>
        <v>30</v>
      </c>
      <c r="K74" s="34">
        <f t="shared" si="11"/>
        <v>30</v>
      </c>
      <c r="L74" s="34">
        <f t="shared" si="6"/>
        <v>20.55</v>
      </c>
      <c r="M74" s="8">
        <f t="shared" si="7"/>
        <v>49</v>
      </c>
      <c r="N74" s="34">
        <f t="shared" si="8"/>
        <v>49</v>
      </c>
      <c r="O74" s="41">
        <v>46218</v>
      </c>
      <c r="P74" s="41">
        <v>46387</v>
      </c>
      <c r="Q74" s="6" t="s">
        <v>1763</v>
      </c>
      <c r="R74" s="23"/>
      <c r="T74" s="31">
        <f t="shared" si="9"/>
        <v>0</v>
      </c>
    </row>
    <row r="75" spans="2:20" x14ac:dyDescent="0.25">
      <c r="B75" s="28">
        <f>_xlfn.XLOOKUP(C75,'FA 2026 Master'!E:E,'FA 2026 Master'!D:D)</f>
        <v>840490724655</v>
      </c>
      <c r="C75" s="6" t="s">
        <v>122</v>
      </c>
      <c r="D75" s="6" t="str">
        <f>_xlfn.XLOOKUP(C75,'FA 2026 Master'!E:E,'FA 2026 Master'!F:F)</f>
        <v>M's ME Icon Logo T-Shirt - Heather Midnight Navy - MD</v>
      </c>
      <c r="E75" s="6" t="str">
        <f>_xlfn.XLOOKUP(C75,'FA 2026 Master'!E:E,'FA 2026 Master'!G:G)</f>
        <v>Heather Midnight Navy</v>
      </c>
      <c r="F75" s="6" t="str">
        <f>_xlfn.XLOOKUP(C75,'FA 2026 Master'!E:E,'FA 2026 Master'!H:H)</f>
        <v>MD</v>
      </c>
      <c r="G75" s="6" t="str">
        <f>_xlfn.XLOOKUP(C75,'FA 2026 Master'!E:E,'FA 2026 Master'!K:K)</f>
        <v>Logo Apparel</v>
      </c>
      <c r="H75" s="6" t="str">
        <f>_xlfn.XLOOKUP(C75,'FA 2026 Master'!E:E,'FA 2026 Master'!L:L)</f>
        <v>Logo Tees</v>
      </c>
      <c r="I75" s="34">
        <f>_xlfn.XLOOKUP(C75,'FA 2026 Master'!E:E,'FA 2026 Master'!J:J)</f>
        <v>15</v>
      </c>
      <c r="J75" s="34">
        <f t="shared" si="10"/>
        <v>30</v>
      </c>
      <c r="K75" s="34">
        <f t="shared" si="11"/>
        <v>30</v>
      </c>
      <c r="L75" s="34">
        <f t="shared" si="6"/>
        <v>20.55</v>
      </c>
      <c r="M75" s="8">
        <f t="shared" si="7"/>
        <v>49</v>
      </c>
      <c r="N75" s="34">
        <f t="shared" si="8"/>
        <v>49</v>
      </c>
      <c r="O75" s="41">
        <v>46218</v>
      </c>
      <c r="P75" s="41">
        <v>46387</v>
      </c>
      <c r="Q75" s="6" t="s">
        <v>1763</v>
      </c>
      <c r="R75" s="23"/>
      <c r="T75" s="31">
        <f t="shared" si="9"/>
        <v>0</v>
      </c>
    </row>
    <row r="76" spans="2:20" x14ac:dyDescent="0.25">
      <c r="B76" s="28">
        <f>_xlfn.XLOOKUP(C76,'FA 2026 Master'!E:E,'FA 2026 Master'!D:D)</f>
        <v>840490724662</v>
      </c>
      <c r="C76" s="6" t="s">
        <v>123</v>
      </c>
      <c r="D76" s="6" t="str">
        <f>_xlfn.XLOOKUP(C76,'FA 2026 Master'!E:E,'FA 2026 Master'!F:F)</f>
        <v>M's ME Icon Logo T-Shirt - Heather Midnight Navy - LG</v>
      </c>
      <c r="E76" s="6" t="str">
        <f>_xlfn.XLOOKUP(C76,'FA 2026 Master'!E:E,'FA 2026 Master'!G:G)</f>
        <v>Heather Midnight Navy</v>
      </c>
      <c r="F76" s="6" t="str">
        <f>_xlfn.XLOOKUP(C76,'FA 2026 Master'!E:E,'FA 2026 Master'!H:H)</f>
        <v>LG</v>
      </c>
      <c r="G76" s="6" t="str">
        <f>_xlfn.XLOOKUP(C76,'FA 2026 Master'!E:E,'FA 2026 Master'!K:K)</f>
        <v>Logo Apparel</v>
      </c>
      <c r="H76" s="6" t="str">
        <f>_xlfn.XLOOKUP(C76,'FA 2026 Master'!E:E,'FA 2026 Master'!L:L)</f>
        <v>Logo Tees</v>
      </c>
      <c r="I76" s="34">
        <f>_xlfn.XLOOKUP(C76,'FA 2026 Master'!E:E,'FA 2026 Master'!J:J)</f>
        <v>15</v>
      </c>
      <c r="J76" s="34">
        <f t="shared" si="10"/>
        <v>30</v>
      </c>
      <c r="K76" s="34">
        <f t="shared" si="11"/>
        <v>30</v>
      </c>
      <c r="L76" s="34">
        <f t="shared" si="6"/>
        <v>20.55</v>
      </c>
      <c r="M76" s="8">
        <f t="shared" si="7"/>
        <v>49</v>
      </c>
      <c r="N76" s="34">
        <f t="shared" si="8"/>
        <v>49</v>
      </c>
      <c r="O76" s="41">
        <v>46218</v>
      </c>
      <c r="P76" s="41">
        <v>46387</v>
      </c>
      <c r="Q76" s="6" t="s">
        <v>1763</v>
      </c>
      <c r="R76" s="23"/>
      <c r="T76" s="31">
        <f t="shared" si="9"/>
        <v>0</v>
      </c>
    </row>
    <row r="77" spans="2:20" x14ac:dyDescent="0.25">
      <c r="B77" s="28">
        <f>_xlfn.XLOOKUP(C77,'FA 2026 Master'!E:E,'FA 2026 Master'!D:D)</f>
        <v>840490724679</v>
      </c>
      <c r="C77" s="6" t="s">
        <v>124</v>
      </c>
      <c r="D77" s="6" t="str">
        <f>_xlfn.XLOOKUP(C77,'FA 2026 Master'!E:E,'FA 2026 Master'!F:F)</f>
        <v>M's ME Icon Logo T-Shirt - Heather Midnight Navy - XL</v>
      </c>
      <c r="E77" s="6" t="str">
        <f>_xlfn.XLOOKUP(C77,'FA 2026 Master'!E:E,'FA 2026 Master'!G:G)</f>
        <v>Heather Midnight Navy</v>
      </c>
      <c r="F77" s="6" t="str">
        <f>_xlfn.XLOOKUP(C77,'FA 2026 Master'!E:E,'FA 2026 Master'!H:H)</f>
        <v>XL</v>
      </c>
      <c r="G77" s="6" t="str">
        <f>_xlfn.XLOOKUP(C77,'FA 2026 Master'!E:E,'FA 2026 Master'!K:K)</f>
        <v>Logo Apparel</v>
      </c>
      <c r="H77" s="6" t="str">
        <f>_xlfn.XLOOKUP(C77,'FA 2026 Master'!E:E,'FA 2026 Master'!L:L)</f>
        <v>Logo Tees</v>
      </c>
      <c r="I77" s="34">
        <f>_xlfn.XLOOKUP(C77,'FA 2026 Master'!E:E,'FA 2026 Master'!J:J)</f>
        <v>15</v>
      </c>
      <c r="J77" s="34">
        <f t="shared" si="10"/>
        <v>30</v>
      </c>
      <c r="K77" s="34">
        <f t="shared" si="11"/>
        <v>30</v>
      </c>
      <c r="L77" s="34">
        <f t="shared" si="6"/>
        <v>20.55</v>
      </c>
      <c r="M77" s="8">
        <f t="shared" si="7"/>
        <v>49</v>
      </c>
      <c r="N77" s="34">
        <f t="shared" si="8"/>
        <v>49</v>
      </c>
      <c r="O77" s="41">
        <v>46218</v>
      </c>
      <c r="P77" s="41">
        <v>46387</v>
      </c>
      <c r="Q77" s="6" t="s">
        <v>1763</v>
      </c>
      <c r="R77" s="23"/>
      <c r="T77" s="31">
        <f t="shared" si="9"/>
        <v>0</v>
      </c>
    </row>
    <row r="78" spans="2:20" x14ac:dyDescent="0.25">
      <c r="B78" s="28">
        <f>_xlfn.XLOOKUP(C78,'FA 2026 Master'!E:E,'FA 2026 Master'!D:D)</f>
        <v>840490724686</v>
      </c>
      <c r="C78" s="6" t="s">
        <v>125</v>
      </c>
      <c r="D78" s="6" t="str">
        <f>_xlfn.XLOOKUP(C78,'FA 2026 Master'!E:E,'FA 2026 Master'!F:F)</f>
        <v>M's ME Icon Logo T-Shirt - Heather Midnight Navy - 2X</v>
      </c>
      <c r="E78" s="6" t="str">
        <f>_xlfn.XLOOKUP(C78,'FA 2026 Master'!E:E,'FA 2026 Master'!G:G)</f>
        <v>Heather Midnight Navy</v>
      </c>
      <c r="F78" s="6" t="str">
        <f>_xlfn.XLOOKUP(C78,'FA 2026 Master'!E:E,'FA 2026 Master'!H:H)</f>
        <v>2X</v>
      </c>
      <c r="G78" s="6" t="str">
        <f>_xlfn.XLOOKUP(C78,'FA 2026 Master'!E:E,'FA 2026 Master'!K:K)</f>
        <v>Logo Apparel</v>
      </c>
      <c r="H78" s="6" t="str">
        <f>_xlfn.XLOOKUP(C78,'FA 2026 Master'!E:E,'FA 2026 Master'!L:L)</f>
        <v>Logo Tees</v>
      </c>
      <c r="I78" s="34">
        <f>_xlfn.XLOOKUP(C78,'FA 2026 Master'!E:E,'FA 2026 Master'!J:J)</f>
        <v>15</v>
      </c>
      <c r="J78" s="34">
        <f t="shared" si="10"/>
        <v>30</v>
      </c>
      <c r="K78" s="34">
        <f t="shared" si="11"/>
        <v>30</v>
      </c>
      <c r="L78" s="34">
        <f t="shared" si="6"/>
        <v>20.55</v>
      </c>
      <c r="M78" s="8">
        <f t="shared" si="7"/>
        <v>49</v>
      </c>
      <c r="N78" s="34">
        <f t="shared" si="8"/>
        <v>49</v>
      </c>
      <c r="O78" s="41">
        <v>46218</v>
      </c>
      <c r="P78" s="41">
        <v>46387</v>
      </c>
      <c r="Q78" s="6" t="s">
        <v>1763</v>
      </c>
      <c r="R78" s="23"/>
      <c r="T78" s="31">
        <f t="shared" si="9"/>
        <v>0</v>
      </c>
    </row>
    <row r="79" spans="2:20" x14ac:dyDescent="0.25">
      <c r="B79" s="28">
        <f>_xlfn.XLOOKUP(C79,'FA 2026 Master'!E:E,'FA 2026 Master'!D:D)</f>
        <v>840490724693</v>
      </c>
      <c r="C79" s="6" t="s">
        <v>126</v>
      </c>
      <c r="D79" s="6" t="str">
        <f>_xlfn.XLOOKUP(C79,'FA 2026 Master'!E:E,'FA 2026 Master'!F:F)</f>
        <v>M's ME Icon Logo T-Shirt - Heather Midnight Navy - 3X</v>
      </c>
      <c r="E79" s="6" t="str">
        <f>_xlfn.XLOOKUP(C79,'FA 2026 Master'!E:E,'FA 2026 Master'!G:G)</f>
        <v>Heather Midnight Navy</v>
      </c>
      <c r="F79" s="6" t="str">
        <f>_xlfn.XLOOKUP(C79,'FA 2026 Master'!E:E,'FA 2026 Master'!H:H)</f>
        <v>3X</v>
      </c>
      <c r="G79" s="6" t="str">
        <f>_xlfn.XLOOKUP(C79,'FA 2026 Master'!E:E,'FA 2026 Master'!K:K)</f>
        <v>Logo Apparel</v>
      </c>
      <c r="H79" s="6" t="str">
        <f>_xlfn.XLOOKUP(C79,'FA 2026 Master'!E:E,'FA 2026 Master'!L:L)</f>
        <v>Logo Tees</v>
      </c>
      <c r="I79" s="34">
        <f>_xlfn.XLOOKUP(C79,'FA 2026 Master'!E:E,'FA 2026 Master'!J:J)</f>
        <v>15</v>
      </c>
      <c r="J79" s="34">
        <f t="shared" si="10"/>
        <v>30</v>
      </c>
      <c r="K79" s="34">
        <f t="shared" si="11"/>
        <v>30</v>
      </c>
      <c r="L79" s="34">
        <f t="shared" si="6"/>
        <v>20.55</v>
      </c>
      <c r="M79" s="8">
        <f t="shared" si="7"/>
        <v>49</v>
      </c>
      <c r="N79" s="34">
        <f t="shared" si="8"/>
        <v>49</v>
      </c>
      <c r="O79" s="41">
        <v>46218</v>
      </c>
      <c r="P79" s="41">
        <v>46387</v>
      </c>
      <c r="Q79" s="6" t="s">
        <v>1763</v>
      </c>
      <c r="R79" s="23"/>
      <c r="T79" s="31">
        <f t="shared" si="9"/>
        <v>0</v>
      </c>
    </row>
    <row r="80" spans="2:20" x14ac:dyDescent="0.25">
      <c r="B80" s="28">
        <f>_xlfn.XLOOKUP(C80,'FA 2026 Master'!E:E,'FA 2026 Master'!D:D)</f>
        <v>840490724709</v>
      </c>
      <c r="C80" s="6" t="s">
        <v>127</v>
      </c>
      <c r="D80" s="6" t="str">
        <f>_xlfn.XLOOKUP(C80,'FA 2026 Master'!E:E,'FA 2026 Master'!F:F)</f>
        <v>M's ME Icon Logo Hoody - Heather Grey - SM</v>
      </c>
      <c r="E80" s="6" t="str">
        <f>_xlfn.XLOOKUP(C80,'FA 2026 Master'!E:E,'FA 2026 Master'!G:G)</f>
        <v>Heather Grey</v>
      </c>
      <c r="F80" s="6" t="str">
        <f>_xlfn.XLOOKUP(C80,'FA 2026 Master'!E:E,'FA 2026 Master'!H:H)</f>
        <v>SM</v>
      </c>
      <c r="G80" s="6" t="str">
        <f>_xlfn.XLOOKUP(C80,'FA 2026 Master'!E:E,'FA 2026 Master'!K:K)</f>
        <v>Logo Apparel</v>
      </c>
      <c r="H80" s="6" t="str">
        <f>_xlfn.XLOOKUP(C80,'FA 2026 Master'!E:E,'FA 2026 Master'!L:L)</f>
        <v>Logo Hoodys</v>
      </c>
      <c r="I80" s="34">
        <f>_xlfn.XLOOKUP(C80,'FA 2026 Master'!E:E,'FA 2026 Master'!J:J)</f>
        <v>30</v>
      </c>
      <c r="J80" s="34">
        <f t="shared" si="10"/>
        <v>60</v>
      </c>
      <c r="K80" s="34">
        <f t="shared" si="11"/>
        <v>60</v>
      </c>
      <c r="L80" s="34">
        <f t="shared" si="6"/>
        <v>41.1</v>
      </c>
      <c r="M80" s="8">
        <f t="shared" si="7"/>
        <v>99</v>
      </c>
      <c r="N80" s="34">
        <f t="shared" si="8"/>
        <v>99</v>
      </c>
      <c r="O80" s="41">
        <v>46218</v>
      </c>
      <c r="P80" s="41">
        <v>46387</v>
      </c>
      <c r="Q80" s="6" t="s">
        <v>1763</v>
      </c>
      <c r="R80" s="23"/>
      <c r="T80" s="31">
        <f t="shared" si="9"/>
        <v>0</v>
      </c>
    </row>
    <row r="81" spans="2:20" x14ac:dyDescent="0.25">
      <c r="B81" s="28">
        <f>_xlfn.XLOOKUP(C81,'FA 2026 Master'!E:E,'FA 2026 Master'!D:D)</f>
        <v>840490722064</v>
      </c>
      <c r="C81" s="6" t="s">
        <v>128</v>
      </c>
      <c r="D81" s="6" t="str">
        <f>_xlfn.XLOOKUP(C81,'FA 2026 Master'!E:E,'FA 2026 Master'!F:F)</f>
        <v>M's ME Icon Logo Hoody - Heather Grey - MD</v>
      </c>
      <c r="E81" s="6" t="str">
        <f>_xlfn.XLOOKUP(C81,'FA 2026 Master'!E:E,'FA 2026 Master'!G:G)</f>
        <v>Heather Grey</v>
      </c>
      <c r="F81" s="6" t="str">
        <f>_xlfn.XLOOKUP(C81,'FA 2026 Master'!E:E,'FA 2026 Master'!H:H)</f>
        <v>MD</v>
      </c>
      <c r="G81" s="6" t="str">
        <f>_xlfn.XLOOKUP(C81,'FA 2026 Master'!E:E,'FA 2026 Master'!K:K)</f>
        <v>Logo Apparel</v>
      </c>
      <c r="H81" s="6" t="str">
        <f>_xlfn.XLOOKUP(C81,'FA 2026 Master'!E:E,'FA 2026 Master'!L:L)</f>
        <v>Logo Hoodys</v>
      </c>
      <c r="I81" s="34">
        <f>_xlfn.XLOOKUP(C81,'FA 2026 Master'!E:E,'FA 2026 Master'!J:J)</f>
        <v>30</v>
      </c>
      <c r="J81" s="34">
        <f t="shared" si="10"/>
        <v>60</v>
      </c>
      <c r="K81" s="34">
        <f t="shared" si="11"/>
        <v>60</v>
      </c>
      <c r="L81" s="34">
        <f t="shared" si="6"/>
        <v>41.1</v>
      </c>
      <c r="M81" s="8">
        <f t="shared" si="7"/>
        <v>99</v>
      </c>
      <c r="N81" s="34">
        <f t="shared" si="8"/>
        <v>99</v>
      </c>
      <c r="O81" s="41">
        <v>46218</v>
      </c>
      <c r="P81" s="41">
        <v>46387</v>
      </c>
      <c r="Q81" s="6" t="s">
        <v>1763</v>
      </c>
      <c r="R81" s="23"/>
      <c r="T81" s="31">
        <f t="shared" si="9"/>
        <v>0</v>
      </c>
    </row>
    <row r="82" spans="2:20" x14ac:dyDescent="0.25">
      <c r="B82" s="28">
        <f>_xlfn.XLOOKUP(C82,'FA 2026 Master'!E:E,'FA 2026 Master'!D:D)</f>
        <v>840490722071</v>
      </c>
      <c r="C82" s="6" t="s">
        <v>129</v>
      </c>
      <c r="D82" s="6" t="str">
        <f>_xlfn.XLOOKUP(C82,'FA 2026 Master'!E:E,'FA 2026 Master'!F:F)</f>
        <v>M's ME Icon Logo Hoody - Heather Grey - LG</v>
      </c>
      <c r="E82" s="6" t="str">
        <f>_xlfn.XLOOKUP(C82,'FA 2026 Master'!E:E,'FA 2026 Master'!G:G)</f>
        <v>Heather Grey</v>
      </c>
      <c r="F82" s="6" t="str">
        <f>_xlfn.XLOOKUP(C82,'FA 2026 Master'!E:E,'FA 2026 Master'!H:H)</f>
        <v>LG</v>
      </c>
      <c r="G82" s="6" t="str">
        <f>_xlfn.XLOOKUP(C82,'FA 2026 Master'!E:E,'FA 2026 Master'!K:K)</f>
        <v>Logo Apparel</v>
      </c>
      <c r="H82" s="6" t="str">
        <f>_xlfn.XLOOKUP(C82,'FA 2026 Master'!E:E,'FA 2026 Master'!L:L)</f>
        <v>Logo Hoodys</v>
      </c>
      <c r="I82" s="34">
        <f>_xlfn.XLOOKUP(C82,'FA 2026 Master'!E:E,'FA 2026 Master'!J:J)</f>
        <v>30</v>
      </c>
      <c r="J82" s="34">
        <f t="shared" si="10"/>
        <v>60</v>
      </c>
      <c r="K82" s="34">
        <f t="shared" si="11"/>
        <v>60</v>
      </c>
      <c r="L82" s="34">
        <f t="shared" si="6"/>
        <v>41.1</v>
      </c>
      <c r="M82" s="8">
        <f t="shared" si="7"/>
        <v>99</v>
      </c>
      <c r="N82" s="34">
        <f t="shared" si="8"/>
        <v>99</v>
      </c>
      <c r="O82" s="41">
        <v>46218</v>
      </c>
      <c r="P82" s="41">
        <v>46387</v>
      </c>
      <c r="Q82" s="6" t="s">
        <v>1763</v>
      </c>
      <c r="R82" s="23"/>
      <c r="T82" s="31">
        <f t="shared" si="9"/>
        <v>0</v>
      </c>
    </row>
    <row r="83" spans="2:20" x14ac:dyDescent="0.25">
      <c r="B83" s="28">
        <f>_xlfn.XLOOKUP(C83,'FA 2026 Master'!E:E,'FA 2026 Master'!D:D)</f>
        <v>840490722088</v>
      </c>
      <c r="C83" s="6" t="s">
        <v>130</v>
      </c>
      <c r="D83" s="6" t="str">
        <f>_xlfn.XLOOKUP(C83,'FA 2026 Master'!E:E,'FA 2026 Master'!F:F)</f>
        <v>M's ME Icon Logo Hoody - Heather Grey - XL</v>
      </c>
      <c r="E83" s="6" t="str">
        <f>_xlfn.XLOOKUP(C83,'FA 2026 Master'!E:E,'FA 2026 Master'!G:G)</f>
        <v>Heather Grey</v>
      </c>
      <c r="F83" s="6" t="str">
        <f>_xlfn.XLOOKUP(C83,'FA 2026 Master'!E:E,'FA 2026 Master'!H:H)</f>
        <v>XL</v>
      </c>
      <c r="G83" s="6" t="str">
        <f>_xlfn.XLOOKUP(C83,'FA 2026 Master'!E:E,'FA 2026 Master'!K:K)</f>
        <v>Logo Apparel</v>
      </c>
      <c r="H83" s="6" t="str">
        <f>_xlfn.XLOOKUP(C83,'FA 2026 Master'!E:E,'FA 2026 Master'!L:L)</f>
        <v>Logo Hoodys</v>
      </c>
      <c r="I83" s="34">
        <f>_xlfn.XLOOKUP(C83,'FA 2026 Master'!E:E,'FA 2026 Master'!J:J)</f>
        <v>30</v>
      </c>
      <c r="J83" s="34">
        <f t="shared" si="10"/>
        <v>60</v>
      </c>
      <c r="K83" s="34">
        <f t="shared" si="11"/>
        <v>60</v>
      </c>
      <c r="L83" s="34">
        <f t="shared" si="6"/>
        <v>41.1</v>
      </c>
      <c r="M83" s="8">
        <f t="shared" si="7"/>
        <v>99</v>
      </c>
      <c r="N83" s="34">
        <f t="shared" si="8"/>
        <v>99</v>
      </c>
      <c r="O83" s="41">
        <v>46218</v>
      </c>
      <c r="P83" s="41">
        <v>46387</v>
      </c>
      <c r="Q83" s="6" t="s">
        <v>1763</v>
      </c>
      <c r="R83" s="23"/>
      <c r="T83" s="31">
        <f t="shared" si="9"/>
        <v>0</v>
      </c>
    </row>
    <row r="84" spans="2:20" x14ac:dyDescent="0.25">
      <c r="B84" s="28">
        <f>_xlfn.XLOOKUP(C84,'FA 2026 Master'!E:E,'FA 2026 Master'!D:D)</f>
        <v>840490722095</v>
      </c>
      <c r="C84" s="6" t="s">
        <v>131</v>
      </c>
      <c r="D84" s="6" t="str">
        <f>_xlfn.XLOOKUP(C84,'FA 2026 Master'!E:E,'FA 2026 Master'!F:F)</f>
        <v>M's ME Icon Logo Hoody - Heather Grey - 2X</v>
      </c>
      <c r="E84" s="6" t="str">
        <f>_xlfn.XLOOKUP(C84,'FA 2026 Master'!E:E,'FA 2026 Master'!G:G)</f>
        <v>Heather Grey</v>
      </c>
      <c r="F84" s="6" t="str">
        <f>_xlfn.XLOOKUP(C84,'FA 2026 Master'!E:E,'FA 2026 Master'!H:H)</f>
        <v>2X</v>
      </c>
      <c r="G84" s="6" t="str">
        <f>_xlfn.XLOOKUP(C84,'FA 2026 Master'!E:E,'FA 2026 Master'!K:K)</f>
        <v>Logo Apparel</v>
      </c>
      <c r="H84" s="6" t="str">
        <f>_xlfn.XLOOKUP(C84,'FA 2026 Master'!E:E,'FA 2026 Master'!L:L)</f>
        <v>Logo Hoodys</v>
      </c>
      <c r="I84" s="34">
        <f>_xlfn.XLOOKUP(C84,'FA 2026 Master'!E:E,'FA 2026 Master'!J:J)</f>
        <v>30</v>
      </c>
      <c r="J84" s="34">
        <f t="shared" si="10"/>
        <v>60</v>
      </c>
      <c r="K84" s="34">
        <f t="shared" si="11"/>
        <v>60</v>
      </c>
      <c r="L84" s="34">
        <f t="shared" si="6"/>
        <v>41.1</v>
      </c>
      <c r="M84" s="8">
        <f t="shared" si="7"/>
        <v>99</v>
      </c>
      <c r="N84" s="34">
        <f t="shared" si="8"/>
        <v>99</v>
      </c>
      <c r="O84" s="41">
        <v>46218</v>
      </c>
      <c r="P84" s="41">
        <v>46387</v>
      </c>
      <c r="Q84" s="6" t="s">
        <v>1763</v>
      </c>
      <c r="R84" s="23"/>
      <c r="T84" s="31">
        <f t="shared" si="9"/>
        <v>0</v>
      </c>
    </row>
    <row r="85" spans="2:20" x14ac:dyDescent="0.25">
      <c r="B85" s="28">
        <f>_xlfn.XLOOKUP(C85,'FA 2026 Master'!E:E,'FA 2026 Master'!D:D)</f>
        <v>840490724754</v>
      </c>
      <c r="C85" s="6" t="s">
        <v>132</v>
      </c>
      <c r="D85" s="6" t="str">
        <f>_xlfn.XLOOKUP(C85,'FA 2026 Master'!E:E,'FA 2026 Master'!F:F)</f>
        <v>M's ME Icon Logo Hoody - Heather Grey - 3X</v>
      </c>
      <c r="E85" s="6" t="str">
        <f>_xlfn.XLOOKUP(C85,'FA 2026 Master'!E:E,'FA 2026 Master'!G:G)</f>
        <v>Heather Grey</v>
      </c>
      <c r="F85" s="6" t="str">
        <f>_xlfn.XLOOKUP(C85,'FA 2026 Master'!E:E,'FA 2026 Master'!H:H)</f>
        <v>3X</v>
      </c>
      <c r="G85" s="6" t="str">
        <f>_xlfn.XLOOKUP(C85,'FA 2026 Master'!E:E,'FA 2026 Master'!K:K)</f>
        <v>Logo Apparel</v>
      </c>
      <c r="H85" s="6" t="str">
        <f>_xlfn.XLOOKUP(C85,'FA 2026 Master'!E:E,'FA 2026 Master'!L:L)</f>
        <v>Logo Hoodys</v>
      </c>
      <c r="I85" s="34">
        <f>_xlfn.XLOOKUP(C85,'FA 2026 Master'!E:E,'FA 2026 Master'!J:J)</f>
        <v>30</v>
      </c>
      <c r="J85" s="34">
        <f t="shared" si="10"/>
        <v>60</v>
      </c>
      <c r="K85" s="34">
        <f t="shared" si="11"/>
        <v>60</v>
      </c>
      <c r="L85" s="34">
        <f t="shared" si="6"/>
        <v>41.1</v>
      </c>
      <c r="M85" s="8">
        <f t="shared" si="7"/>
        <v>99</v>
      </c>
      <c r="N85" s="34">
        <f t="shared" si="8"/>
        <v>99</v>
      </c>
      <c r="O85" s="41">
        <v>46218</v>
      </c>
      <c r="P85" s="41">
        <v>46387</v>
      </c>
      <c r="Q85" s="6" t="s">
        <v>1763</v>
      </c>
      <c r="R85" s="23"/>
      <c r="T85" s="31">
        <f t="shared" si="9"/>
        <v>0</v>
      </c>
    </row>
    <row r="86" spans="2:20" x14ac:dyDescent="0.25">
      <c r="B86" s="28">
        <f>_xlfn.XLOOKUP(C86,'FA 2026 Master'!E:E,'FA 2026 Master'!D:D)</f>
        <v>840490724761</v>
      </c>
      <c r="C86" s="6" t="s">
        <v>133</v>
      </c>
      <c r="D86" s="6" t="str">
        <f>_xlfn.XLOOKUP(C86,'FA 2026 Master'!E:E,'FA 2026 Master'!F:F)</f>
        <v>M's ME Icon Logo Hoody - Black - SM</v>
      </c>
      <c r="E86" s="6" t="str">
        <f>_xlfn.XLOOKUP(C86,'FA 2026 Master'!E:E,'FA 2026 Master'!G:G)</f>
        <v>Black</v>
      </c>
      <c r="F86" s="6" t="str">
        <f>_xlfn.XLOOKUP(C86,'FA 2026 Master'!E:E,'FA 2026 Master'!H:H)</f>
        <v>SM</v>
      </c>
      <c r="G86" s="6" t="str">
        <f>_xlfn.XLOOKUP(C86,'FA 2026 Master'!E:E,'FA 2026 Master'!K:K)</f>
        <v>Logo Apparel</v>
      </c>
      <c r="H86" s="6" t="str">
        <f>_xlfn.XLOOKUP(C86,'FA 2026 Master'!E:E,'FA 2026 Master'!L:L)</f>
        <v>Logo Hoodys</v>
      </c>
      <c r="I86" s="34">
        <f>_xlfn.XLOOKUP(C86,'FA 2026 Master'!E:E,'FA 2026 Master'!J:J)</f>
        <v>30</v>
      </c>
      <c r="J86" s="34">
        <f t="shared" si="10"/>
        <v>60</v>
      </c>
      <c r="K86" s="34">
        <f t="shared" si="11"/>
        <v>60</v>
      </c>
      <c r="L86" s="34">
        <f t="shared" si="6"/>
        <v>41.1</v>
      </c>
      <c r="M86" s="8">
        <f t="shared" si="7"/>
        <v>99</v>
      </c>
      <c r="N86" s="34">
        <f t="shared" si="8"/>
        <v>99</v>
      </c>
      <c r="O86" s="41">
        <v>46218</v>
      </c>
      <c r="P86" s="41">
        <v>46387</v>
      </c>
      <c r="Q86" s="6" t="s">
        <v>1763</v>
      </c>
      <c r="R86" s="23"/>
      <c r="T86" s="31">
        <f t="shared" si="9"/>
        <v>0</v>
      </c>
    </row>
    <row r="87" spans="2:20" x14ac:dyDescent="0.25">
      <c r="B87" s="28">
        <f>_xlfn.XLOOKUP(C87,'FA 2026 Master'!E:E,'FA 2026 Master'!D:D)</f>
        <v>840490724778</v>
      </c>
      <c r="C87" s="6" t="s">
        <v>134</v>
      </c>
      <c r="D87" s="6" t="str">
        <f>_xlfn.XLOOKUP(C87,'FA 2026 Master'!E:E,'FA 2026 Master'!F:F)</f>
        <v>M's ME Icon Logo Hoody - Black - MD</v>
      </c>
      <c r="E87" s="6" t="str">
        <f>_xlfn.XLOOKUP(C87,'FA 2026 Master'!E:E,'FA 2026 Master'!G:G)</f>
        <v>Black</v>
      </c>
      <c r="F87" s="6" t="str">
        <f>_xlfn.XLOOKUP(C87,'FA 2026 Master'!E:E,'FA 2026 Master'!H:H)</f>
        <v>MD</v>
      </c>
      <c r="G87" s="6" t="str">
        <f>_xlfn.XLOOKUP(C87,'FA 2026 Master'!E:E,'FA 2026 Master'!K:K)</f>
        <v>Logo Apparel</v>
      </c>
      <c r="H87" s="6" t="str">
        <f>_xlfn.XLOOKUP(C87,'FA 2026 Master'!E:E,'FA 2026 Master'!L:L)</f>
        <v>Logo Hoodys</v>
      </c>
      <c r="I87" s="34">
        <f>_xlfn.XLOOKUP(C87,'FA 2026 Master'!E:E,'FA 2026 Master'!J:J)</f>
        <v>30</v>
      </c>
      <c r="J87" s="34">
        <f t="shared" si="10"/>
        <v>60</v>
      </c>
      <c r="K87" s="34">
        <f t="shared" si="11"/>
        <v>60</v>
      </c>
      <c r="L87" s="34">
        <f t="shared" si="6"/>
        <v>41.1</v>
      </c>
      <c r="M87" s="8">
        <f t="shared" si="7"/>
        <v>99</v>
      </c>
      <c r="N87" s="34">
        <f t="shared" si="8"/>
        <v>99</v>
      </c>
      <c r="O87" s="41">
        <v>46218</v>
      </c>
      <c r="P87" s="41">
        <v>46387</v>
      </c>
      <c r="Q87" s="6" t="s">
        <v>1763</v>
      </c>
      <c r="R87" s="23"/>
      <c r="T87" s="31">
        <f t="shared" si="9"/>
        <v>0</v>
      </c>
    </row>
    <row r="88" spans="2:20" x14ac:dyDescent="0.25">
      <c r="B88" s="28">
        <f>_xlfn.XLOOKUP(C88,'FA 2026 Master'!E:E,'FA 2026 Master'!D:D)</f>
        <v>840490724785</v>
      </c>
      <c r="C88" s="6" t="s">
        <v>135</v>
      </c>
      <c r="D88" s="6" t="str">
        <f>_xlfn.XLOOKUP(C88,'FA 2026 Master'!E:E,'FA 2026 Master'!F:F)</f>
        <v>M's ME Icon Logo Hoody - Black - LG</v>
      </c>
      <c r="E88" s="6" t="str">
        <f>_xlfn.XLOOKUP(C88,'FA 2026 Master'!E:E,'FA 2026 Master'!G:G)</f>
        <v>Black</v>
      </c>
      <c r="F88" s="6" t="str">
        <f>_xlfn.XLOOKUP(C88,'FA 2026 Master'!E:E,'FA 2026 Master'!H:H)</f>
        <v>LG</v>
      </c>
      <c r="G88" s="6" t="str">
        <f>_xlfn.XLOOKUP(C88,'FA 2026 Master'!E:E,'FA 2026 Master'!K:K)</f>
        <v>Logo Apparel</v>
      </c>
      <c r="H88" s="6" t="str">
        <f>_xlfn.XLOOKUP(C88,'FA 2026 Master'!E:E,'FA 2026 Master'!L:L)</f>
        <v>Logo Hoodys</v>
      </c>
      <c r="I88" s="34">
        <f>_xlfn.XLOOKUP(C88,'FA 2026 Master'!E:E,'FA 2026 Master'!J:J)</f>
        <v>30</v>
      </c>
      <c r="J88" s="34">
        <f t="shared" si="10"/>
        <v>60</v>
      </c>
      <c r="K88" s="34">
        <f t="shared" si="11"/>
        <v>60</v>
      </c>
      <c r="L88" s="34">
        <f t="shared" si="6"/>
        <v>41.1</v>
      </c>
      <c r="M88" s="8">
        <f t="shared" si="7"/>
        <v>99</v>
      </c>
      <c r="N88" s="34">
        <f t="shared" si="8"/>
        <v>99</v>
      </c>
      <c r="O88" s="41">
        <v>46218</v>
      </c>
      <c r="P88" s="41">
        <v>46387</v>
      </c>
      <c r="Q88" s="6" t="s">
        <v>1763</v>
      </c>
      <c r="R88" s="23"/>
      <c r="T88" s="31">
        <f t="shared" si="9"/>
        <v>0</v>
      </c>
    </row>
    <row r="89" spans="2:20" x14ac:dyDescent="0.25">
      <c r="B89" s="28">
        <f>_xlfn.XLOOKUP(C89,'FA 2026 Master'!E:E,'FA 2026 Master'!D:D)</f>
        <v>840490724792</v>
      </c>
      <c r="C89" s="6" t="s">
        <v>136</v>
      </c>
      <c r="D89" s="6" t="str">
        <f>_xlfn.XLOOKUP(C89,'FA 2026 Master'!E:E,'FA 2026 Master'!F:F)</f>
        <v>M's ME Icon Logo Hoody - Black - XL</v>
      </c>
      <c r="E89" s="6" t="str">
        <f>_xlfn.XLOOKUP(C89,'FA 2026 Master'!E:E,'FA 2026 Master'!G:G)</f>
        <v>Black</v>
      </c>
      <c r="F89" s="6" t="str">
        <f>_xlfn.XLOOKUP(C89,'FA 2026 Master'!E:E,'FA 2026 Master'!H:H)</f>
        <v>XL</v>
      </c>
      <c r="G89" s="6" t="str">
        <f>_xlfn.XLOOKUP(C89,'FA 2026 Master'!E:E,'FA 2026 Master'!K:K)</f>
        <v>Logo Apparel</v>
      </c>
      <c r="H89" s="6" t="str">
        <f>_xlfn.XLOOKUP(C89,'FA 2026 Master'!E:E,'FA 2026 Master'!L:L)</f>
        <v>Logo Hoodys</v>
      </c>
      <c r="I89" s="34">
        <f>_xlfn.XLOOKUP(C89,'FA 2026 Master'!E:E,'FA 2026 Master'!J:J)</f>
        <v>30</v>
      </c>
      <c r="J89" s="34">
        <f t="shared" si="10"/>
        <v>60</v>
      </c>
      <c r="K89" s="34">
        <f t="shared" si="11"/>
        <v>60</v>
      </c>
      <c r="L89" s="34">
        <f t="shared" si="6"/>
        <v>41.1</v>
      </c>
      <c r="M89" s="8">
        <f t="shared" si="7"/>
        <v>99</v>
      </c>
      <c r="N89" s="34">
        <f t="shared" si="8"/>
        <v>99</v>
      </c>
      <c r="O89" s="41">
        <v>46218</v>
      </c>
      <c r="P89" s="41">
        <v>46387</v>
      </c>
      <c r="Q89" s="6" t="s">
        <v>1763</v>
      </c>
      <c r="R89" s="23"/>
      <c r="T89" s="31">
        <f t="shared" si="9"/>
        <v>0</v>
      </c>
    </row>
    <row r="90" spans="2:20" x14ac:dyDescent="0.25">
      <c r="B90" s="28">
        <f>_xlfn.XLOOKUP(C90,'FA 2026 Master'!E:E,'FA 2026 Master'!D:D)</f>
        <v>840490724808</v>
      </c>
      <c r="C90" s="6" t="s">
        <v>137</v>
      </c>
      <c r="D90" s="6" t="str">
        <f>_xlfn.XLOOKUP(C90,'FA 2026 Master'!E:E,'FA 2026 Master'!F:F)</f>
        <v>M's ME Icon Logo Hoody - Black - 2X</v>
      </c>
      <c r="E90" s="6" t="str">
        <f>_xlfn.XLOOKUP(C90,'FA 2026 Master'!E:E,'FA 2026 Master'!G:G)</f>
        <v>Black</v>
      </c>
      <c r="F90" s="6" t="str">
        <f>_xlfn.XLOOKUP(C90,'FA 2026 Master'!E:E,'FA 2026 Master'!H:H)</f>
        <v>2X</v>
      </c>
      <c r="G90" s="6" t="str">
        <f>_xlfn.XLOOKUP(C90,'FA 2026 Master'!E:E,'FA 2026 Master'!K:K)</f>
        <v>Logo Apparel</v>
      </c>
      <c r="H90" s="6" t="str">
        <f>_xlfn.XLOOKUP(C90,'FA 2026 Master'!E:E,'FA 2026 Master'!L:L)</f>
        <v>Logo Hoodys</v>
      </c>
      <c r="I90" s="34">
        <f>_xlfn.XLOOKUP(C90,'FA 2026 Master'!E:E,'FA 2026 Master'!J:J)</f>
        <v>30</v>
      </c>
      <c r="J90" s="34">
        <f t="shared" si="10"/>
        <v>60</v>
      </c>
      <c r="K90" s="34">
        <f t="shared" si="11"/>
        <v>60</v>
      </c>
      <c r="L90" s="34">
        <f t="shared" si="6"/>
        <v>41.1</v>
      </c>
      <c r="M90" s="8">
        <f t="shared" si="7"/>
        <v>99</v>
      </c>
      <c r="N90" s="34">
        <f t="shared" si="8"/>
        <v>99</v>
      </c>
      <c r="O90" s="41">
        <v>46218</v>
      </c>
      <c r="P90" s="41">
        <v>46387</v>
      </c>
      <c r="Q90" s="6" t="s">
        <v>1763</v>
      </c>
      <c r="R90" s="23"/>
      <c r="T90" s="31">
        <f t="shared" si="9"/>
        <v>0</v>
      </c>
    </row>
    <row r="91" spans="2:20" x14ac:dyDescent="0.25">
      <c r="B91" s="28">
        <f>_xlfn.XLOOKUP(C91,'FA 2026 Master'!E:E,'FA 2026 Master'!D:D)</f>
        <v>840490724815</v>
      </c>
      <c r="C91" s="6" t="s">
        <v>138</v>
      </c>
      <c r="D91" s="6" t="str">
        <f>_xlfn.XLOOKUP(C91,'FA 2026 Master'!E:E,'FA 2026 Master'!F:F)</f>
        <v>M's ME Icon Logo Hoody - Black - 3X</v>
      </c>
      <c r="E91" s="6" t="str">
        <f>_xlfn.XLOOKUP(C91,'FA 2026 Master'!E:E,'FA 2026 Master'!G:G)</f>
        <v>Black</v>
      </c>
      <c r="F91" s="6" t="str">
        <f>_xlfn.XLOOKUP(C91,'FA 2026 Master'!E:E,'FA 2026 Master'!H:H)</f>
        <v>3X</v>
      </c>
      <c r="G91" s="6" t="str">
        <f>_xlfn.XLOOKUP(C91,'FA 2026 Master'!E:E,'FA 2026 Master'!K:K)</f>
        <v>Logo Apparel</v>
      </c>
      <c r="H91" s="6" t="str">
        <f>_xlfn.XLOOKUP(C91,'FA 2026 Master'!E:E,'FA 2026 Master'!L:L)</f>
        <v>Logo Hoodys</v>
      </c>
      <c r="I91" s="34">
        <f>_xlfn.XLOOKUP(C91,'FA 2026 Master'!E:E,'FA 2026 Master'!J:J)</f>
        <v>30</v>
      </c>
      <c r="J91" s="34">
        <f t="shared" si="10"/>
        <v>60</v>
      </c>
      <c r="K91" s="34">
        <f t="shared" si="11"/>
        <v>60</v>
      </c>
      <c r="L91" s="34">
        <f t="shared" si="6"/>
        <v>41.1</v>
      </c>
      <c r="M91" s="8">
        <f t="shared" si="7"/>
        <v>99</v>
      </c>
      <c r="N91" s="34">
        <f t="shared" si="8"/>
        <v>99</v>
      </c>
      <c r="O91" s="41">
        <v>46218</v>
      </c>
      <c r="P91" s="41">
        <v>46387</v>
      </c>
      <c r="Q91" s="6" t="s">
        <v>1763</v>
      </c>
      <c r="R91" s="23"/>
      <c r="T91" s="31">
        <f t="shared" si="9"/>
        <v>0</v>
      </c>
    </row>
    <row r="92" spans="2:20" x14ac:dyDescent="0.25">
      <c r="B92" s="28">
        <f>_xlfn.XLOOKUP(C92,'FA 2026 Master'!E:E,'FA 2026 Master'!D:D)</f>
        <v>840490724822</v>
      </c>
      <c r="C92" s="6" t="s">
        <v>139</v>
      </c>
      <c r="D92" s="6" t="str">
        <f>_xlfn.XLOOKUP(C92,'FA 2026 Master'!E:E,'FA 2026 Master'!F:F)</f>
        <v>M's ME Primary Logo T-Shirt - Tan - SM</v>
      </c>
      <c r="E92" s="6" t="str">
        <f>_xlfn.XLOOKUP(C92,'FA 2026 Master'!E:E,'FA 2026 Master'!G:G)</f>
        <v>TAN</v>
      </c>
      <c r="F92" s="6" t="str">
        <f>_xlfn.XLOOKUP(C92,'FA 2026 Master'!E:E,'FA 2026 Master'!H:H)</f>
        <v>SM</v>
      </c>
      <c r="G92" s="6" t="str">
        <f>_xlfn.XLOOKUP(C92,'FA 2026 Master'!E:E,'FA 2026 Master'!K:K)</f>
        <v>Logo Apparel</v>
      </c>
      <c r="H92" s="6" t="str">
        <f>_xlfn.XLOOKUP(C92,'FA 2026 Master'!E:E,'FA 2026 Master'!L:L)</f>
        <v>Logo Tees</v>
      </c>
      <c r="I92" s="34">
        <f>_xlfn.XLOOKUP(C92,'FA 2026 Master'!E:E,'FA 2026 Master'!J:J)</f>
        <v>15</v>
      </c>
      <c r="J92" s="34">
        <f t="shared" si="10"/>
        <v>30</v>
      </c>
      <c r="K92" s="34">
        <f t="shared" si="11"/>
        <v>30</v>
      </c>
      <c r="L92" s="34">
        <f t="shared" si="6"/>
        <v>20.55</v>
      </c>
      <c r="M92" s="8">
        <f t="shared" si="7"/>
        <v>49</v>
      </c>
      <c r="N92" s="34">
        <f t="shared" si="8"/>
        <v>49</v>
      </c>
      <c r="O92" s="41">
        <v>46218</v>
      </c>
      <c r="P92" s="41">
        <v>46387</v>
      </c>
      <c r="Q92" s="6" t="s">
        <v>1763</v>
      </c>
      <c r="R92" s="23"/>
      <c r="T92" s="31">
        <f t="shared" si="9"/>
        <v>0</v>
      </c>
    </row>
    <row r="93" spans="2:20" x14ac:dyDescent="0.25">
      <c r="B93" s="28">
        <f>_xlfn.XLOOKUP(C93,'FA 2026 Master'!E:E,'FA 2026 Master'!D:D)</f>
        <v>840490724839</v>
      </c>
      <c r="C93" s="6" t="s">
        <v>140</v>
      </c>
      <c r="D93" s="6" t="str">
        <f>_xlfn.XLOOKUP(C93,'FA 2026 Master'!E:E,'FA 2026 Master'!F:F)</f>
        <v>M's ME Primary Logo T-Shirt - Tan - MD</v>
      </c>
      <c r="E93" s="6" t="str">
        <f>_xlfn.XLOOKUP(C93,'FA 2026 Master'!E:E,'FA 2026 Master'!G:G)</f>
        <v>TAN</v>
      </c>
      <c r="F93" s="6" t="str">
        <f>_xlfn.XLOOKUP(C93,'FA 2026 Master'!E:E,'FA 2026 Master'!H:H)</f>
        <v>MD</v>
      </c>
      <c r="G93" s="6" t="str">
        <f>_xlfn.XLOOKUP(C93,'FA 2026 Master'!E:E,'FA 2026 Master'!K:K)</f>
        <v>Logo Apparel</v>
      </c>
      <c r="H93" s="6" t="str">
        <f>_xlfn.XLOOKUP(C93,'FA 2026 Master'!E:E,'FA 2026 Master'!L:L)</f>
        <v>Logo Tees</v>
      </c>
      <c r="I93" s="34">
        <f>_xlfn.XLOOKUP(C93,'FA 2026 Master'!E:E,'FA 2026 Master'!J:J)</f>
        <v>15</v>
      </c>
      <c r="J93" s="34">
        <f t="shared" si="10"/>
        <v>30</v>
      </c>
      <c r="K93" s="34">
        <f t="shared" si="11"/>
        <v>30</v>
      </c>
      <c r="L93" s="34">
        <f t="shared" si="6"/>
        <v>20.55</v>
      </c>
      <c r="M93" s="8">
        <f t="shared" si="7"/>
        <v>49</v>
      </c>
      <c r="N93" s="34">
        <f t="shared" si="8"/>
        <v>49</v>
      </c>
      <c r="O93" s="41">
        <v>46218</v>
      </c>
      <c r="P93" s="41">
        <v>46387</v>
      </c>
      <c r="Q93" s="6" t="s">
        <v>1763</v>
      </c>
      <c r="R93" s="23"/>
      <c r="T93" s="31">
        <f t="shared" si="9"/>
        <v>0</v>
      </c>
    </row>
    <row r="94" spans="2:20" x14ac:dyDescent="0.25">
      <c r="B94" s="28">
        <f>_xlfn.XLOOKUP(C94,'FA 2026 Master'!E:E,'FA 2026 Master'!D:D)</f>
        <v>840490724846</v>
      </c>
      <c r="C94" s="6" t="s">
        <v>141</v>
      </c>
      <c r="D94" s="6" t="str">
        <f>_xlfn.XLOOKUP(C94,'FA 2026 Master'!E:E,'FA 2026 Master'!F:F)</f>
        <v>M's ME Primary Logo T-Shirt - Tan - LG</v>
      </c>
      <c r="E94" s="6" t="str">
        <f>_xlfn.XLOOKUP(C94,'FA 2026 Master'!E:E,'FA 2026 Master'!G:G)</f>
        <v>TAN</v>
      </c>
      <c r="F94" s="6" t="str">
        <f>_xlfn.XLOOKUP(C94,'FA 2026 Master'!E:E,'FA 2026 Master'!H:H)</f>
        <v>LG</v>
      </c>
      <c r="G94" s="6" t="str">
        <f>_xlfn.XLOOKUP(C94,'FA 2026 Master'!E:E,'FA 2026 Master'!K:K)</f>
        <v>Logo Apparel</v>
      </c>
      <c r="H94" s="6" t="str">
        <f>_xlfn.XLOOKUP(C94,'FA 2026 Master'!E:E,'FA 2026 Master'!L:L)</f>
        <v>Logo Tees</v>
      </c>
      <c r="I94" s="34">
        <f>_xlfn.XLOOKUP(C94,'FA 2026 Master'!E:E,'FA 2026 Master'!J:J)</f>
        <v>15</v>
      </c>
      <c r="J94" s="34">
        <f t="shared" si="10"/>
        <v>30</v>
      </c>
      <c r="K94" s="34">
        <f t="shared" si="11"/>
        <v>30</v>
      </c>
      <c r="L94" s="34">
        <f t="shared" si="6"/>
        <v>20.55</v>
      </c>
      <c r="M94" s="8">
        <f t="shared" si="7"/>
        <v>49</v>
      </c>
      <c r="N94" s="34">
        <f t="shared" si="8"/>
        <v>49</v>
      </c>
      <c r="O94" s="41">
        <v>46218</v>
      </c>
      <c r="P94" s="41">
        <v>46387</v>
      </c>
      <c r="Q94" s="6" t="s">
        <v>1763</v>
      </c>
      <c r="R94" s="23"/>
      <c r="T94" s="31">
        <f t="shared" si="9"/>
        <v>0</v>
      </c>
    </row>
    <row r="95" spans="2:20" x14ac:dyDescent="0.25">
      <c r="B95" s="28">
        <f>_xlfn.XLOOKUP(C95,'FA 2026 Master'!E:E,'FA 2026 Master'!D:D)</f>
        <v>840490724853</v>
      </c>
      <c r="C95" s="6" t="s">
        <v>142</v>
      </c>
      <c r="D95" s="6" t="str">
        <f>_xlfn.XLOOKUP(C95,'FA 2026 Master'!E:E,'FA 2026 Master'!F:F)</f>
        <v>M's ME Primary Logo T-Shirt - Tan - XL</v>
      </c>
      <c r="E95" s="6" t="str">
        <f>_xlfn.XLOOKUP(C95,'FA 2026 Master'!E:E,'FA 2026 Master'!G:G)</f>
        <v>TAN</v>
      </c>
      <c r="F95" s="6" t="str">
        <f>_xlfn.XLOOKUP(C95,'FA 2026 Master'!E:E,'FA 2026 Master'!H:H)</f>
        <v>XL</v>
      </c>
      <c r="G95" s="6" t="str">
        <f>_xlfn.XLOOKUP(C95,'FA 2026 Master'!E:E,'FA 2026 Master'!K:K)</f>
        <v>Logo Apparel</v>
      </c>
      <c r="H95" s="6" t="str">
        <f>_xlfn.XLOOKUP(C95,'FA 2026 Master'!E:E,'FA 2026 Master'!L:L)</f>
        <v>Logo Tees</v>
      </c>
      <c r="I95" s="34">
        <f>_xlfn.XLOOKUP(C95,'FA 2026 Master'!E:E,'FA 2026 Master'!J:J)</f>
        <v>15</v>
      </c>
      <c r="J95" s="34">
        <f t="shared" si="10"/>
        <v>30</v>
      </c>
      <c r="K95" s="34">
        <f t="shared" si="11"/>
        <v>30</v>
      </c>
      <c r="L95" s="34">
        <f t="shared" si="6"/>
        <v>20.55</v>
      </c>
      <c r="M95" s="8">
        <f t="shared" si="7"/>
        <v>49</v>
      </c>
      <c r="N95" s="34">
        <f t="shared" si="8"/>
        <v>49</v>
      </c>
      <c r="O95" s="41">
        <v>46218</v>
      </c>
      <c r="P95" s="41">
        <v>46387</v>
      </c>
      <c r="Q95" s="6" t="s">
        <v>1763</v>
      </c>
      <c r="R95" s="23"/>
      <c r="T95" s="31">
        <f t="shared" si="9"/>
        <v>0</v>
      </c>
    </row>
    <row r="96" spans="2:20" x14ac:dyDescent="0.25">
      <c r="B96" s="28">
        <f>_xlfn.XLOOKUP(C96,'FA 2026 Master'!E:E,'FA 2026 Master'!D:D)</f>
        <v>840490724860</v>
      </c>
      <c r="C96" s="6" t="s">
        <v>143</v>
      </c>
      <c r="D96" s="6" t="str">
        <f>_xlfn.XLOOKUP(C96,'FA 2026 Master'!E:E,'FA 2026 Master'!F:F)</f>
        <v>M's ME Primary Logo T-Shirt - Tan - 2X</v>
      </c>
      <c r="E96" s="6" t="str">
        <f>_xlfn.XLOOKUP(C96,'FA 2026 Master'!E:E,'FA 2026 Master'!G:G)</f>
        <v>TAN</v>
      </c>
      <c r="F96" s="6" t="str">
        <f>_xlfn.XLOOKUP(C96,'FA 2026 Master'!E:E,'FA 2026 Master'!H:H)</f>
        <v>2X</v>
      </c>
      <c r="G96" s="6" t="str">
        <f>_xlfn.XLOOKUP(C96,'FA 2026 Master'!E:E,'FA 2026 Master'!K:K)</f>
        <v>Logo Apparel</v>
      </c>
      <c r="H96" s="6" t="str">
        <f>_xlfn.XLOOKUP(C96,'FA 2026 Master'!E:E,'FA 2026 Master'!L:L)</f>
        <v>Logo Tees</v>
      </c>
      <c r="I96" s="34">
        <f>_xlfn.XLOOKUP(C96,'FA 2026 Master'!E:E,'FA 2026 Master'!J:J)</f>
        <v>15</v>
      </c>
      <c r="J96" s="34">
        <f t="shared" si="10"/>
        <v>30</v>
      </c>
      <c r="K96" s="34">
        <f t="shared" si="11"/>
        <v>30</v>
      </c>
      <c r="L96" s="34">
        <f t="shared" si="6"/>
        <v>20.55</v>
      </c>
      <c r="M96" s="8">
        <f t="shared" si="7"/>
        <v>49</v>
      </c>
      <c r="N96" s="34">
        <f t="shared" si="8"/>
        <v>49</v>
      </c>
      <c r="O96" s="41">
        <v>46218</v>
      </c>
      <c r="P96" s="41">
        <v>46387</v>
      </c>
      <c r="Q96" s="6" t="s">
        <v>1763</v>
      </c>
      <c r="R96" s="23"/>
      <c r="T96" s="31">
        <f t="shared" si="9"/>
        <v>0</v>
      </c>
    </row>
    <row r="97" spans="2:20" x14ac:dyDescent="0.25">
      <c r="B97" s="28">
        <f>_xlfn.XLOOKUP(C97,'FA 2026 Master'!E:E,'FA 2026 Master'!D:D)</f>
        <v>840490724877</v>
      </c>
      <c r="C97" s="6" t="s">
        <v>144</v>
      </c>
      <c r="D97" s="6" t="str">
        <f>_xlfn.XLOOKUP(C97,'FA 2026 Master'!E:E,'FA 2026 Master'!F:F)</f>
        <v>M's ME Primary Logo T-Shirt - Tan - 3X</v>
      </c>
      <c r="E97" s="6" t="str">
        <f>_xlfn.XLOOKUP(C97,'FA 2026 Master'!E:E,'FA 2026 Master'!G:G)</f>
        <v>TAN</v>
      </c>
      <c r="F97" s="6" t="str">
        <f>_xlfn.XLOOKUP(C97,'FA 2026 Master'!E:E,'FA 2026 Master'!H:H)</f>
        <v>3X</v>
      </c>
      <c r="G97" s="6" t="str">
        <f>_xlfn.XLOOKUP(C97,'FA 2026 Master'!E:E,'FA 2026 Master'!K:K)</f>
        <v>Logo Apparel</v>
      </c>
      <c r="H97" s="6" t="str">
        <f>_xlfn.XLOOKUP(C97,'FA 2026 Master'!E:E,'FA 2026 Master'!L:L)</f>
        <v>Logo Tees</v>
      </c>
      <c r="I97" s="34">
        <f>_xlfn.XLOOKUP(C97,'FA 2026 Master'!E:E,'FA 2026 Master'!J:J)</f>
        <v>15</v>
      </c>
      <c r="J97" s="34">
        <f t="shared" si="10"/>
        <v>30</v>
      </c>
      <c r="K97" s="34">
        <f t="shared" si="11"/>
        <v>30</v>
      </c>
      <c r="L97" s="34">
        <f t="shared" si="6"/>
        <v>20.55</v>
      </c>
      <c r="M97" s="8">
        <f t="shared" si="7"/>
        <v>49</v>
      </c>
      <c r="N97" s="34">
        <f t="shared" si="8"/>
        <v>49</v>
      </c>
      <c r="O97" s="41">
        <v>46218</v>
      </c>
      <c r="P97" s="41">
        <v>46387</v>
      </c>
      <c r="Q97" s="6" t="s">
        <v>1763</v>
      </c>
      <c r="R97" s="23"/>
      <c r="T97" s="31">
        <f t="shared" si="9"/>
        <v>0</v>
      </c>
    </row>
    <row r="98" spans="2:20" x14ac:dyDescent="0.25">
      <c r="B98" s="28">
        <f>_xlfn.XLOOKUP(C98,'FA 2026 Master'!E:E,'FA 2026 Master'!D:D)</f>
        <v>840490724884</v>
      </c>
      <c r="C98" s="6" t="s">
        <v>145</v>
      </c>
      <c r="D98" s="6" t="str">
        <f>_xlfn.XLOOKUP(C98,'FA 2026 Master'!E:E,'FA 2026 Master'!F:F)</f>
        <v>M's ME Primary Logo T-Shirt - Heather Midnight Navy - SM</v>
      </c>
      <c r="E98" s="6" t="str">
        <f>_xlfn.XLOOKUP(C98,'FA 2026 Master'!E:E,'FA 2026 Master'!G:G)</f>
        <v>Heather Midnight Navy</v>
      </c>
      <c r="F98" s="6" t="str">
        <f>_xlfn.XLOOKUP(C98,'FA 2026 Master'!E:E,'FA 2026 Master'!H:H)</f>
        <v>SM</v>
      </c>
      <c r="G98" s="6" t="str">
        <f>_xlfn.XLOOKUP(C98,'FA 2026 Master'!E:E,'FA 2026 Master'!K:K)</f>
        <v>Logo Apparel</v>
      </c>
      <c r="H98" s="6" t="str">
        <f>_xlfn.XLOOKUP(C98,'FA 2026 Master'!E:E,'FA 2026 Master'!L:L)</f>
        <v>Logo Tees</v>
      </c>
      <c r="I98" s="34">
        <f>_xlfn.XLOOKUP(C98,'FA 2026 Master'!E:E,'FA 2026 Master'!J:J)</f>
        <v>15</v>
      </c>
      <c r="J98" s="34">
        <f t="shared" si="10"/>
        <v>30</v>
      </c>
      <c r="K98" s="34">
        <f t="shared" si="11"/>
        <v>30</v>
      </c>
      <c r="L98" s="34">
        <f t="shared" si="6"/>
        <v>20.55</v>
      </c>
      <c r="M98" s="8">
        <f t="shared" si="7"/>
        <v>49</v>
      </c>
      <c r="N98" s="34">
        <f t="shared" si="8"/>
        <v>49</v>
      </c>
      <c r="O98" s="41">
        <v>46218</v>
      </c>
      <c r="P98" s="41">
        <v>46387</v>
      </c>
      <c r="Q98" s="6" t="s">
        <v>1763</v>
      </c>
      <c r="R98" s="23"/>
      <c r="T98" s="31">
        <f t="shared" si="9"/>
        <v>0</v>
      </c>
    </row>
    <row r="99" spans="2:20" x14ac:dyDescent="0.25">
      <c r="B99" s="28">
        <f>_xlfn.XLOOKUP(C99,'FA 2026 Master'!E:E,'FA 2026 Master'!D:D)</f>
        <v>840490724891</v>
      </c>
      <c r="C99" s="6" t="s">
        <v>146</v>
      </c>
      <c r="D99" s="6" t="str">
        <f>_xlfn.XLOOKUP(C99,'FA 2026 Master'!E:E,'FA 2026 Master'!F:F)</f>
        <v>M's ME Primary Logo T-Shirt - Heather Midnight Navy - MD</v>
      </c>
      <c r="E99" s="6" t="str">
        <f>_xlfn.XLOOKUP(C99,'FA 2026 Master'!E:E,'FA 2026 Master'!G:G)</f>
        <v>Heather Midnight Navy</v>
      </c>
      <c r="F99" s="6" t="str">
        <f>_xlfn.XLOOKUP(C99,'FA 2026 Master'!E:E,'FA 2026 Master'!H:H)</f>
        <v>MD</v>
      </c>
      <c r="G99" s="6" t="str">
        <f>_xlfn.XLOOKUP(C99,'FA 2026 Master'!E:E,'FA 2026 Master'!K:K)</f>
        <v>Logo Apparel</v>
      </c>
      <c r="H99" s="6" t="str">
        <f>_xlfn.XLOOKUP(C99,'FA 2026 Master'!E:E,'FA 2026 Master'!L:L)</f>
        <v>Logo Tees</v>
      </c>
      <c r="I99" s="34">
        <f>_xlfn.XLOOKUP(C99,'FA 2026 Master'!E:E,'FA 2026 Master'!J:J)</f>
        <v>15</v>
      </c>
      <c r="J99" s="34">
        <f t="shared" si="10"/>
        <v>30</v>
      </c>
      <c r="K99" s="34">
        <f t="shared" si="11"/>
        <v>30</v>
      </c>
      <c r="L99" s="34">
        <f t="shared" si="6"/>
        <v>20.55</v>
      </c>
      <c r="M99" s="8">
        <f t="shared" si="7"/>
        <v>49</v>
      </c>
      <c r="N99" s="34">
        <f t="shared" si="8"/>
        <v>49</v>
      </c>
      <c r="O99" s="41">
        <v>46218</v>
      </c>
      <c r="P99" s="41">
        <v>46387</v>
      </c>
      <c r="Q99" s="6" t="s">
        <v>1763</v>
      </c>
      <c r="R99" s="23"/>
      <c r="T99" s="31">
        <f t="shared" si="9"/>
        <v>0</v>
      </c>
    </row>
    <row r="100" spans="2:20" x14ac:dyDescent="0.25">
      <c r="B100" s="28">
        <f>_xlfn.XLOOKUP(C100,'FA 2026 Master'!E:E,'FA 2026 Master'!D:D)</f>
        <v>840490724907</v>
      </c>
      <c r="C100" s="6" t="s">
        <v>147</v>
      </c>
      <c r="D100" s="6" t="str">
        <f>_xlfn.XLOOKUP(C100,'FA 2026 Master'!E:E,'FA 2026 Master'!F:F)</f>
        <v>M's ME Primary Logo T-Shirt - Heather Midnight Navy - LG</v>
      </c>
      <c r="E100" s="6" t="str">
        <f>_xlfn.XLOOKUP(C100,'FA 2026 Master'!E:E,'FA 2026 Master'!G:G)</f>
        <v>Heather Midnight Navy</v>
      </c>
      <c r="F100" s="6" t="str">
        <f>_xlfn.XLOOKUP(C100,'FA 2026 Master'!E:E,'FA 2026 Master'!H:H)</f>
        <v>LG</v>
      </c>
      <c r="G100" s="6" t="str">
        <f>_xlfn.XLOOKUP(C100,'FA 2026 Master'!E:E,'FA 2026 Master'!K:K)</f>
        <v>Logo Apparel</v>
      </c>
      <c r="H100" s="6" t="str">
        <f>_xlfn.XLOOKUP(C100,'FA 2026 Master'!E:E,'FA 2026 Master'!L:L)</f>
        <v>Logo Tees</v>
      </c>
      <c r="I100" s="34">
        <f>_xlfn.XLOOKUP(C100,'FA 2026 Master'!E:E,'FA 2026 Master'!J:J)</f>
        <v>15</v>
      </c>
      <c r="J100" s="34">
        <f t="shared" si="10"/>
        <v>30</v>
      </c>
      <c r="K100" s="34">
        <f t="shared" si="11"/>
        <v>30</v>
      </c>
      <c r="L100" s="34">
        <f t="shared" si="6"/>
        <v>20.55</v>
      </c>
      <c r="M100" s="8">
        <f t="shared" si="7"/>
        <v>49</v>
      </c>
      <c r="N100" s="34">
        <f t="shared" si="8"/>
        <v>49</v>
      </c>
      <c r="O100" s="41">
        <v>46218</v>
      </c>
      <c r="P100" s="41">
        <v>46387</v>
      </c>
      <c r="Q100" s="6" t="s">
        <v>1763</v>
      </c>
      <c r="R100" s="23"/>
      <c r="T100" s="31">
        <f t="shared" si="9"/>
        <v>0</v>
      </c>
    </row>
    <row r="101" spans="2:20" x14ac:dyDescent="0.25">
      <c r="B101" s="28">
        <f>_xlfn.XLOOKUP(C101,'FA 2026 Master'!E:E,'FA 2026 Master'!D:D)</f>
        <v>840490724914</v>
      </c>
      <c r="C101" s="6" t="s">
        <v>148</v>
      </c>
      <c r="D101" s="6" t="str">
        <f>_xlfn.XLOOKUP(C101,'FA 2026 Master'!E:E,'FA 2026 Master'!F:F)</f>
        <v>M's ME Primary Logo T-Shirt - Heather Midnight Navy - XL</v>
      </c>
      <c r="E101" s="6" t="str">
        <f>_xlfn.XLOOKUP(C101,'FA 2026 Master'!E:E,'FA 2026 Master'!G:G)</f>
        <v>Heather Midnight Navy</v>
      </c>
      <c r="F101" s="6" t="str">
        <f>_xlfn.XLOOKUP(C101,'FA 2026 Master'!E:E,'FA 2026 Master'!H:H)</f>
        <v>XL</v>
      </c>
      <c r="G101" s="6" t="str">
        <f>_xlfn.XLOOKUP(C101,'FA 2026 Master'!E:E,'FA 2026 Master'!K:K)</f>
        <v>Logo Apparel</v>
      </c>
      <c r="H101" s="6" t="str">
        <f>_xlfn.XLOOKUP(C101,'FA 2026 Master'!E:E,'FA 2026 Master'!L:L)</f>
        <v>Logo Tees</v>
      </c>
      <c r="I101" s="34">
        <f>_xlfn.XLOOKUP(C101,'FA 2026 Master'!E:E,'FA 2026 Master'!J:J)</f>
        <v>15</v>
      </c>
      <c r="J101" s="34">
        <f t="shared" si="10"/>
        <v>30</v>
      </c>
      <c r="K101" s="34">
        <f t="shared" si="11"/>
        <v>30</v>
      </c>
      <c r="L101" s="34">
        <f t="shared" si="6"/>
        <v>20.55</v>
      </c>
      <c r="M101" s="8">
        <f t="shared" si="7"/>
        <v>49</v>
      </c>
      <c r="N101" s="34">
        <f t="shared" si="8"/>
        <v>49</v>
      </c>
      <c r="O101" s="41">
        <v>46218</v>
      </c>
      <c r="P101" s="41">
        <v>46387</v>
      </c>
      <c r="Q101" s="6" t="s">
        <v>1763</v>
      </c>
      <c r="R101" s="23"/>
      <c r="T101" s="31">
        <f t="shared" si="9"/>
        <v>0</v>
      </c>
    </row>
    <row r="102" spans="2:20" x14ac:dyDescent="0.25">
      <c r="B102" s="28">
        <f>_xlfn.XLOOKUP(C102,'FA 2026 Master'!E:E,'FA 2026 Master'!D:D)</f>
        <v>840490724921</v>
      </c>
      <c r="C102" s="6" t="s">
        <v>149</v>
      </c>
      <c r="D102" s="6" t="str">
        <f>_xlfn.XLOOKUP(C102,'FA 2026 Master'!E:E,'FA 2026 Master'!F:F)</f>
        <v>M's ME Primary Logo T-Shirt - Heather Midnight Navy - 2X</v>
      </c>
      <c r="E102" s="6" t="str">
        <f>_xlfn.XLOOKUP(C102,'FA 2026 Master'!E:E,'FA 2026 Master'!G:G)</f>
        <v>Heather Midnight Navy</v>
      </c>
      <c r="F102" s="6" t="str">
        <f>_xlfn.XLOOKUP(C102,'FA 2026 Master'!E:E,'FA 2026 Master'!H:H)</f>
        <v>2X</v>
      </c>
      <c r="G102" s="6" t="str">
        <f>_xlfn.XLOOKUP(C102,'FA 2026 Master'!E:E,'FA 2026 Master'!K:K)</f>
        <v>Logo Apparel</v>
      </c>
      <c r="H102" s="6" t="str">
        <f>_xlfn.XLOOKUP(C102,'FA 2026 Master'!E:E,'FA 2026 Master'!L:L)</f>
        <v>Logo Tees</v>
      </c>
      <c r="I102" s="34">
        <f>_xlfn.XLOOKUP(C102,'FA 2026 Master'!E:E,'FA 2026 Master'!J:J)</f>
        <v>15</v>
      </c>
      <c r="J102" s="34">
        <f t="shared" si="10"/>
        <v>30</v>
      </c>
      <c r="K102" s="34">
        <f t="shared" si="11"/>
        <v>30</v>
      </c>
      <c r="L102" s="34">
        <f t="shared" si="6"/>
        <v>20.55</v>
      </c>
      <c r="M102" s="8">
        <f t="shared" si="7"/>
        <v>49</v>
      </c>
      <c r="N102" s="34">
        <f t="shared" si="8"/>
        <v>49</v>
      </c>
      <c r="O102" s="41">
        <v>46218</v>
      </c>
      <c r="P102" s="41">
        <v>46387</v>
      </c>
      <c r="Q102" s="6" t="s">
        <v>1763</v>
      </c>
      <c r="R102" s="23"/>
      <c r="T102" s="31">
        <f t="shared" si="9"/>
        <v>0</v>
      </c>
    </row>
    <row r="103" spans="2:20" x14ac:dyDescent="0.25">
      <c r="B103" s="28">
        <f>_xlfn.XLOOKUP(C103,'FA 2026 Master'!E:E,'FA 2026 Master'!D:D)</f>
        <v>840490724938</v>
      </c>
      <c r="C103" s="6" t="s">
        <v>150</v>
      </c>
      <c r="D103" s="6" t="str">
        <f>_xlfn.XLOOKUP(C103,'FA 2026 Master'!E:E,'FA 2026 Master'!F:F)</f>
        <v>M's ME Primary Logo T-Shirt - Heather Midnight Navy - 3X</v>
      </c>
      <c r="E103" s="6" t="str">
        <f>_xlfn.XLOOKUP(C103,'FA 2026 Master'!E:E,'FA 2026 Master'!G:G)</f>
        <v>Heather Midnight Navy</v>
      </c>
      <c r="F103" s="6" t="str">
        <f>_xlfn.XLOOKUP(C103,'FA 2026 Master'!E:E,'FA 2026 Master'!H:H)</f>
        <v>3X</v>
      </c>
      <c r="G103" s="6" t="str">
        <f>_xlfn.XLOOKUP(C103,'FA 2026 Master'!E:E,'FA 2026 Master'!K:K)</f>
        <v>Logo Apparel</v>
      </c>
      <c r="H103" s="6" t="str">
        <f>_xlfn.XLOOKUP(C103,'FA 2026 Master'!E:E,'FA 2026 Master'!L:L)</f>
        <v>Logo Tees</v>
      </c>
      <c r="I103" s="34">
        <f>_xlfn.XLOOKUP(C103,'FA 2026 Master'!E:E,'FA 2026 Master'!J:J)</f>
        <v>15</v>
      </c>
      <c r="J103" s="34">
        <f t="shared" si="10"/>
        <v>30</v>
      </c>
      <c r="K103" s="34">
        <f t="shared" si="11"/>
        <v>30</v>
      </c>
      <c r="L103" s="34">
        <f t="shared" si="6"/>
        <v>20.55</v>
      </c>
      <c r="M103" s="8">
        <f t="shared" si="7"/>
        <v>49</v>
      </c>
      <c r="N103" s="34">
        <f t="shared" si="8"/>
        <v>49</v>
      </c>
      <c r="O103" s="41">
        <v>46218</v>
      </c>
      <c r="P103" s="41">
        <v>46387</v>
      </c>
      <c r="Q103" s="6" t="s">
        <v>1763</v>
      </c>
      <c r="R103" s="23"/>
      <c r="T103" s="31">
        <f t="shared" si="9"/>
        <v>0</v>
      </c>
    </row>
    <row r="104" spans="2:20" x14ac:dyDescent="0.25">
      <c r="B104" s="28">
        <f>_xlfn.XLOOKUP(C104,'FA 2026 Master'!E:E,'FA 2026 Master'!D:D)</f>
        <v>840490724945</v>
      </c>
      <c r="C104" s="6" t="s">
        <v>151</v>
      </c>
      <c r="D104" s="6" t="str">
        <f>_xlfn.XLOOKUP(C104,'FA 2026 Master'!E:E,'FA 2026 Master'!F:F)</f>
        <v>M's ME Primary Logo T-Shirt - Black - SM</v>
      </c>
      <c r="E104" s="6" t="str">
        <f>_xlfn.XLOOKUP(C104,'FA 2026 Master'!E:E,'FA 2026 Master'!G:G)</f>
        <v>Black</v>
      </c>
      <c r="F104" s="6" t="str">
        <f>_xlfn.XLOOKUP(C104,'FA 2026 Master'!E:E,'FA 2026 Master'!H:H)</f>
        <v>SM</v>
      </c>
      <c r="G104" s="6" t="str">
        <f>_xlfn.XLOOKUP(C104,'FA 2026 Master'!E:E,'FA 2026 Master'!K:K)</f>
        <v>Logo Apparel</v>
      </c>
      <c r="H104" s="6" t="str">
        <f>_xlfn.XLOOKUP(C104,'FA 2026 Master'!E:E,'FA 2026 Master'!L:L)</f>
        <v>Logo Tees</v>
      </c>
      <c r="I104" s="34">
        <f>_xlfn.XLOOKUP(C104,'FA 2026 Master'!E:E,'FA 2026 Master'!J:J)</f>
        <v>15</v>
      </c>
      <c r="J104" s="34">
        <f t="shared" si="10"/>
        <v>30</v>
      </c>
      <c r="K104" s="34">
        <f t="shared" si="11"/>
        <v>30</v>
      </c>
      <c r="L104" s="34">
        <f t="shared" si="6"/>
        <v>20.55</v>
      </c>
      <c r="M104" s="8">
        <f t="shared" si="7"/>
        <v>49</v>
      </c>
      <c r="N104" s="34">
        <f t="shared" si="8"/>
        <v>49</v>
      </c>
      <c r="O104" s="41">
        <v>46218</v>
      </c>
      <c r="P104" s="41">
        <v>46387</v>
      </c>
      <c r="Q104" s="6" t="s">
        <v>1763</v>
      </c>
      <c r="R104" s="23"/>
      <c r="T104" s="31">
        <f t="shared" si="9"/>
        <v>0</v>
      </c>
    </row>
    <row r="105" spans="2:20" x14ac:dyDescent="0.25">
      <c r="B105" s="28">
        <f>_xlfn.XLOOKUP(C105,'FA 2026 Master'!E:E,'FA 2026 Master'!D:D)</f>
        <v>840490724952</v>
      </c>
      <c r="C105" s="6" t="s">
        <v>152</v>
      </c>
      <c r="D105" s="6" t="str">
        <f>_xlfn.XLOOKUP(C105,'FA 2026 Master'!E:E,'FA 2026 Master'!F:F)</f>
        <v>M's ME Primary Logo T-Shirt - Black - MD</v>
      </c>
      <c r="E105" s="6" t="str">
        <f>_xlfn.XLOOKUP(C105,'FA 2026 Master'!E:E,'FA 2026 Master'!G:G)</f>
        <v>Black</v>
      </c>
      <c r="F105" s="6" t="str">
        <f>_xlfn.XLOOKUP(C105,'FA 2026 Master'!E:E,'FA 2026 Master'!H:H)</f>
        <v>MD</v>
      </c>
      <c r="G105" s="6" t="str">
        <f>_xlfn.XLOOKUP(C105,'FA 2026 Master'!E:E,'FA 2026 Master'!K:K)</f>
        <v>Logo Apparel</v>
      </c>
      <c r="H105" s="6" t="str">
        <f>_xlfn.XLOOKUP(C105,'FA 2026 Master'!E:E,'FA 2026 Master'!L:L)</f>
        <v>Logo Tees</v>
      </c>
      <c r="I105" s="34">
        <f>_xlfn.XLOOKUP(C105,'FA 2026 Master'!E:E,'FA 2026 Master'!J:J)</f>
        <v>15</v>
      </c>
      <c r="J105" s="34">
        <f t="shared" si="10"/>
        <v>30</v>
      </c>
      <c r="K105" s="34">
        <f t="shared" si="11"/>
        <v>30</v>
      </c>
      <c r="L105" s="34">
        <f t="shared" si="6"/>
        <v>20.55</v>
      </c>
      <c r="M105" s="8">
        <f t="shared" si="7"/>
        <v>49</v>
      </c>
      <c r="N105" s="34">
        <f t="shared" si="8"/>
        <v>49</v>
      </c>
      <c r="O105" s="41">
        <v>46218</v>
      </c>
      <c r="P105" s="41">
        <v>46387</v>
      </c>
      <c r="Q105" s="6" t="s">
        <v>1763</v>
      </c>
      <c r="R105" s="23"/>
      <c r="T105" s="31">
        <f t="shared" si="9"/>
        <v>0</v>
      </c>
    </row>
    <row r="106" spans="2:20" x14ac:dyDescent="0.25">
      <c r="B106" s="28">
        <f>_xlfn.XLOOKUP(C106,'FA 2026 Master'!E:E,'FA 2026 Master'!D:D)</f>
        <v>840490724969</v>
      </c>
      <c r="C106" s="6" t="s">
        <v>153</v>
      </c>
      <c r="D106" s="6" t="str">
        <f>_xlfn.XLOOKUP(C106,'FA 2026 Master'!E:E,'FA 2026 Master'!F:F)</f>
        <v>M's ME Primary Logo T-Shirt - Black - LG</v>
      </c>
      <c r="E106" s="6" t="str">
        <f>_xlfn.XLOOKUP(C106,'FA 2026 Master'!E:E,'FA 2026 Master'!G:G)</f>
        <v>Black</v>
      </c>
      <c r="F106" s="6" t="str">
        <f>_xlfn.XLOOKUP(C106,'FA 2026 Master'!E:E,'FA 2026 Master'!H:H)</f>
        <v>LG</v>
      </c>
      <c r="G106" s="6" t="str">
        <f>_xlfn.XLOOKUP(C106,'FA 2026 Master'!E:E,'FA 2026 Master'!K:K)</f>
        <v>Logo Apparel</v>
      </c>
      <c r="H106" s="6" t="str">
        <f>_xlfn.XLOOKUP(C106,'FA 2026 Master'!E:E,'FA 2026 Master'!L:L)</f>
        <v>Logo Tees</v>
      </c>
      <c r="I106" s="34">
        <f>_xlfn.XLOOKUP(C106,'FA 2026 Master'!E:E,'FA 2026 Master'!J:J)</f>
        <v>15</v>
      </c>
      <c r="J106" s="34">
        <f t="shared" si="10"/>
        <v>30</v>
      </c>
      <c r="K106" s="34">
        <f t="shared" si="11"/>
        <v>30</v>
      </c>
      <c r="L106" s="34">
        <f t="shared" si="6"/>
        <v>20.55</v>
      </c>
      <c r="M106" s="8">
        <f t="shared" si="7"/>
        <v>49</v>
      </c>
      <c r="N106" s="34">
        <f t="shared" si="8"/>
        <v>49</v>
      </c>
      <c r="O106" s="41">
        <v>46218</v>
      </c>
      <c r="P106" s="41">
        <v>46387</v>
      </c>
      <c r="Q106" s="6" t="s">
        <v>1763</v>
      </c>
      <c r="R106" s="23"/>
      <c r="T106" s="31">
        <f t="shared" si="9"/>
        <v>0</v>
      </c>
    </row>
    <row r="107" spans="2:20" x14ac:dyDescent="0.25">
      <c r="B107" s="28">
        <f>_xlfn.XLOOKUP(C107,'FA 2026 Master'!E:E,'FA 2026 Master'!D:D)</f>
        <v>840490724976</v>
      </c>
      <c r="C107" s="6" t="s">
        <v>154</v>
      </c>
      <c r="D107" s="6" t="str">
        <f>_xlfn.XLOOKUP(C107,'FA 2026 Master'!E:E,'FA 2026 Master'!F:F)</f>
        <v>M's ME Primary Logo T-Shirt - Black - XL</v>
      </c>
      <c r="E107" s="6" t="str">
        <f>_xlfn.XLOOKUP(C107,'FA 2026 Master'!E:E,'FA 2026 Master'!G:G)</f>
        <v>Black</v>
      </c>
      <c r="F107" s="6" t="str">
        <f>_xlfn.XLOOKUP(C107,'FA 2026 Master'!E:E,'FA 2026 Master'!H:H)</f>
        <v>XL</v>
      </c>
      <c r="G107" s="6" t="str">
        <f>_xlfn.XLOOKUP(C107,'FA 2026 Master'!E:E,'FA 2026 Master'!K:K)</f>
        <v>Logo Apparel</v>
      </c>
      <c r="H107" s="6" t="str">
        <f>_xlfn.XLOOKUP(C107,'FA 2026 Master'!E:E,'FA 2026 Master'!L:L)</f>
        <v>Logo Tees</v>
      </c>
      <c r="I107" s="34">
        <f>_xlfn.XLOOKUP(C107,'FA 2026 Master'!E:E,'FA 2026 Master'!J:J)</f>
        <v>15</v>
      </c>
      <c r="J107" s="34">
        <f t="shared" si="10"/>
        <v>30</v>
      </c>
      <c r="K107" s="34">
        <f t="shared" si="11"/>
        <v>30</v>
      </c>
      <c r="L107" s="34">
        <f t="shared" si="6"/>
        <v>20.55</v>
      </c>
      <c r="M107" s="8">
        <f t="shared" si="7"/>
        <v>49</v>
      </c>
      <c r="N107" s="34">
        <f t="shared" si="8"/>
        <v>49</v>
      </c>
      <c r="O107" s="41">
        <v>46218</v>
      </c>
      <c r="P107" s="41">
        <v>46387</v>
      </c>
      <c r="Q107" s="6" t="s">
        <v>1763</v>
      </c>
      <c r="R107" s="23"/>
      <c r="T107" s="31">
        <f t="shared" si="9"/>
        <v>0</v>
      </c>
    </row>
    <row r="108" spans="2:20" x14ac:dyDescent="0.25">
      <c r="B108" s="28">
        <f>_xlfn.XLOOKUP(C108,'FA 2026 Master'!E:E,'FA 2026 Master'!D:D)</f>
        <v>840490724983</v>
      </c>
      <c r="C108" s="6" t="s">
        <v>155</v>
      </c>
      <c r="D108" s="6" t="str">
        <f>_xlfn.XLOOKUP(C108,'FA 2026 Master'!E:E,'FA 2026 Master'!F:F)</f>
        <v>M's ME Primary Logo T-Shirt - Black - 2X</v>
      </c>
      <c r="E108" s="6" t="str">
        <f>_xlfn.XLOOKUP(C108,'FA 2026 Master'!E:E,'FA 2026 Master'!G:G)</f>
        <v>Black</v>
      </c>
      <c r="F108" s="6" t="str">
        <f>_xlfn.XLOOKUP(C108,'FA 2026 Master'!E:E,'FA 2026 Master'!H:H)</f>
        <v>2X</v>
      </c>
      <c r="G108" s="6" t="str">
        <f>_xlfn.XLOOKUP(C108,'FA 2026 Master'!E:E,'FA 2026 Master'!K:K)</f>
        <v>Logo Apparel</v>
      </c>
      <c r="H108" s="6" t="str">
        <f>_xlfn.XLOOKUP(C108,'FA 2026 Master'!E:E,'FA 2026 Master'!L:L)</f>
        <v>Logo Tees</v>
      </c>
      <c r="I108" s="34">
        <f>_xlfn.XLOOKUP(C108,'FA 2026 Master'!E:E,'FA 2026 Master'!J:J)</f>
        <v>15</v>
      </c>
      <c r="J108" s="34">
        <f t="shared" si="10"/>
        <v>30</v>
      </c>
      <c r="K108" s="34">
        <f t="shared" si="11"/>
        <v>30</v>
      </c>
      <c r="L108" s="34">
        <f t="shared" si="6"/>
        <v>20.55</v>
      </c>
      <c r="M108" s="8">
        <f t="shared" si="7"/>
        <v>49</v>
      </c>
      <c r="N108" s="34">
        <f t="shared" si="8"/>
        <v>49</v>
      </c>
      <c r="O108" s="41">
        <v>46218</v>
      </c>
      <c r="P108" s="41">
        <v>46387</v>
      </c>
      <c r="Q108" s="6" t="s">
        <v>1763</v>
      </c>
      <c r="R108" s="23"/>
      <c r="T108" s="31">
        <f t="shared" si="9"/>
        <v>0</v>
      </c>
    </row>
    <row r="109" spans="2:20" x14ac:dyDescent="0.25">
      <c r="B109" s="28">
        <f>_xlfn.XLOOKUP(C109,'FA 2026 Master'!E:E,'FA 2026 Master'!D:D)</f>
        <v>840490724990</v>
      </c>
      <c r="C109" s="6" t="s">
        <v>156</v>
      </c>
      <c r="D109" s="6" t="str">
        <f>_xlfn.XLOOKUP(C109,'FA 2026 Master'!E:E,'FA 2026 Master'!F:F)</f>
        <v>M's ME Primary Logo T-Shirt - Black - 3X</v>
      </c>
      <c r="E109" s="6" t="str">
        <f>_xlfn.XLOOKUP(C109,'FA 2026 Master'!E:E,'FA 2026 Master'!G:G)</f>
        <v>Black</v>
      </c>
      <c r="F109" s="6" t="str">
        <f>_xlfn.XLOOKUP(C109,'FA 2026 Master'!E:E,'FA 2026 Master'!H:H)</f>
        <v>3X</v>
      </c>
      <c r="G109" s="6" t="str">
        <f>_xlfn.XLOOKUP(C109,'FA 2026 Master'!E:E,'FA 2026 Master'!K:K)</f>
        <v>Logo Apparel</v>
      </c>
      <c r="H109" s="6" t="str">
        <f>_xlfn.XLOOKUP(C109,'FA 2026 Master'!E:E,'FA 2026 Master'!L:L)</f>
        <v>Logo Tees</v>
      </c>
      <c r="I109" s="34">
        <f>_xlfn.XLOOKUP(C109,'FA 2026 Master'!E:E,'FA 2026 Master'!J:J)</f>
        <v>15</v>
      </c>
      <c r="J109" s="34">
        <f t="shared" si="10"/>
        <v>30</v>
      </c>
      <c r="K109" s="34">
        <f t="shared" si="11"/>
        <v>30</v>
      </c>
      <c r="L109" s="34">
        <f t="shared" si="6"/>
        <v>20.55</v>
      </c>
      <c r="M109" s="8">
        <f t="shared" si="7"/>
        <v>49</v>
      </c>
      <c r="N109" s="34">
        <f t="shared" si="8"/>
        <v>49</v>
      </c>
      <c r="O109" s="41">
        <v>46218</v>
      </c>
      <c r="P109" s="41">
        <v>46387</v>
      </c>
      <c r="Q109" s="6" t="s">
        <v>1763</v>
      </c>
      <c r="R109" s="23"/>
      <c r="T109" s="31">
        <f t="shared" si="9"/>
        <v>0</v>
      </c>
    </row>
    <row r="110" spans="2:20" x14ac:dyDescent="0.25">
      <c r="B110" s="28">
        <f>_xlfn.XLOOKUP(C110,'FA 2026 Master'!E:E,'FA 2026 Master'!D:D)</f>
        <v>840490725003</v>
      </c>
      <c r="C110" s="6" t="s">
        <v>157</v>
      </c>
      <c r="D110" s="6" t="str">
        <f>_xlfn.XLOOKUP(C110,'FA 2026 Master'!E:E,'FA 2026 Master'!F:F)</f>
        <v>M's ME Primary Logo Hoody - Charcoal Heather - SM</v>
      </c>
      <c r="E110" s="6" t="str">
        <f>_xlfn.XLOOKUP(C110,'FA 2026 Master'!E:E,'FA 2026 Master'!G:G)</f>
        <v>Charcoal Heather</v>
      </c>
      <c r="F110" s="6" t="str">
        <f>_xlfn.XLOOKUP(C110,'FA 2026 Master'!E:E,'FA 2026 Master'!H:H)</f>
        <v>SM</v>
      </c>
      <c r="G110" s="6" t="str">
        <f>_xlfn.XLOOKUP(C110,'FA 2026 Master'!E:E,'FA 2026 Master'!K:K)</f>
        <v>Logo Apparel</v>
      </c>
      <c r="H110" s="6" t="str">
        <f>_xlfn.XLOOKUP(C110,'FA 2026 Master'!E:E,'FA 2026 Master'!L:L)</f>
        <v>Logo Hoodys</v>
      </c>
      <c r="I110" s="34">
        <f>_xlfn.XLOOKUP(C110,'FA 2026 Master'!E:E,'FA 2026 Master'!J:J)</f>
        <v>30</v>
      </c>
      <c r="J110" s="34">
        <f t="shared" si="10"/>
        <v>60</v>
      </c>
      <c r="K110" s="34">
        <f t="shared" si="11"/>
        <v>60</v>
      </c>
      <c r="L110" s="34">
        <f t="shared" si="6"/>
        <v>41.1</v>
      </c>
      <c r="M110" s="8">
        <f t="shared" si="7"/>
        <v>99</v>
      </c>
      <c r="N110" s="34">
        <f t="shared" si="8"/>
        <v>99</v>
      </c>
      <c r="O110" s="41">
        <v>46218</v>
      </c>
      <c r="P110" s="41">
        <v>46387</v>
      </c>
      <c r="Q110" s="6" t="s">
        <v>1763</v>
      </c>
      <c r="R110" s="23"/>
      <c r="T110" s="31">
        <f t="shared" si="9"/>
        <v>0</v>
      </c>
    </row>
    <row r="111" spans="2:20" x14ac:dyDescent="0.25">
      <c r="B111" s="28">
        <f>_xlfn.XLOOKUP(C111,'FA 2026 Master'!E:E,'FA 2026 Master'!D:D)</f>
        <v>840490725010</v>
      </c>
      <c r="C111" s="6" t="s">
        <v>158</v>
      </c>
      <c r="D111" s="6" t="str">
        <f>_xlfn.XLOOKUP(C111,'FA 2026 Master'!E:E,'FA 2026 Master'!F:F)</f>
        <v>M's ME Primary Logo Hoody - Charcoal Heather - MD</v>
      </c>
      <c r="E111" s="6" t="str">
        <f>_xlfn.XLOOKUP(C111,'FA 2026 Master'!E:E,'FA 2026 Master'!G:G)</f>
        <v>Charcoal Heather</v>
      </c>
      <c r="F111" s="6" t="str">
        <f>_xlfn.XLOOKUP(C111,'FA 2026 Master'!E:E,'FA 2026 Master'!H:H)</f>
        <v>MD</v>
      </c>
      <c r="G111" s="6" t="str">
        <f>_xlfn.XLOOKUP(C111,'FA 2026 Master'!E:E,'FA 2026 Master'!K:K)</f>
        <v>Logo Apparel</v>
      </c>
      <c r="H111" s="6" t="str">
        <f>_xlfn.XLOOKUP(C111,'FA 2026 Master'!E:E,'FA 2026 Master'!L:L)</f>
        <v>Logo Hoodys</v>
      </c>
      <c r="I111" s="34">
        <f>_xlfn.XLOOKUP(C111,'FA 2026 Master'!E:E,'FA 2026 Master'!J:J)</f>
        <v>30</v>
      </c>
      <c r="J111" s="34">
        <f t="shared" si="10"/>
        <v>60</v>
      </c>
      <c r="K111" s="34">
        <f t="shared" si="11"/>
        <v>60</v>
      </c>
      <c r="L111" s="34">
        <f t="shared" si="6"/>
        <v>41.1</v>
      </c>
      <c r="M111" s="8">
        <f t="shared" si="7"/>
        <v>99</v>
      </c>
      <c r="N111" s="34">
        <f t="shared" si="8"/>
        <v>99</v>
      </c>
      <c r="O111" s="41">
        <v>46218</v>
      </c>
      <c r="P111" s="41">
        <v>46387</v>
      </c>
      <c r="Q111" s="6" t="s">
        <v>1763</v>
      </c>
      <c r="R111" s="23"/>
      <c r="T111" s="31">
        <f t="shared" si="9"/>
        <v>0</v>
      </c>
    </row>
    <row r="112" spans="2:20" x14ac:dyDescent="0.25">
      <c r="B112" s="28">
        <f>_xlfn.XLOOKUP(C112,'FA 2026 Master'!E:E,'FA 2026 Master'!D:D)</f>
        <v>840490725027</v>
      </c>
      <c r="C112" s="6" t="s">
        <v>159</v>
      </c>
      <c r="D112" s="6" t="str">
        <f>_xlfn.XLOOKUP(C112,'FA 2026 Master'!E:E,'FA 2026 Master'!F:F)</f>
        <v>M's ME Primary Logo Hoody - Charcoal Heather - LG</v>
      </c>
      <c r="E112" s="6" t="str">
        <f>_xlfn.XLOOKUP(C112,'FA 2026 Master'!E:E,'FA 2026 Master'!G:G)</f>
        <v>Charcoal Heather</v>
      </c>
      <c r="F112" s="6" t="str">
        <f>_xlfn.XLOOKUP(C112,'FA 2026 Master'!E:E,'FA 2026 Master'!H:H)</f>
        <v>LG</v>
      </c>
      <c r="G112" s="6" t="str">
        <f>_xlfn.XLOOKUP(C112,'FA 2026 Master'!E:E,'FA 2026 Master'!K:K)</f>
        <v>Logo Apparel</v>
      </c>
      <c r="H112" s="6" t="str">
        <f>_xlfn.XLOOKUP(C112,'FA 2026 Master'!E:E,'FA 2026 Master'!L:L)</f>
        <v>Logo Hoodys</v>
      </c>
      <c r="I112" s="34">
        <f>_xlfn.XLOOKUP(C112,'FA 2026 Master'!E:E,'FA 2026 Master'!J:J)</f>
        <v>30</v>
      </c>
      <c r="J112" s="34">
        <f t="shared" si="10"/>
        <v>60</v>
      </c>
      <c r="K112" s="34">
        <f t="shared" si="11"/>
        <v>60</v>
      </c>
      <c r="L112" s="34">
        <f t="shared" si="6"/>
        <v>41.1</v>
      </c>
      <c r="M112" s="8">
        <f t="shared" si="7"/>
        <v>99</v>
      </c>
      <c r="N112" s="34">
        <f t="shared" si="8"/>
        <v>99</v>
      </c>
      <c r="O112" s="41">
        <v>46218</v>
      </c>
      <c r="P112" s="41">
        <v>46387</v>
      </c>
      <c r="Q112" s="6" t="s">
        <v>1763</v>
      </c>
      <c r="R112" s="23"/>
      <c r="T112" s="31">
        <f t="shared" si="9"/>
        <v>0</v>
      </c>
    </row>
    <row r="113" spans="2:20" x14ac:dyDescent="0.25">
      <c r="B113" s="28">
        <f>_xlfn.XLOOKUP(C113,'FA 2026 Master'!E:E,'FA 2026 Master'!D:D)</f>
        <v>840490725034</v>
      </c>
      <c r="C113" s="6" t="s">
        <v>160</v>
      </c>
      <c r="D113" s="6" t="str">
        <f>_xlfn.XLOOKUP(C113,'FA 2026 Master'!E:E,'FA 2026 Master'!F:F)</f>
        <v>M's ME Primary Logo Hoody - Charcoal Heather - XL</v>
      </c>
      <c r="E113" s="6" t="str">
        <f>_xlfn.XLOOKUP(C113,'FA 2026 Master'!E:E,'FA 2026 Master'!G:G)</f>
        <v>Charcoal Heather</v>
      </c>
      <c r="F113" s="6" t="str">
        <f>_xlfn.XLOOKUP(C113,'FA 2026 Master'!E:E,'FA 2026 Master'!H:H)</f>
        <v>XL</v>
      </c>
      <c r="G113" s="6" t="str">
        <f>_xlfn.XLOOKUP(C113,'FA 2026 Master'!E:E,'FA 2026 Master'!K:K)</f>
        <v>Logo Apparel</v>
      </c>
      <c r="H113" s="6" t="str">
        <f>_xlfn.XLOOKUP(C113,'FA 2026 Master'!E:E,'FA 2026 Master'!L:L)</f>
        <v>Logo Hoodys</v>
      </c>
      <c r="I113" s="34">
        <f>_xlfn.XLOOKUP(C113,'FA 2026 Master'!E:E,'FA 2026 Master'!J:J)</f>
        <v>30</v>
      </c>
      <c r="J113" s="34">
        <f t="shared" si="10"/>
        <v>60</v>
      </c>
      <c r="K113" s="34">
        <f t="shared" si="11"/>
        <v>60</v>
      </c>
      <c r="L113" s="34">
        <f t="shared" si="6"/>
        <v>41.1</v>
      </c>
      <c r="M113" s="8">
        <f t="shared" si="7"/>
        <v>99</v>
      </c>
      <c r="N113" s="34">
        <f t="shared" si="8"/>
        <v>99</v>
      </c>
      <c r="O113" s="41">
        <v>46218</v>
      </c>
      <c r="P113" s="41">
        <v>46387</v>
      </c>
      <c r="Q113" s="6" t="s">
        <v>1763</v>
      </c>
      <c r="R113" s="23"/>
      <c r="T113" s="31">
        <f t="shared" si="9"/>
        <v>0</v>
      </c>
    </row>
    <row r="114" spans="2:20" x14ac:dyDescent="0.25">
      <c r="B114" s="28">
        <f>_xlfn.XLOOKUP(C114,'FA 2026 Master'!E:E,'FA 2026 Master'!D:D)</f>
        <v>840490725041</v>
      </c>
      <c r="C114" s="6" t="s">
        <v>161</v>
      </c>
      <c r="D114" s="6" t="str">
        <f>_xlfn.XLOOKUP(C114,'FA 2026 Master'!E:E,'FA 2026 Master'!F:F)</f>
        <v>M's ME Primary Logo Hoody - Charcoal Heather - 2X</v>
      </c>
      <c r="E114" s="6" t="str">
        <f>_xlfn.XLOOKUP(C114,'FA 2026 Master'!E:E,'FA 2026 Master'!G:G)</f>
        <v>Charcoal Heather</v>
      </c>
      <c r="F114" s="6" t="str">
        <f>_xlfn.XLOOKUP(C114,'FA 2026 Master'!E:E,'FA 2026 Master'!H:H)</f>
        <v>2X</v>
      </c>
      <c r="G114" s="6" t="str">
        <f>_xlfn.XLOOKUP(C114,'FA 2026 Master'!E:E,'FA 2026 Master'!K:K)</f>
        <v>Logo Apparel</v>
      </c>
      <c r="H114" s="6" t="str">
        <f>_xlfn.XLOOKUP(C114,'FA 2026 Master'!E:E,'FA 2026 Master'!L:L)</f>
        <v>Logo Hoodys</v>
      </c>
      <c r="I114" s="34">
        <f>_xlfn.XLOOKUP(C114,'FA 2026 Master'!E:E,'FA 2026 Master'!J:J)</f>
        <v>30</v>
      </c>
      <c r="J114" s="34">
        <f t="shared" si="10"/>
        <v>60</v>
      </c>
      <c r="K114" s="34">
        <f t="shared" si="11"/>
        <v>60</v>
      </c>
      <c r="L114" s="34">
        <f t="shared" si="6"/>
        <v>41.1</v>
      </c>
      <c r="M114" s="8">
        <f t="shared" si="7"/>
        <v>99</v>
      </c>
      <c r="N114" s="34">
        <f t="shared" si="8"/>
        <v>99</v>
      </c>
      <c r="O114" s="41">
        <v>46218</v>
      </c>
      <c r="P114" s="41">
        <v>46387</v>
      </c>
      <c r="Q114" s="6" t="s">
        <v>1763</v>
      </c>
      <c r="R114" s="23"/>
      <c r="T114" s="31">
        <f t="shared" si="9"/>
        <v>0</v>
      </c>
    </row>
    <row r="115" spans="2:20" x14ac:dyDescent="0.25">
      <c r="B115" s="28">
        <f>_xlfn.XLOOKUP(C115,'FA 2026 Master'!E:E,'FA 2026 Master'!D:D)</f>
        <v>840490725058</v>
      </c>
      <c r="C115" s="6" t="s">
        <v>162</v>
      </c>
      <c r="D115" s="6" t="str">
        <f>_xlfn.XLOOKUP(C115,'FA 2026 Master'!E:E,'FA 2026 Master'!F:F)</f>
        <v>M's ME Primary Logo Hoody - Charcoal Heather - 3X</v>
      </c>
      <c r="E115" s="6" t="str">
        <f>_xlfn.XLOOKUP(C115,'FA 2026 Master'!E:E,'FA 2026 Master'!G:G)</f>
        <v>Charcoal Heather</v>
      </c>
      <c r="F115" s="6" t="str">
        <f>_xlfn.XLOOKUP(C115,'FA 2026 Master'!E:E,'FA 2026 Master'!H:H)</f>
        <v>3X</v>
      </c>
      <c r="G115" s="6" t="str">
        <f>_xlfn.XLOOKUP(C115,'FA 2026 Master'!E:E,'FA 2026 Master'!K:K)</f>
        <v>Logo Apparel</v>
      </c>
      <c r="H115" s="6" t="str">
        <f>_xlfn.XLOOKUP(C115,'FA 2026 Master'!E:E,'FA 2026 Master'!L:L)</f>
        <v>Logo Hoodys</v>
      </c>
      <c r="I115" s="34">
        <f>_xlfn.XLOOKUP(C115,'FA 2026 Master'!E:E,'FA 2026 Master'!J:J)</f>
        <v>30</v>
      </c>
      <c r="J115" s="34">
        <f t="shared" si="10"/>
        <v>60</v>
      </c>
      <c r="K115" s="34">
        <f t="shared" si="11"/>
        <v>60</v>
      </c>
      <c r="L115" s="34">
        <f t="shared" si="6"/>
        <v>41.1</v>
      </c>
      <c r="M115" s="8">
        <f t="shared" si="7"/>
        <v>99</v>
      </c>
      <c r="N115" s="34">
        <f t="shared" si="8"/>
        <v>99</v>
      </c>
      <c r="O115" s="41">
        <v>46218</v>
      </c>
      <c r="P115" s="41">
        <v>46387</v>
      </c>
      <c r="Q115" s="6" t="s">
        <v>1763</v>
      </c>
      <c r="R115" s="23"/>
      <c r="T115" s="31">
        <f t="shared" si="9"/>
        <v>0</v>
      </c>
    </row>
    <row r="116" spans="2:20" x14ac:dyDescent="0.25">
      <c r="B116" s="28">
        <f>_xlfn.XLOOKUP(C116,'FA 2026 Master'!E:E,'FA 2026 Master'!D:D)</f>
        <v>840490725065</v>
      </c>
      <c r="C116" s="6" t="s">
        <v>163</v>
      </c>
      <c r="D116" s="6" t="str">
        <f>_xlfn.XLOOKUP(C116,'FA 2026 Master'!E:E,'FA 2026 Master'!F:F)</f>
        <v>M's ME Primary Logo Hoody - Navy - SM</v>
      </c>
      <c r="E116" s="6" t="str">
        <f>_xlfn.XLOOKUP(C116,'FA 2026 Master'!E:E,'FA 2026 Master'!G:G)</f>
        <v>Navy</v>
      </c>
      <c r="F116" s="6" t="str">
        <f>_xlfn.XLOOKUP(C116,'FA 2026 Master'!E:E,'FA 2026 Master'!H:H)</f>
        <v>SM</v>
      </c>
      <c r="G116" s="6" t="str">
        <f>_xlfn.XLOOKUP(C116,'FA 2026 Master'!E:E,'FA 2026 Master'!K:K)</f>
        <v>Logo Apparel</v>
      </c>
      <c r="H116" s="6" t="str">
        <f>_xlfn.XLOOKUP(C116,'FA 2026 Master'!E:E,'FA 2026 Master'!L:L)</f>
        <v>Logo Hoodys</v>
      </c>
      <c r="I116" s="34">
        <f>_xlfn.XLOOKUP(C116,'FA 2026 Master'!E:E,'FA 2026 Master'!J:J)</f>
        <v>30</v>
      </c>
      <c r="J116" s="34">
        <f t="shared" si="10"/>
        <v>60</v>
      </c>
      <c r="K116" s="34">
        <f t="shared" si="11"/>
        <v>60</v>
      </c>
      <c r="L116" s="34">
        <f t="shared" si="6"/>
        <v>41.1</v>
      </c>
      <c r="M116" s="8">
        <f t="shared" si="7"/>
        <v>99</v>
      </c>
      <c r="N116" s="34">
        <f t="shared" si="8"/>
        <v>99</v>
      </c>
      <c r="O116" s="41">
        <v>46218</v>
      </c>
      <c r="P116" s="41">
        <v>46387</v>
      </c>
      <c r="Q116" s="6" t="s">
        <v>1763</v>
      </c>
      <c r="R116" s="23"/>
      <c r="T116" s="31">
        <f t="shared" si="9"/>
        <v>0</v>
      </c>
    </row>
    <row r="117" spans="2:20" x14ac:dyDescent="0.25">
      <c r="B117" s="28">
        <f>_xlfn.XLOOKUP(C117,'FA 2026 Master'!E:E,'FA 2026 Master'!D:D)</f>
        <v>840490725072</v>
      </c>
      <c r="C117" s="6" t="s">
        <v>164</v>
      </c>
      <c r="D117" s="6" t="str">
        <f>_xlfn.XLOOKUP(C117,'FA 2026 Master'!E:E,'FA 2026 Master'!F:F)</f>
        <v>M's ME Primary Logo Hoody - Navy - MD</v>
      </c>
      <c r="E117" s="6" t="str">
        <f>_xlfn.XLOOKUP(C117,'FA 2026 Master'!E:E,'FA 2026 Master'!G:G)</f>
        <v>Navy</v>
      </c>
      <c r="F117" s="6" t="str">
        <f>_xlfn.XLOOKUP(C117,'FA 2026 Master'!E:E,'FA 2026 Master'!H:H)</f>
        <v>MD</v>
      </c>
      <c r="G117" s="6" t="str">
        <f>_xlfn.XLOOKUP(C117,'FA 2026 Master'!E:E,'FA 2026 Master'!K:K)</f>
        <v>Logo Apparel</v>
      </c>
      <c r="H117" s="6" t="str">
        <f>_xlfn.XLOOKUP(C117,'FA 2026 Master'!E:E,'FA 2026 Master'!L:L)</f>
        <v>Logo Hoodys</v>
      </c>
      <c r="I117" s="34">
        <f>_xlfn.XLOOKUP(C117,'FA 2026 Master'!E:E,'FA 2026 Master'!J:J)</f>
        <v>30</v>
      </c>
      <c r="J117" s="34">
        <f t="shared" si="10"/>
        <v>60</v>
      </c>
      <c r="K117" s="34">
        <f t="shared" si="11"/>
        <v>60</v>
      </c>
      <c r="L117" s="34">
        <f t="shared" si="6"/>
        <v>41.1</v>
      </c>
      <c r="M117" s="8">
        <f t="shared" si="7"/>
        <v>99</v>
      </c>
      <c r="N117" s="34">
        <f t="shared" si="8"/>
        <v>99</v>
      </c>
      <c r="O117" s="41">
        <v>46218</v>
      </c>
      <c r="P117" s="41">
        <v>46387</v>
      </c>
      <c r="Q117" s="6" t="s">
        <v>1763</v>
      </c>
      <c r="R117" s="23"/>
      <c r="T117" s="31">
        <f t="shared" si="9"/>
        <v>0</v>
      </c>
    </row>
    <row r="118" spans="2:20" x14ac:dyDescent="0.25">
      <c r="B118" s="28">
        <f>_xlfn.XLOOKUP(C118,'FA 2026 Master'!E:E,'FA 2026 Master'!D:D)</f>
        <v>840490725089</v>
      </c>
      <c r="C118" s="6" t="s">
        <v>165</v>
      </c>
      <c r="D118" s="6" t="str">
        <f>_xlfn.XLOOKUP(C118,'FA 2026 Master'!E:E,'FA 2026 Master'!F:F)</f>
        <v>M's ME Primary Logo Hoody - Navy - LG</v>
      </c>
      <c r="E118" s="6" t="str">
        <f>_xlfn.XLOOKUP(C118,'FA 2026 Master'!E:E,'FA 2026 Master'!G:G)</f>
        <v>Navy</v>
      </c>
      <c r="F118" s="6" t="str">
        <f>_xlfn.XLOOKUP(C118,'FA 2026 Master'!E:E,'FA 2026 Master'!H:H)</f>
        <v>LG</v>
      </c>
      <c r="G118" s="6" t="str">
        <f>_xlfn.XLOOKUP(C118,'FA 2026 Master'!E:E,'FA 2026 Master'!K:K)</f>
        <v>Logo Apparel</v>
      </c>
      <c r="H118" s="6" t="str">
        <f>_xlfn.XLOOKUP(C118,'FA 2026 Master'!E:E,'FA 2026 Master'!L:L)</f>
        <v>Logo Hoodys</v>
      </c>
      <c r="I118" s="34">
        <f>_xlfn.XLOOKUP(C118,'FA 2026 Master'!E:E,'FA 2026 Master'!J:J)</f>
        <v>30</v>
      </c>
      <c r="J118" s="34">
        <f t="shared" si="10"/>
        <v>60</v>
      </c>
      <c r="K118" s="34">
        <f t="shared" si="11"/>
        <v>60</v>
      </c>
      <c r="L118" s="34">
        <f t="shared" si="6"/>
        <v>41.1</v>
      </c>
      <c r="M118" s="8">
        <f t="shared" si="7"/>
        <v>99</v>
      </c>
      <c r="N118" s="34">
        <f t="shared" si="8"/>
        <v>99</v>
      </c>
      <c r="O118" s="41">
        <v>46218</v>
      </c>
      <c r="P118" s="41">
        <v>46387</v>
      </c>
      <c r="Q118" s="6" t="s">
        <v>1763</v>
      </c>
      <c r="R118" s="23"/>
      <c r="T118" s="31">
        <f t="shared" si="9"/>
        <v>0</v>
      </c>
    </row>
    <row r="119" spans="2:20" x14ac:dyDescent="0.25">
      <c r="B119" s="28">
        <f>_xlfn.XLOOKUP(C119,'FA 2026 Master'!E:E,'FA 2026 Master'!D:D)</f>
        <v>840490725096</v>
      </c>
      <c r="C119" s="6" t="s">
        <v>166</v>
      </c>
      <c r="D119" s="6" t="str">
        <f>_xlfn.XLOOKUP(C119,'FA 2026 Master'!E:E,'FA 2026 Master'!F:F)</f>
        <v>M's ME Primary Logo Hoody - Navy - XL</v>
      </c>
      <c r="E119" s="6" t="str">
        <f>_xlfn.XLOOKUP(C119,'FA 2026 Master'!E:E,'FA 2026 Master'!G:G)</f>
        <v>Navy</v>
      </c>
      <c r="F119" s="6" t="str">
        <f>_xlfn.XLOOKUP(C119,'FA 2026 Master'!E:E,'FA 2026 Master'!H:H)</f>
        <v>XL</v>
      </c>
      <c r="G119" s="6" t="str">
        <f>_xlfn.XLOOKUP(C119,'FA 2026 Master'!E:E,'FA 2026 Master'!K:K)</f>
        <v>Logo Apparel</v>
      </c>
      <c r="H119" s="6" t="str">
        <f>_xlfn.XLOOKUP(C119,'FA 2026 Master'!E:E,'FA 2026 Master'!L:L)</f>
        <v>Logo Hoodys</v>
      </c>
      <c r="I119" s="34">
        <f>_xlfn.XLOOKUP(C119,'FA 2026 Master'!E:E,'FA 2026 Master'!J:J)</f>
        <v>30</v>
      </c>
      <c r="J119" s="34">
        <f t="shared" si="10"/>
        <v>60</v>
      </c>
      <c r="K119" s="34">
        <f t="shared" si="11"/>
        <v>60</v>
      </c>
      <c r="L119" s="34">
        <f t="shared" si="6"/>
        <v>41.1</v>
      </c>
      <c r="M119" s="8">
        <f t="shared" si="7"/>
        <v>99</v>
      </c>
      <c r="N119" s="34">
        <f t="shared" si="8"/>
        <v>99</v>
      </c>
      <c r="O119" s="41">
        <v>46218</v>
      </c>
      <c r="P119" s="41">
        <v>46387</v>
      </c>
      <c r="Q119" s="6" t="s">
        <v>1763</v>
      </c>
      <c r="R119" s="23"/>
      <c r="T119" s="31">
        <f t="shared" si="9"/>
        <v>0</v>
      </c>
    </row>
    <row r="120" spans="2:20" x14ac:dyDescent="0.25">
      <c r="B120" s="28">
        <f>_xlfn.XLOOKUP(C120,'FA 2026 Master'!E:E,'FA 2026 Master'!D:D)</f>
        <v>840490725102</v>
      </c>
      <c r="C120" s="6" t="s">
        <v>167</v>
      </c>
      <c r="D120" s="6" t="str">
        <f>_xlfn.XLOOKUP(C120,'FA 2026 Master'!E:E,'FA 2026 Master'!F:F)</f>
        <v>M's ME Primary Logo Hoody - Navy - 2X</v>
      </c>
      <c r="E120" s="6" t="str">
        <f>_xlfn.XLOOKUP(C120,'FA 2026 Master'!E:E,'FA 2026 Master'!G:G)</f>
        <v>Navy</v>
      </c>
      <c r="F120" s="6" t="str">
        <f>_xlfn.XLOOKUP(C120,'FA 2026 Master'!E:E,'FA 2026 Master'!H:H)</f>
        <v>2X</v>
      </c>
      <c r="G120" s="6" t="str">
        <f>_xlfn.XLOOKUP(C120,'FA 2026 Master'!E:E,'FA 2026 Master'!K:K)</f>
        <v>Logo Apparel</v>
      </c>
      <c r="H120" s="6" t="str">
        <f>_xlfn.XLOOKUP(C120,'FA 2026 Master'!E:E,'FA 2026 Master'!L:L)</f>
        <v>Logo Hoodys</v>
      </c>
      <c r="I120" s="34">
        <f>_xlfn.XLOOKUP(C120,'FA 2026 Master'!E:E,'FA 2026 Master'!J:J)</f>
        <v>30</v>
      </c>
      <c r="J120" s="34">
        <f t="shared" si="10"/>
        <v>60</v>
      </c>
      <c r="K120" s="34">
        <f t="shared" si="11"/>
        <v>60</v>
      </c>
      <c r="L120" s="34">
        <f t="shared" si="6"/>
        <v>41.1</v>
      </c>
      <c r="M120" s="8">
        <f t="shared" si="7"/>
        <v>99</v>
      </c>
      <c r="N120" s="34">
        <f t="shared" si="8"/>
        <v>99</v>
      </c>
      <c r="O120" s="41">
        <v>46218</v>
      </c>
      <c r="P120" s="41">
        <v>46387</v>
      </c>
      <c r="Q120" s="6" t="s">
        <v>1763</v>
      </c>
      <c r="R120" s="23"/>
      <c r="T120" s="31">
        <f t="shared" si="9"/>
        <v>0</v>
      </c>
    </row>
    <row r="121" spans="2:20" x14ac:dyDescent="0.25">
      <c r="B121" s="28">
        <f>_xlfn.XLOOKUP(C121,'FA 2026 Master'!E:E,'FA 2026 Master'!D:D)</f>
        <v>840490725119</v>
      </c>
      <c r="C121" s="6" t="s">
        <v>168</v>
      </c>
      <c r="D121" s="6" t="str">
        <f>_xlfn.XLOOKUP(C121,'FA 2026 Master'!E:E,'FA 2026 Master'!F:F)</f>
        <v>M's ME Primary Logo Hoody - Navy - 3X</v>
      </c>
      <c r="E121" s="6" t="str">
        <f>_xlfn.XLOOKUP(C121,'FA 2026 Master'!E:E,'FA 2026 Master'!G:G)</f>
        <v>Navy</v>
      </c>
      <c r="F121" s="6" t="str">
        <f>_xlfn.XLOOKUP(C121,'FA 2026 Master'!E:E,'FA 2026 Master'!H:H)</f>
        <v>3X</v>
      </c>
      <c r="G121" s="6" t="str">
        <f>_xlfn.XLOOKUP(C121,'FA 2026 Master'!E:E,'FA 2026 Master'!K:K)</f>
        <v>Logo Apparel</v>
      </c>
      <c r="H121" s="6" t="str">
        <f>_xlfn.XLOOKUP(C121,'FA 2026 Master'!E:E,'FA 2026 Master'!L:L)</f>
        <v>Logo Hoodys</v>
      </c>
      <c r="I121" s="34">
        <f>_xlfn.XLOOKUP(C121,'FA 2026 Master'!E:E,'FA 2026 Master'!J:J)</f>
        <v>30</v>
      </c>
      <c r="J121" s="34">
        <f t="shared" si="10"/>
        <v>60</v>
      </c>
      <c r="K121" s="34">
        <f t="shared" si="11"/>
        <v>60</v>
      </c>
      <c r="L121" s="34">
        <f t="shared" si="6"/>
        <v>41.1</v>
      </c>
      <c r="M121" s="8">
        <f t="shared" si="7"/>
        <v>99</v>
      </c>
      <c r="N121" s="34">
        <f t="shared" si="8"/>
        <v>99</v>
      </c>
      <c r="O121" s="41">
        <v>46218</v>
      </c>
      <c r="P121" s="41">
        <v>46387</v>
      </c>
      <c r="Q121" s="6" t="s">
        <v>1763</v>
      </c>
      <c r="R121" s="23"/>
      <c r="T121" s="31">
        <f t="shared" si="9"/>
        <v>0</v>
      </c>
    </row>
    <row r="122" spans="2:20" x14ac:dyDescent="0.25">
      <c r="B122" s="28">
        <f>_xlfn.XLOOKUP(C122,'FA 2026 Master'!E:E,'FA 2026 Master'!D:D)</f>
        <v>840490725126</v>
      </c>
      <c r="C122" s="6" t="s">
        <v>169</v>
      </c>
      <c r="D122" s="6" t="str">
        <f>_xlfn.XLOOKUP(C122,'FA 2026 Master'!E:E,'FA 2026 Master'!F:F)</f>
        <v>M's ME Public Lands Protector T-Shirt - Dark Grey Heather - SM</v>
      </c>
      <c r="E122" s="6" t="str">
        <f>_xlfn.XLOOKUP(C122,'FA 2026 Master'!E:E,'FA 2026 Master'!G:G)</f>
        <v>Dark Grey Heather</v>
      </c>
      <c r="F122" s="6" t="str">
        <f>_xlfn.XLOOKUP(C122,'FA 2026 Master'!E:E,'FA 2026 Master'!H:H)</f>
        <v>SM</v>
      </c>
      <c r="G122" s="6" t="str">
        <f>_xlfn.XLOOKUP(C122,'FA 2026 Master'!E:E,'FA 2026 Master'!K:K)</f>
        <v>Logo Apparel</v>
      </c>
      <c r="H122" s="6" t="str">
        <f>_xlfn.XLOOKUP(C122,'FA 2026 Master'!E:E,'FA 2026 Master'!L:L)</f>
        <v>Logo Tees</v>
      </c>
      <c r="I122" s="34">
        <f>_xlfn.XLOOKUP(C122,'FA 2026 Master'!E:E,'FA 2026 Master'!J:J)</f>
        <v>15</v>
      </c>
      <c r="J122" s="34">
        <f t="shared" si="10"/>
        <v>30</v>
      </c>
      <c r="K122" s="34">
        <f t="shared" si="11"/>
        <v>30</v>
      </c>
      <c r="L122" s="34">
        <f t="shared" si="6"/>
        <v>20.55</v>
      </c>
      <c r="M122" s="8">
        <f t="shared" si="7"/>
        <v>49</v>
      </c>
      <c r="N122" s="34">
        <f t="shared" si="8"/>
        <v>49</v>
      </c>
      <c r="O122" s="41">
        <v>46218</v>
      </c>
      <c r="P122" s="41">
        <v>46387</v>
      </c>
      <c r="Q122" s="6" t="s">
        <v>1763</v>
      </c>
      <c r="R122" s="23"/>
      <c r="T122" s="31">
        <f t="shared" si="9"/>
        <v>0</v>
      </c>
    </row>
    <row r="123" spans="2:20" x14ac:dyDescent="0.25">
      <c r="B123" s="28">
        <f>_xlfn.XLOOKUP(C123,'FA 2026 Master'!E:E,'FA 2026 Master'!D:D)</f>
        <v>840490722101</v>
      </c>
      <c r="C123" s="6" t="s">
        <v>170</v>
      </c>
      <c r="D123" s="6" t="str">
        <f>_xlfn.XLOOKUP(C123,'FA 2026 Master'!E:E,'FA 2026 Master'!F:F)</f>
        <v>M's ME Public Lands Protector T-Shirt - Dark Grey Heather - MD</v>
      </c>
      <c r="E123" s="6" t="str">
        <f>_xlfn.XLOOKUP(C123,'FA 2026 Master'!E:E,'FA 2026 Master'!G:G)</f>
        <v>Dark Grey Heather</v>
      </c>
      <c r="F123" s="6" t="str">
        <f>_xlfn.XLOOKUP(C123,'FA 2026 Master'!E:E,'FA 2026 Master'!H:H)</f>
        <v>MD</v>
      </c>
      <c r="G123" s="6" t="str">
        <f>_xlfn.XLOOKUP(C123,'FA 2026 Master'!E:E,'FA 2026 Master'!K:K)</f>
        <v>Logo Apparel</v>
      </c>
      <c r="H123" s="6" t="str">
        <f>_xlfn.XLOOKUP(C123,'FA 2026 Master'!E:E,'FA 2026 Master'!L:L)</f>
        <v>Logo Tees</v>
      </c>
      <c r="I123" s="34">
        <f>_xlfn.XLOOKUP(C123,'FA 2026 Master'!E:E,'FA 2026 Master'!J:J)</f>
        <v>15</v>
      </c>
      <c r="J123" s="34">
        <f t="shared" si="10"/>
        <v>30</v>
      </c>
      <c r="K123" s="34">
        <f t="shared" si="11"/>
        <v>30</v>
      </c>
      <c r="L123" s="34">
        <f t="shared" si="6"/>
        <v>20.55</v>
      </c>
      <c r="M123" s="8">
        <f t="shared" si="7"/>
        <v>49</v>
      </c>
      <c r="N123" s="34">
        <f t="shared" si="8"/>
        <v>49</v>
      </c>
      <c r="O123" s="41">
        <v>46218</v>
      </c>
      <c r="P123" s="41">
        <v>46387</v>
      </c>
      <c r="Q123" s="6" t="s">
        <v>1763</v>
      </c>
      <c r="R123" s="23"/>
      <c r="T123" s="31">
        <f t="shared" si="9"/>
        <v>0</v>
      </c>
    </row>
    <row r="124" spans="2:20" x14ac:dyDescent="0.25">
      <c r="B124" s="28">
        <f>_xlfn.XLOOKUP(C124,'FA 2026 Master'!E:E,'FA 2026 Master'!D:D)</f>
        <v>840490722118</v>
      </c>
      <c r="C124" s="6" t="s">
        <v>171</v>
      </c>
      <c r="D124" s="6" t="str">
        <f>_xlfn.XLOOKUP(C124,'FA 2026 Master'!E:E,'FA 2026 Master'!F:F)</f>
        <v>M's ME Public Lands Protector T-Shirt - Dark Grey Heather - LG</v>
      </c>
      <c r="E124" s="6" t="str">
        <f>_xlfn.XLOOKUP(C124,'FA 2026 Master'!E:E,'FA 2026 Master'!G:G)</f>
        <v>Dark Grey Heather</v>
      </c>
      <c r="F124" s="6" t="str">
        <f>_xlfn.XLOOKUP(C124,'FA 2026 Master'!E:E,'FA 2026 Master'!H:H)</f>
        <v>LG</v>
      </c>
      <c r="G124" s="6" t="str">
        <f>_xlfn.XLOOKUP(C124,'FA 2026 Master'!E:E,'FA 2026 Master'!K:K)</f>
        <v>Logo Apparel</v>
      </c>
      <c r="H124" s="6" t="str">
        <f>_xlfn.XLOOKUP(C124,'FA 2026 Master'!E:E,'FA 2026 Master'!L:L)</f>
        <v>Logo Tees</v>
      </c>
      <c r="I124" s="34">
        <f>_xlfn.XLOOKUP(C124,'FA 2026 Master'!E:E,'FA 2026 Master'!J:J)</f>
        <v>15</v>
      </c>
      <c r="J124" s="34">
        <f t="shared" si="10"/>
        <v>30</v>
      </c>
      <c r="K124" s="34">
        <f t="shared" si="11"/>
        <v>30</v>
      </c>
      <c r="L124" s="34">
        <f t="shared" si="6"/>
        <v>20.55</v>
      </c>
      <c r="M124" s="8">
        <f t="shared" si="7"/>
        <v>49</v>
      </c>
      <c r="N124" s="34">
        <f t="shared" si="8"/>
        <v>49</v>
      </c>
      <c r="O124" s="41">
        <v>46218</v>
      </c>
      <c r="P124" s="41">
        <v>46387</v>
      </c>
      <c r="Q124" s="6" t="s">
        <v>1763</v>
      </c>
      <c r="R124" s="23"/>
      <c r="T124" s="31">
        <f t="shared" si="9"/>
        <v>0</v>
      </c>
    </row>
    <row r="125" spans="2:20" x14ac:dyDescent="0.25">
      <c r="B125" s="28">
        <f>_xlfn.XLOOKUP(C125,'FA 2026 Master'!E:E,'FA 2026 Master'!D:D)</f>
        <v>840490722125</v>
      </c>
      <c r="C125" s="6" t="s">
        <v>172</v>
      </c>
      <c r="D125" s="6" t="str">
        <f>_xlfn.XLOOKUP(C125,'FA 2026 Master'!E:E,'FA 2026 Master'!F:F)</f>
        <v>M's ME Public Lands Protector T-Shirt - Dark Grey Heather - XL</v>
      </c>
      <c r="E125" s="6" t="str">
        <f>_xlfn.XLOOKUP(C125,'FA 2026 Master'!E:E,'FA 2026 Master'!G:G)</f>
        <v>Dark Grey Heather</v>
      </c>
      <c r="F125" s="6" t="str">
        <f>_xlfn.XLOOKUP(C125,'FA 2026 Master'!E:E,'FA 2026 Master'!H:H)</f>
        <v>XL</v>
      </c>
      <c r="G125" s="6" t="str">
        <f>_xlfn.XLOOKUP(C125,'FA 2026 Master'!E:E,'FA 2026 Master'!K:K)</f>
        <v>Logo Apparel</v>
      </c>
      <c r="H125" s="6" t="str">
        <f>_xlfn.XLOOKUP(C125,'FA 2026 Master'!E:E,'FA 2026 Master'!L:L)</f>
        <v>Logo Tees</v>
      </c>
      <c r="I125" s="34">
        <f>_xlfn.XLOOKUP(C125,'FA 2026 Master'!E:E,'FA 2026 Master'!J:J)</f>
        <v>15</v>
      </c>
      <c r="J125" s="34">
        <f t="shared" si="10"/>
        <v>30</v>
      </c>
      <c r="K125" s="34">
        <f t="shared" si="11"/>
        <v>30</v>
      </c>
      <c r="L125" s="34">
        <f t="shared" si="6"/>
        <v>20.55</v>
      </c>
      <c r="M125" s="8">
        <f t="shared" si="7"/>
        <v>49</v>
      </c>
      <c r="N125" s="34">
        <f t="shared" si="8"/>
        <v>49</v>
      </c>
      <c r="O125" s="41">
        <v>46218</v>
      </c>
      <c r="P125" s="41">
        <v>46387</v>
      </c>
      <c r="Q125" s="6" t="s">
        <v>1763</v>
      </c>
      <c r="R125" s="23"/>
      <c r="T125" s="31">
        <f t="shared" si="9"/>
        <v>0</v>
      </c>
    </row>
    <row r="126" spans="2:20" x14ac:dyDescent="0.25">
      <c r="B126" s="28">
        <f>_xlfn.XLOOKUP(C126,'FA 2026 Master'!E:E,'FA 2026 Master'!D:D)</f>
        <v>840490722132</v>
      </c>
      <c r="C126" s="6" t="s">
        <v>173</v>
      </c>
      <c r="D126" s="6" t="str">
        <f>_xlfn.XLOOKUP(C126,'FA 2026 Master'!E:E,'FA 2026 Master'!F:F)</f>
        <v>M's ME Public Lands Protector T-Shirt - Dark Grey Heather - 2X</v>
      </c>
      <c r="E126" s="6" t="str">
        <f>_xlfn.XLOOKUP(C126,'FA 2026 Master'!E:E,'FA 2026 Master'!G:G)</f>
        <v>Dark Grey Heather</v>
      </c>
      <c r="F126" s="6" t="str">
        <f>_xlfn.XLOOKUP(C126,'FA 2026 Master'!E:E,'FA 2026 Master'!H:H)</f>
        <v>2X</v>
      </c>
      <c r="G126" s="6" t="str">
        <f>_xlfn.XLOOKUP(C126,'FA 2026 Master'!E:E,'FA 2026 Master'!K:K)</f>
        <v>Logo Apparel</v>
      </c>
      <c r="H126" s="6" t="str">
        <f>_xlfn.XLOOKUP(C126,'FA 2026 Master'!E:E,'FA 2026 Master'!L:L)</f>
        <v>Logo Tees</v>
      </c>
      <c r="I126" s="34">
        <f>_xlfn.XLOOKUP(C126,'FA 2026 Master'!E:E,'FA 2026 Master'!J:J)</f>
        <v>15</v>
      </c>
      <c r="J126" s="34">
        <f t="shared" si="10"/>
        <v>30</v>
      </c>
      <c r="K126" s="34">
        <f t="shared" si="11"/>
        <v>30</v>
      </c>
      <c r="L126" s="34">
        <f t="shared" si="6"/>
        <v>20.55</v>
      </c>
      <c r="M126" s="8">
        <f t="shared" si="7"/>
        <v>49</v>
      </c>
      <c r="N126" s="34">
        <f t="shared" si="8"/>
        <v>49</v>
      </c>
      <c r="O126" s="41">
        <v>46218</v>
      </c>
      <c r="P126" s="41">
        <v>46387</v>
      </c>
      <c r="Q126" s="6" t="s">
        <v>1763</v>
      </c>
      <c r="R126" s="23"/>
      <c r="T126" s="31">
        <f t="shared" si="9"/>
        <v>0</v>
      </c>
    </row>
    <row r="127" spans="2:20" x14ac:dyDescent="0.25">
      <c r="B127" s="28">
        <f>_xlfn.XLOOKUP(C127,'FA 2026 Master'!E:E,'FA 2026 Master'!D:D)</f>
        <v>840490725171</v>
      </c>
      <c r="C127" s="6" t="s">
        <v>174</v>
      </c>
      <c r="D127" s="6" t="str">
        <f>_xlfn.XLOOKUP(C127,'FA 2026 Master'!E:E,'FA 2026 Master'!F:F)</f>
        <v>M's ME Public Lands Protector T-Shirt - Dark Grey Heather - 3X</v>
      </c>
      <c r="E127" s="6" t="str">
        <f>_xlfn.XLOOKUP(C127,'FA 2026 Master'!E:E,'FA 2026 Master'!G:G)</f>
        <v>Dark Grey Heather</v>
      </c>
      <c r="F127" s="6" t="str">
        <f>_xlfn.XLOOKUP(C127,'FA 2026 Master'!E:E,'FA 2026 Master'!H:H)</f>
        <v>3X</v>
      </c>
      <c r="G127" s="6" t="str">
        <f>_xlfn.XLOOKUP(C127,'FA 2026 Master'!E:E,'FA 2026 Master'!K:K)</f>
        <v>Logo Apparel</v>
      </c>
      <c r="H127" s="6" t="str">
        <f>_xlfn.XLOOKUP(C127,'FA 2026 Master'!E:E,'FA 2026 Master'!L:L)</f>
        <v>Logo Tees</v>
      </c>
      <c r="I127" s="34">
        <f>_xlfn.XLOOKUP(C127,'FA 2026 Master'!E:E,'FA 2026 Master'!J:J)</f>
        <v>15</v>
      </c>
      <c r="J127" s="34">
        <f t="shared" si="10"/>
        <v>30</v>
      </c>
      <c r="K127" s="34">
        <f t="shared" si="11"/>
        <v>30</v>
      </c>
      <c r="L127" s="34">
        <f t="shared" si="6"/>
        <v>20.55</v>
      </c>
      <c r="M127" s="8">
        <f t="shared" si="7"/>
        <v>49</v>
      </c>
      <c r="N127" s="34">
        <f t="shared" si="8"/>
        <v>49</v>
      </c>
      <c r="O127" s="41">
        <v>46218</v>
      </c>
      <c r="P127" s="41">
        <v>46387</v>
      </c>
      <c r="Q127" s="6" t="s">
        <v>1763</v>
      </c>
      <c r="R127" s="23"/>
      <c r="T127" s="31">
        <f t="shared" si="9"/>
        <v>0</v>
      </c>
    </row>
    <row r="128" spans="2:20" x14ac:dyDescent="0.25">
      <c r="B128" s="28">
        <f>_xlfn.XLOOKUP(C128,'FA 2026 Master'!E:E,'FA 2026 Master'!D:D)</f>
        <v>840490725188</v>
      </c>
      <c r="C128" s="6" t="s">
        <v>175</v>
      </c>
      <c r="D128" s="6" t="str">
        <f>_xlfn.XLOOKUP(C128,'FA 2026 Master'!E:E,'FA 2026 Master'!F:F)</f>
        <v>M's ME Public Lands Protector T-Shirt - Athletic Heather - SM</v>
      </c>
      <c r="E128" s="6" t="str">
        <f>_xlfn.XLOOKUP(C128,'FA 2026 Master'!E:E,'FA 2026 Master'!G:G)</f>
        <v>Athletic Heather</v>
      </c>
      <c r="F128" s="6" t="str">
        <f>_xlfn.XLOOKUP(C128,'FA 2026 Master'!E:E,'FA 2026 Master'!H:H)</f>
        <v>SM</v>
      </c>
      <c r="G128" s="6" t="str">
        <f>_xlfn.XLOOKUP(C128,'FA 2026 Master'!E:E,'FA 2026 Master'!K:K)</f>
        <v>Logo Apparel</v>
      </c>
      <c r="H128" s="6" t="str">
        <f>_xlfn.XLOOKUP(C128,'FA 2026 Master'!E:E,'FA 2026 Master'!L:L)</f>
        <v>Logo Tees</v>
      </c>
      <c r="I128" s="34">
        <f>_xlfn.XLOOKUP(C128,'FA 2026 Master'!E:E,'FA 2026 Master'!J:J)</f>
        <v>15</v>
      </c>
      <c r="J128" s="34">
        <f t="shared" si="10"/>
        <v>30</v>
      </c>
      <c r="K128" s="34">
        <f t="shared" si="11"/>
        <v>30</v>
      </c>
      <c r="L128" s="34">
        <f t="shared" si="6"/>
        <v>20.55</v>
      </c>
      <c r="M128" s="8">
        <f t="shared" si="7"/>
        <v>49</v>
      </c>
      <c r="N128" s="34">
        <f t="shared" si="8"/>
        <v>49</v>
      </c>
      <c r="O128" s="41">
        <v>46218</v>
      </c>
      <c r="P128" s="41">
        <v>46387</v>
      </c>
      <c r="Q128" s="6" t="s">
        <v>1763</v>
      </c>
      <c r="R128" s="23"/>
      <c r="T128" s="31">
        <f t="shared" si="9"/>
        <v>0</v>
      </c>
    </row>
    <row r="129" spans="2:20" x14ac:dyDescent="0.25">
      <c r="B129" s="28">
        <f>_xlfn.XLOOKUP(C129,'FA 2026 Master'!E:E,'FA 2026 Master'!D:D)</f>
        <v>840490725195</v>
      </c>
      <c r="C129" s="6" t="s">
        <v>176</v>
      </c>
      <c r="D129" s="6" t="str">
        <f>_xlfn.XLOOKUP(C129,'FA 2026 Master'!E:E,'FA 2026 Master'!F:F)</f>
        <v>M's ME Public Lands Protector T-Shirt - Athletic Heather - MD</v>
      </c>
      <c r="E129" s="6" t="str">
        <f>_xlfn.XLOOKUP(C129,'FA 2026 Master'!E:E,'FA 2026 Master'!G:G)</f>
        <v>Athletic Heather</v>
      </c>
      <c r="F129" s="6" t="str">
        <f>_xlfn.XLOOKUP(C129,'FA 2026 Master'!E:E,'FA 2026 Master'!H:H)</f>
        <v>MD</v>
      </c>
      <c r="G129" s="6" t="str">
        <f>_xlfn.XLOOKUP(C129,'FA 2026 Master'!E:E,'FA 2026 Master'!K:K)</f>
        <v>Logo Apparel</v>
      </c>
      <c r="H129" s="6" t="str">
        <f>_xlfn.XLOOKUP(C129,'FA 2026 Master'!E:E,'FA 2026 Master'!L:L)</f>
        <v>Logo Tees</v>
      </c>
      <c r="I129" s="34">
        <f>_xlfn.XLOOKUP(C129,'FA 2026 Master'!E:E,'FA 2026 Master'!J:J)</f>
        <v>15</v>
      </c>
      <c r="J129" s="34">
        <f t="shared" si="10"/>
        <v>30</v>
      </c>
      <c r="K129" s="34">
        <f t="shared" si="11"/>
        <v>30</v>
      </c>
      <c r="L129" s="34">
        <f t="shared" si="6"/>
        <v>20.55</v>
      </c>
      <c r="M129" s="8">
        <f t="shared" si="7"/>
        <v>49</v>
      </c>
      <c r="N129" s="34">
        <f t="shared" si="8"/>
        <v>49</v>
      </c>
      <c r="O129" s="41">
        <v>46218</v>
      </c>
      <c r="P129" s="41">
        <v>46387</v>
      </c>
      <c r="Q129" s="6" t="s">
        <v>1763</v>
      </c>
      <c r="R129" s="23"/>
      <c r="T129" s="31">
        <f t="shared" si="9"/>
        <v>0</v>
      </c>
    </row>
    <row r="130" spans="2:20" x14ac:dyDescent="0.25">
      <c r="B130" s="28">
        <f>_xlfn.XLOOKUP(C130,'FA 2026 Master'!E:E,'FA 2026 Master'!D:D)</f>
        <v>840490725201</v>
      </c>
      <c r="C130" s="6" t="s">
        <v>177</v>
      </c>
      <c r="D130" s="6" t="str">
        <f>_xlfn.XLOOKUP(C130,'FA 2026 Master'!E:E,'FA 2026 Master'!F:F)</f>
        <v>M's ME Public Lands Protector T-Shirt - Athletic Heather - LG</v>
      </c>
      <c r="E130" s="6" t="str">
        <f>_xlfn.XLOOKUP(C130,'FA 2026 Master'!E:E,'FA 2026 Master'!G:G)</f>
        <v>Athletic Heather</v>
      </c>
      <c r="F130" s="6" t="str">
        <f>_xlfn.XLOOKUP(C130,'FA 2026 Master'!E:E,'FA 2026 Master'!H:H)</f>
        <v>LG</v>
      </c>
      <c r="G130" s="6" t="str">
        <f>_xlfn.XLOOKUP(C130,'FA 2026 Master'!E:E,'FA 2026 Master'!K:K)</f>
        <v>Logo Apparel</v>
      </c>
      <c r="H130" s="6" t="str">
        <f>_xlfn.XLOOKUP(C130,'FA 2026 Master'!E:E,'FA 2026 Master'!L:L)</f>
        <v>Logo Tees</v>
      </c>
      <c r="I130" s="34">
        <f>_xlfn.XLOOKUP(C130,'FA 2026 Master'!E:E,'FA 2026 Master'!J:J)</f>
        <v>15</v>
      </c>
      <c r="J130" s="34">
        <f t="shared" si="10"/>
        <v>30</v>
      </c>
      <c r="K130" s="34">
        <f t="shared" si="11"/>
        <v>30</v>
      </c>
      <c r="L130" s="34">
        <f t="shared" si="6"/>
        <v>20.55</v>
      </c>
      <c r="M130" s="8">
        <f t="shared" si="7"/>
        <v>49</v>
      </c>
      <c r="N130" s="34">
        <f t="shared" si="8"/>
        <v>49</v>
      </c>
      <c r="O130" s="41">
        <v>46218</v>
      </c>
      <c r="P130" s="41">
        <v>46387</v>
      </c>
      <c r="Q130" s="6" t="s">
        <v>1763</v>
      </c>
      <c r="R130" s="23"/>
      <c r="T130" s="31">
        <f t="shared" si="9"/>
        <v>0</v>
      </c>
    </row>
    <row r="131" spans="2:20" x14ac:dyDescent="0.25">
      <c r="B131" s="28">
        <f>_xlfn.XLOOKUP(C131,'FA 2026 Master'!E:E,'FA 2026 Master'!D:D)</f>
        <v>840490725218</v>
      </c>
      <c r="C131" s="6" t="s">
        <v>178</v>
      </c>
      <c r="D131" s="6" t="str">
        <f>_xlfn.XLOOKUP(C131,'FA 2026 Master'!E:E,'FA 2026 Master'!F:F)</f>
        <v>M's ME Public Lands Protector T-Shirt - Athletic Heather - XL</v>
      </c>
      <c r="E131" s="6" t="str">
        <f>_xlfn.XLOOKUP(C131,'FA 2026 Master'!E:E,'FA 2026 Master'!G:G)</f>
        <v>Athletic Heather</v>
      </c>
      <c r="F131" s="6" t="str">
        <f>_xlfn.XLOOKUP(C131,'FA 2026 Master'!E:E,'FA 2026 Master'!H:H)</f>
        <v>XL</v>
      </c>
      <c r="G131" s="6" t="str">
        <f>_xlfn.XLOOKUP(C131,'FA 2026 Master'!E:E,'FA 2026 Master'!K:K)</f>
        <v>Logo Apparel</v>
      </c>
      <c r="H131" s="6" t="str">
        <f>_xlfn.XLOOKUP(C131,'FA 2026 Master'!E:E,'FA 2026 Master'!L:L)</f>
        <v>Logo Tees</v>
      </c>
      <c r="I131" s="34">
        <f>_xlfn.XLOOKUP(C131,'FA 2026 Master'!E:E,'FA 2026 Master'!J:J)</f>
        <v>15</v>
      </c>
      <c r="J131" s="34">
        <f t="shared" si="10"/>
        <v>30</v>
      </c>
      <c r="K131" s="34">
        <f t="shared" si="11"/>
        <v>30</v>
      </c>
      <c r="L131" s="34">
        <f t="shared" si="6"/>
        <v>20.55</v>
      </c>
      <c r="M131" s="8">
        <f t="shared" si="7"/>
        <v>49</v>
      </c>
      <c r="N131" s="34">
        <f t="shared" si="8"/>
        <v>49</v>
      </c>
      <c r="O131" s="41">
        <v>46218</v>
      </c>
      <c r="P131" s="41">
        <v>46387</v>
      </c>
      <c r="Q131" s="6" t="s">
        <v>1763</v>
      </c>
      <c r="R131" s="23"/>
      <c r="T131" s="31">
        <f t="shared" si="9"/>
        <v>0</v>
      </c>
    </row>
    <row r="132" spans="2:20" x14ac:dyDescent="0.25">
      <c r="B132" s="28">
        <f>_xlfn.XLOOKUP(C132,'FA 2026 Master'!E:E,'FA 2026 Master'!D:D)</f>
        <v>840490725225</v>
      </c>
      <c r="C132" s="6" t="s">
        <v>179</v>
      </c>
      <c r="D132" s="6" t="str">
        <f>_xlfn.XLOOKUP(C132,'FA 2026 Master'!E:E,'FA 2026 Master'!F:F)</f>
        <v>M's ME Public Lands Protector T-Shirt - Athletic Heather - 2X</v>
      </c>
      <c r="E132" s="6" t="str">
        <f>_xlfn.XLOOKUP(C132,'FA 2026 Master'!E:E,'FA 2026 Master'!G:G)</f>
        <v>Athletic Heather</v>
      </c>
      <c r="F132" s="6" t="str">
        <f>_xlfn.XLOOKUP(C132,'FA 2026 Master'!E:E,'FA 2026 Master'!H:H)</f>
        <v>2X</v>
      </c>
      <c r="G132" s="6" t="str">
        <f>_xlfn.XLOOKUP(C132,'FA 2026 Master'!E:E,'FA 2026 Master'!K:K)</f>
        <v>Logo Apparel</v>
      </c>
      <c r="H132" s="6" t="str">
        <f>_xlfn.XLOOKUP(C132,'FA 2026 Master'!E:E,'FA 2026 Master'!L:L)</f>
        <v>Logo Tees</v>
      </c>
      <c r="I132" s="34">
        <f>_xlfn.XLOOKUP(C132,'FA 2026 Master'!E:E,'FA 2026 Master'!J:J)</f>
        <v>15</v>
      </c>
      <c r="J132" s="34">
        <f t="shared" si="10"/>
        <v>30</v>
      </c>
      <c r="K132" s="34">
        <f t="shared" si="11"/>
        <v>30</v>
      </c>
      <c r="L132" s="34">
        <f t="shared" si="6"/>
        <v>20.55</v>
      </c>
      <c r="M132" s="8">
        <f t="shared" si="7"/>
        <v>49</v>
      </c>
      <c r="N132" s="34">
        <f t="shared" si="8"/>
        <v>49</v>
      </c>
      <c r="O132" s="41">
        <v>46218</v>
      </c>
      <c r="P132" s="41">
        <v>46387</v>
      </c>
      <c r="Q132" s="6" t="s">
        <v>1763</v>
      </c>
      <c r="R132" s="23"/>
      <c r="T132" s="31">
        <f t="shared" si="9"/>
        <v>0</v>
      </c>
    </row>
    <row r="133" spans="2:20" x14ac:dyDescent="0.25">
      <c r="B133" s="28">
        <f>_xlfn.XLOOKUP(C133,'FA 2026 Master'!E:E,'FA 2026 Master'!D:D)</f>
        <v>840490725232</v>
      </c>
      <c r="C133" s="6" t="s">
        <v>180</v>
      </c>
      <c r="D133" s="6" t="str">
        <f>_xlfn.XLOOKUP(C133,'FA 2026 Master'!E:E,'FA 2026 Master'!F:F)</f>
        <v>M's ME Public Lands Protector T-Shirt - Athletic Heather - 3X</v>
      </c>
      <c r="E133" s="6" t="str">
        <f>_xlfn.XLOOKUP(C133,'FA 2026 Master'!E:E,'FA 2026 Master'!G:G)</f>
        <v>Athletic Heather</v>
      </c>
      <c r="F133" s="6" t="str">
        <f>_xlfn.XLOOKUP(C133,'FA 2026 Master'!E:E,'FA 2026 Master'!H:H)</f>
        <v>3X</v>
      </c>
      <c r="G133" s="6" t="str">
        <f>_xlfn.XLOOKUP(C133,'FA 2026 Master'!E:E,'FA 2026 Master'!K:K)</f>
        <v>Logo Apparel</v>
      </c>
      <c r="H133" s="6" t="str">
        <f>_xlfn.XLOOKUP(C133,'FA 2026 Master'!E:E,'FA 2026 Master'!L:L)</f>
        <v>Logo Tees</v>
      </c>
      <c r="I133" s="34">
        <f>_xlfn.XLOOKUP(C133,'FA 2026 Master'!E:E,'FA 2026 Master'!J:J)</f>
        <v>15</v>
      </c>
      <c r="J133" s="34">
        <f t="shared" si="10"/>
        <v>30</v>
      </c>
      <c r="K133" s="34">
        <f t="shared" si="11"/>
        <v>30</v>
      </c>
      <c r="L133" s="34">
        <f t="shared" si="6"/>
        <v>20.55</v>
      </c>
      <c r="M133" s="8">
        <f t="shared" si="7"/>
        <v>49</v>
      </c>
      <c r="N133" s="34">
        <f t="shared" si="8"/>
        <v>49</v>
      </c>
      <c r="O133" s="41">
        <v>46218</v>
      </c>
      <c r="P133" s="41">
        <v>46387</v>
      </c>
      <c r="Q133" s="6" t="s">
        <v>1763</v>
      </c>
      <c r="R133" s="23"/>
      <c r="T133" s="31">
        <f t="shared" si="9"/>
        <v>0</v>
      </c>
    </row>
    <row r="134" spans="2:20" x14ac:dyDescent="0.25">
      <c r="B134" s="28">
        <f>_xlfn.XLOOKUP(C134,'FA 2026 Master'!E:E,'FA 2026 Master'!D:D)</f>
        <v>840490725249</v>
      </c>
      <c r="C134" s="6" t="s">
        <v>181</v>
      </c>
      <c r="D134" s="6" t="str">
        <f>_xlfn.XLOOKUP(C134,'FA 2026 Master'!E:E,'FA 2026 Master'!F:F)</f>
        <v>M's ME Public Lands Protector Hoody - Charcoal Heather - SM</v>
      </c>
      <c r="E134" s="6" t="str">
        <f>_xlfn.XLOOKUP(C134,'FA 2026 Master'!E:E,'FA 2026 Master'!G:G)</f>
        <v>Charcoal Heather</v>
      </c>
      <c r="F134" s="6" t="str">
        <f>_xlfn.XLOOKUP(C134,'FA 2026 Master'!E:E,'FA 2026 Master'!H:H)</f>
        <v>SM</v>
      </c>
      <c r="G134" s="6" t="str">
        <f>_xlfn.XLOOKUP(C134,'FA 2026 Master'!E:E,'FA 2026 Master'!K:K)</f>
        <v>Logo Apparel</v>
      </c>
      <c r="H134" s="6" t="str">
        <f>_xlfn.XLOOKUP(C134,'FA 2026 Master'!E:E,'FA 2026 Master'!L:L)</f>
        <v>Logo Hoodys</v>
      </c>
      <c r="I134" s="34">
        <f>_xlfn.XLOOKUP(C134,'FA 2026 Master'!E:E,'FA 2026 Master'!J:J)</f>
        <v>30</v>
      </c>
      <c r="J134" s="34">
        <f t="shared" si="10"/>
        <v>60</v>
      </c>
      <c r="K134" s="34">
        <f t="shared" si="11"/>
        <v>60</v>
      </c>
      <c r="L134" s="34">
        <f t="shared" si="6"/>
        <v>41.1</v>
      </c>
      <c r="M134" s="8">
        <f t="shared" si="7"/>
        <v>99</v>
      </c>
      <c r="N134" s="34">
        <f t="shared" si="8"/>
        <v>99</v>
      </c>
      <c r="O134" s="41">
        <v>46218</v>
      </c>
      <c r="P134" s="41">
        <v>46387</v>
      </c>
      <c r="Q134" s="6" t="s">
        <v>1763</v>
      </c>
      <c r="R134" s="23"/>
      <c r="T134" s="31">
        <f t="shared" si="9"/>
        <v>0</v>
      </c>
    </row>
    <row r="135" spans="2:20" x14ac:dyDescent="0.25">
      <c r="B135" s="28">
        <f>_xlfn.XLOOKUP(C135,'FA 2026 Master'!E:E,'FA 2026 Master'!D:D)</f>
        <v>840490725256</v>
      </c>
      <c r="C135" s="6" t="s">
        <v>182</v>
      </c>
      <c r="D135" s="6" t="str">
        <f>_xlfn.XLOOKUP(C135,'FA 2026 Master'!E:E,'FA 2026 Master'!F:F)</f>
        <v>M's ME Public Lands Protector Hoody - Charcoal Heather - MD</v>
      </c>
      <c r="E135" s="6" t="str">
        <f>_xlfn.XLOOKUP(C135,'FA 2026 Master'!E:E,'FA 2026 Master'!G:G)</f>
        <v>Charcoal Heather</v>
      </c>
      <c r="F135" s="6" t="str">
        <f>_xlfn.XLOOKUP(C135,'FA 2026 Master'!E:E,'FA 2026 Master'!H:H)</f>
        <v>MD</v>
      </c>
      <c r="G135" s="6" t="str">
        <f>_xlfn.XLOOKUP(C135,'FA 2026 Master'!E:E,'FA 2026 Master'!K:K)</f>
        <v>Logo Apparel</v>
      </c>
      <c r="H135" s="6" t="str">
        <f>_xlfn.XLOOKUP(C135,'FA 2026 Master'!E:E,'FA 2026 Master'!L:L)</f>
        <v>Logo Hoodys</v>
      </c>
      <c r="I135" s="34">
        <f>_xlfn.XLOOKUP(C135,'FA 2026 Master'!E:E,'FA 2026 Master'!J:J)</f>
        <v>30</v>
      </c>
      <c r="J135" s="34">
        <f t="shared" si="10"/>
        <v>60</v>
      </c>
      <c r="K135" s="34">
        <f t="shared" si="11"/>
        <v>60</v>
      </c>
      <c r="L135" s="34">
        <f t="shared" ref="L135:L198" si="12">(K135*$M$3)*(I135/K135)</f>
        <v>41.1</v>
      </c>
      <c r="M135" s="8">
        <f t="shared" ref="M135:M198" si="13">N135</f>
        <v>99</v>
      </c>
      <c r="N135" s="34">
        <f t="shared" ref="N135:N198" si="14">ROUND(K135*$M$3*(1+$N$3),0)</f>
        <v>99</v>
      </c>
      <c r="O135" s="41">
        <v>46218</v>
      </c>
      <c r="P135" s="41">
        <v>46387</v>
      </c>
      <c r="Q135" s="6" t="s">
        <v>1763</v>
      </c>
      <c r="R135" s="23"/>
      <c r="T135" s="31">
        <f t="shared" ref="T135:T198" si="15">S135*I135</f>
        <v>0</v>
      </c>
    </row>
    <row r="136" spans="2:20" x14ac:dyDescent="0.25">
      <c r="B136" s="28">
        <f>_xlfn.XLOOKUP(C136,'FA 2026 Master'!E:E,'FA 2026 Master'!D:D)</f>
        <v>840490725263</v>
      </c>
      <c r="C136" s="6" t="s">
        <v>183</v>
      </c>
      <c r="D136" s="6" t="str">
        <f>_xlfn.XLOOKUP(C136,'FA 2026 Master'!E:E,'FA 2026 Master'!F:F)</f>
        <v>M's ME Public Lands Protector Hoody - Charcoal Heather - LG</v>
      </c>
      <c r="E136" s="6" t="str">
        <f>_xlfn.XLOOKUP(C136,'FA 2026 Master'!E:E,'FA 2026 Master'!G:G)</f>
        <v>Charcoal Heather</v>
      </c>
      <c r="F136" s="6" t="str">
        <f>_xlfn.XLOOKUP(C136,'FA 2026 Master'!E:E,'FA 2026 Master'!H:H)</f>
        <v>LG</v>
      </c>
      <c r="G136" s="6" t="str">
        <f>_xlfn.XLOOKUP(C136,'FA 2026 Master'!E:E,'FA 2026 Master'!K:K)</f>
        <v>Logo Apparel</v>
      </c>
      <c r="H136" s="6" t="str">
        <f>_xlfn.XLOOKUP(C136,'FA 2026 Master'!E:E,'FA 2026 Master'!L:L)</f>
        <v>Logo Hoodys</v>
      </c>
      <c r="I136" s="34">
        <f>_xlfn.XLOOKUP(C136,'FA 2026 Master'!E:E,'FA 2026 Master'!J:J)</f>
        <v>30</v>
      </c>
      <c r="J136" s="34">
        <f t="shared" ref="J136:J199" si="16">I136*2</f>
        <v>60</v>
      </c>
      <c r="K136" s="34">
        <f t="shared" ref="K136:K199" si="17">J136</f>
        <v>60</v>
      </c>
      <c r="L136" s="34">
        <f t="shared" si="12"/>
        <v>41.1</v>
      </c>
      <c r="M136" s="8">
        <f t="shared" si="13"/>
        <v>99</v>
      </c>
      <c r="N136" s="34">
        <f t="shared" si="14"/>
        <v>99</v>
      </c>
      <c r="O136" s="41">
        <v>46218</v>
      </c>
      <c r="P136" s="41">
        <v>46387</v>
      </c>
      <c r="Q136" s="6" t="s">
        <v>1763</v>
      </c>
      <c r="R136" s="23"/>
      <c r="T136" s="31">
        <f t="shared" si="15"/>
        <v>0</v>
      </c>
    </row>
    <row r="137" spans="2:20" x14ac:dyDescent="0.25">
      <c r="B137" s="28">
        <f>_xlfn.XLOOKUP(C137,'FA 2026 Master'!E:E,'FA 2026 Master'!D:D)</f>
        <v>840490725270</v>
      </c>
      <c r="C137" s="6" t="s">
        <v>184</v>
      </c>
      <c r="D137" s="6" t="str">
        <f>_xlfn.XLOOKUP(C137,'FA 2026 Master'!E:E,'FA 2026 Master'!F:F)</f>
        <v>M's ME Public Lands Protector Hoody - Charcoal Heather - XL</v>
      </c>
      <c r="E137" s="6" t="str">
        <f>_xlfn.XLOOKUP(C137,'FA 2026 Master'!E:E,'FA 2026 Master'!G:G)</f>
        <v>Charcoal Heather</v>
      </c>
      <c r="F137" s="6" t="str">
        <f>_xlfn.XLOOKUP(C137,'FA 2026 Master'!E:E,'FA 2026 Master'!H:H)</f>
        <v>XL</v>
      </c>
      <c r="G137" s="6" t="str">
        <f>_xlfn.XLOOKUP(C137,'FA 2026 Master'!E:E,'FA 2026 Master'!K:K)</f>
        <v>Logo Apparel</v>
      </c>
      <c r="H137" s="6" t="str">
        <f>_xlfn.XLOOKUP(C137,'FA 2026 Master'!E:E,'FA 2026 Master'!L:L)</f>
        <v>Logo Hoodys</v>
      </c>
      <c r="I137" s="34">
        <f>_xlfn.XLOOKUP(C137,'FA 2026 Master'!E:E,'FA 2026 Master'!J:J)</f>
        <v>30</v>
      </c>
      <c r="J137" s="34">
        <f t="shared" si="16"/>
        <v>60</v>
      </c>
      <c r="K137" s="34">
        <f t="shared" si="17"/>
        <v>60</v>
      </c>
      <c r="L137" s="34">
        <f t="shared" si="12"/>
        <v>41.1</v>
      </c>
      <c r="M137" s="8">
        <f t="shared" si="13"/>
        <v>99</v>
      </c>
      <c r="N137" s="34">
        <f t="shared" si="14"/>
        <v>99</v>
      </c>
      <c r="O137" s="41">
        <v>46218</v>
      </c>
      <c r="P137" s="41">
        <v>46387</v>
      </c>
      <c r="Q137" s="6" t="s">
        <v>1763</v>
      </c>
      <c r="R137" s="23"/>
      <c r="T137" s="31">
        <f t="shared" si="15"/>
        <v>0</v>
      </c>
    </row>
    <row r="138" spans="2:20" x14ac:dyDescent="0.25">
      <c r="B138" s="28">
        <f>_xlfn.XLOOKUP(C138,'FA 2026 Master'!E:E,'FA 2026 Master'!D:D)</f>
        <v>840490725287</v>
      </c>
      <c r="C138" s="6" t="s">
        <v>185</v>
      </c>
      <c r="D138" s="6" t="str">
        <f>_xlfn.XLOOKUP(C138,'FA 2026 Master'!E:E,'FA 2026 Master'!F:F)</f>
        <v>M's ME Public Lands Protector Hoody - Charcoal Heather - 2X</v>
      </c>
      <c r="E138" s="6" t="str">
        <f>_xlfn.XLOOKUP(C138,'FA 2026 Master'!E:E,'FA 2026 Master'!G:G)</f>
        <v>Charcoal Heather</v>
      </c>
      <c r="F138" s="6" t="str">
        <f>_xlfn.XLOOKUP(C138,'FA 2026 Master'!E:E,'FA 2026 Master'!H:H)</f>
        <v>2X</v>
      </c>
      <c r="G138" s="6" t="str">
        <f>_xlfn.XLOOKUP(C138,'FA 2026 Master'!E:E,'FA 2026 Master'!K:K)</f>
        <v>Logo Apparel</v>
      </c>
      <c r="H138" s="6" t="str">
        <f>_xlfn.XLOOKUP(C138,'FA 2026 Master'!E:E,'FA 2026 Master'!L:L)</f>
        <v>Logo Hoodys</v>
      </c>
      <c r="I138" s="34">
        <f>_xlfn.XLOOKUP(C138,'FA 2026 Master'!E:E,'FA 2026 Master'!J:J)</f>
        <v>30</v>
      </c>
      <c r="J138" s="34">
        <f t="shared" si="16"/>
        <v>60</v>
      </c>
      <c r="K138" s="34">
        <f t="shared" si="17"/>
        <v>60</v>
      </c>
      <c r="L138" s="34">
        <f t="shared" si="12"/>
        <v>41.1</v>
      </c>
      <c r="M138" s="8">
        <f t="shared" si="13"/>
        <v>99</v>
      </c>
      <c r="N138" s="34">
        <f t="shared" si="14"/>
        <v>99</v>
      </c>
      <c r="O138" s="41">
        <v>46218</v>
      </c>
      <c r="P138" s="41">
        <v>46387</v>
      </c>
      <c r="Q138" s="6" t="s">
        <v>1763</v>
      </c>
      <c r="R138" s="23"/>
      <c r="T138" s="31">
        <f t="shared" si="15"/>
        <v>0</v>
      </c>
    </row>
    <row r="139" spans="2:20" x14ac:dyDescent="0.25">
      <c r="B139" s="28">
        <f>_xlfn.XLOOKUP(C139,'FA 2026 Master'!E:E,'FA 2026 Master'!D:D)</f>
        <v>840490725294</v>
      </c>
      <c r="C139" s="6" t="s">
        <v>186</v>
      </c>
      <c r="D139" s="6" t="str">
        <f>_xlfn.XLOOKUP(C139,'FA 2026 Master'!E:E,'FA 2026 Master'!F:F)</f>
        <v>M's ME Public Lands Protector Hoody - Charcoal Heather - 3X</v>
      </c>
      <c r="E139" s="6" t="str">
        <f>_xlfn.XLOOKUP(C139,'FA 2026 Master'!E:E,'FA 2026 Master'!G:G)</f>
        <v>Charcoal Heather</v>
      </c>
      <c r="F139" s="6" t="str">
        <f>_xlfn.XLOOKUP(C139,'FA 2026 Master'!E:E,'FA 2026 Master'!H:H)</f>
        <v>3X</v>
      </c>
      <c r="G139" s="6" t="str">
        <f>_xlfn.XLOOKUP(C139,'FA 2026 Master'!E:E,'FA 2026 Master'!K:K)</f>
        <v>Logo Apparel</v>
      </c>
      <c r="H139" s="6" t="str">
        <f>_xlfn.XLOOKUP(C139,'FA 2026 Master'!E:E,'FA 2026 Master'!L:L)</f>
        <v>Logo Hoodys</v>
      </c>
      <c r="I139" s="34">
        <f>_xlfn.XLOOKUP(C139,'FA 2026 Master'!E:E,'FA 2026 Master'!J:J)</f>
        <v>30</v>
      </c>
      <c r="J139" s="34">
        <f t="shared" si="16"/>
        <v>60</v>
      </c>
      <c r="K139" s="34">
        <f t="shared" si="17"/>
        <v>60</v>
      </c>
      <c r="L139" s="34">
        <f t="shared" si="12"/>
        <v>41.1</v>
      </c>
      <c r="M139" s="8">
        <f t="shared" si="13"/>
        <v>99</v>
      </c>
      <c r="N139" s="34">
        <f t="shared" si="14"/>
        <v>99</v>
      </c>
      <c r="O139" s="41">
        <v>46218</v>
      </c>
      <c r="P139" s="41">
        <v>46387</v>
      </c>
      <c r="Q139" s="6" t="s">
        <v>1763</v>
      </c>
      <c r="R139" s="23"/>
      <c r="T139" s="31">
        <f t="shared" si="15"/>
        <v>0</v>
      </c>
    </row>
    <row r="140" spans="2:20" x14ac:dyDescent="0.25">
      <c r="B140" s="28">
        <f>_xlfn.XLOOKUP(C140,'FA 2026 Master'!E:E,'FA 2026 Master'!D:D)</f>
        <v>840490725300</v>
      </c>
      <c r="C140" s="6" t="s">
        <v>187</v>
      </c>
      <c r="D140" s="6" t="str">
        <f>_xlfn.XLOOKUP(C140,'FA 2026 Master'!E:E,'FA 2026 Master'!F:F)</f>
        <v>M's ME Public Lands Protector Hoody - Coffee - SM</v>
      </c>
      <c r="E140" s="6" t="str">
        <f>_xlfn.XLOOKUP(C140,'FA 2026 Master'!E:E,'FA 2026 Master'!G:G)</f>
        <v>Coffee</v>
      </c>
      <c r="F140" s="6" t="str">
        <f>_xlfn.XLOOKUP(C140,'FA 2026 Master'!E:E,'FA 2026 Master'!H:H)</f>
        <v>SM</v>
      </c>
      <c r="G140" s="6" t="str">
        <f>_xlfn.XLOOKUP(C140,'FA 2026 Master'!E:E,'FA 2026 Master'!K:K)</f>
        <v>Logo Apparel</v>
      </c>
      <c r="H140" s="6" t="str">
        <f>_xlfn.XLOOKUP(C140,'FA 2026 Master'!E:E,'FA 2026 Master'!L:L)</f>
        <v>Logo Hoodys</v>
      </c>
      <c r="I140" s="34">
        <f>_xlfn.XLOOKUP(C140,'FA 2026 Master'!E:E,'FA 2026 Master'!J:J)</f>
        <v>30</v>
      </c>
      <c r="J140" s="34">
        <f t="shared" si="16"/>
        <v>60</v>
      </c>
      <c r="K140" s="34">
        <f t="shared" si="17"/>
        <v>60</v>
      </c>
      <c r="L140" s="34">
        <f t="shared" si="12"/>
        <v>41.1</v>
      </c>
      <c r="M140" s="8">
        <f t="shared" si="13"/>
        <v>99</v>
      </c>
      <c r="N140" s="34">
        <f t="shared" si="14"/>
        <v>99</v>
      </c>
      <c r="O140" s="41">
        <v>46218</v>
      </c>
      <c r="P140" s="41">
        <v>46387</v>
      </c>
      <c r="Q140" s="6" t="s">
        <v>1763</v>
      </c>
      <c r="R140" s="23"/>
      <c r="T140" s="31">
        <f t="shared" si="15"/>
        <v>0</v>
      </c>
    </row>
    <row r="141" spans="2:20" x14ac:dyDescent="0.25">
      <c r="B141" s="28">
        <f>_xlfn.XLOOKUP(C141,'FA 2026 Master'!E:E,'FA 2026 Master'!D:D)</f>
        <v>840490725317</v>
      </c>
      <c r="C141" s="6" t="s">
        <v>188</v>
      </c>
      <c r="D141" s="6" t="str">
        <f>_xlfn.XLOOKUP(C141,'FA 2026 Master'!E:E,'FA 2026 Master'!F:F)</f>
        <v>M's ME Public Lands Protector Hoody - Coffee - MD</v>
      </c>
      <c r="E141" s="6" t="str">
        <f>_xlfn.XLOOKUP(C141,'FA 2026 Master'!E:E,'FA 2026 Master'!G:G)</f>
        <v>Coffee</v>
      </c>
      <c r="F141" s="6" t="str">
        <f>_xlfn.XLOOKUP(C141,'FA 2026 Master'!E:E,'FA 2026 Master'!H:H)</f>
        <v>MD</v>
      </c>
      <c r="G141" s="6" t="str">
        <f>_xlfn.XLOOKUP(C141,'FA 2026 Master'!E:E,'FA 2026 Master'!K:K)</f>
        <v>Logo Apparel</v>
      </c>
      <c r="H141" s="6" t="str">
        <f>_xlfn.XLOOKUP(C141,'FA 2026 Master'!E:E,'FA 2026 Master'!L:L)</f>
        <v>Logo Hoodys</v>
      </c>
      <c r="I141" s="34">
        <f>_xlfn.XLOOKUP(C141,'FA 2026 Master'!E:E,'FA 2026 Master'!J:J)</f>
        <v>30</v>
      </c>
      <c r="J141" s="34">
        <f t="shared" si="16"/>
        <v>60</v>
      </c>
      <c r="K141" s="34">
        <f t="shared" si="17"/>
        <v>60</v>
      </c>
      <c r="L141" s="34">
        <f t="shared" si="12"/>
        <v>41.1</v>
      </c>
      <c r="M141" s="8">
        <f t="shared" si="13"/>
        <v>99</v>
      </c>
      <c r="N141" s="34">
        <f t="shared" si="14"/>
        <v>99</v>
      </c>
      <c r="O141" s="41">
        <v>46218</v>
      </c>
      <c r="P141" s="41">
        <v>46387</v>
      </c>
      <c r="Q141" s="6" t="s">
        <v>1763</v>
      </c>
      <c r="R141" s="23"/>
      <c r="T141" s="31">
        <f t="shared" si="15"/>
        <v>0</v>
      </c>
    </row>
    <row r="142" spans="2:20" x14ac:dyDescent="0.25">
      <c r="B142" s="28">
        <f>_xlfn.XLOOKUP(C142,'FA 2026 Master'!E:E,'FA 2026 Master'!D:D)</f>
        <v>840490725324</v>
      </c>
      <c r="C142" s="6" t="s">
        <v>189</v>
      </c>
      <c r="D142" s="6" t="str">
        <f>_xlfn.XLOOKUP(C142,'FA 2026 Master'!E:E,'FA 2026 Master'!F:F)</f>
        <v>M's ME Public Lands Protector Hoody - Coffee - LG</v>
      </c>
      <c r="E142" s="6" t="str">
        <f>_xlfn.XLOOKUP(C142,'FA 2026 Master'!E:E,'FA 2026 Master'!G:G)</f>
        <v>Coffee</v>
      </c>
      <c r="F142" s="6" t="str">
        <f>_xlfn.XLOOKUP(C142,'FA 2026 Master'!E:E,'FA 2026 Master'!H:H)</f>
        <v>LG</v>
      </c>
      <c r="G142" s="6" t="str">
        <f>_xlfn.XLOOKUP(C142,'FA 2026 Master'!E:E,'FA 2026 Master'!K:K)</f>
        <v>Logo Apparel</v>
      </c>
      <c r="H142" s="6" t="str">
        <f>_xlfn.XLOOKUP(C142,'FA 2026 Master'!E:E,'FA 2026 Master'!L:L)</f>
        <v>Logo Hoodys</v>
      </c>
      <c r="I142" s="34">
        <f>_xlfn.XLOOKUP(C142,'FA 2026 Master'!E:E,'FA 2026 Master'!J:J)</f>
        <v>30</v>
      </c>
      <c r="J142" s="34">
        <f t="shared" si="16"/>
        <v>60</v>
      </c>
      <c r="K142" s="34">
        <f t="shared" si="17"/>
        <v>60</v>
      </c>
      <c r="L142" s="34">
        <f t="shared" si="12"/>
        <v>41.1</v>
      </c>
      <c r="M142" s="8">
        <f t="shared" si="13"/>
        <v>99</v>
      </c>
      <c r="N142" s="34">
        <f t="shared" si="14"/>
        <v>99</v>
      </c>
      <c r="O142" s="41">
        <v>46218</v>
      </c>
      <c r="P142" s="41">
        <v>46387</v>
      </c>
      <c r="Q142" s="6" t="s">
        <v>1763</v>
      </c>
      <c r="R142" s="23"/>
      <c r="T142" s="31">
        <f t="shared" si="15"/>
        <v>0</v>
      </c>
    </row>
    <row r="143" spans="2:20" x14ac:dyDescent="0.25">
      <c r="B143" s="28">
        <f>_xlfn.XLOOKUP(C143,'FA 2026 Master'!E:E,'FA 2026 Master'!D:D)</f>
        <v>840490725331</v>
      </c>
      <c r="C143" s="6" t="s">
        <v>190</v>
      </c>
      <c r="D143" s="6" t="str">
        <f>_xlfn.XLOOKUP(C143,'FA 2026 Master'!E:E,'FA 2026 Master'!F:F)</f>
        <v>M's ME Public Lands Protector Hoody - Coffee - XL</v>
      </c>
      <c r="E143" s="6" t="str">
        <f>_xlfn.XLOOKUP(C143,'FA 2026 Master'!E:E,'FA 2026 Master'!G:G)</f>
        <v>Coffee</v>
      </c>
      <c r="F143" s="6" t="str">
        <f>_xlfn.XLOOKUP(C143,'FA 2026 Master'!E:E,'FA 2026 Master'!H:H)</f>
        <v>XL</v>
      </c>
      <c r="G143" s="6" t="str">
        <f>_xlfn.XLOOKUP(C143,'FA 2026 Master'!E:E,'FA 2026 Master'!K:K)</f>
        <v>Logo Apparel</v>
      </c>
      <c r="H143" s="6" t="str">
        <f>_xlfn.XLOOKUP(C143,'FA 2026 Master'!E:E,'FA 2026 Master'!L:L)</f>
        <v>Logo Hoodys</v>
      </c>
      <c r="I143" s="34">
        <f>_xlfn.XLOOKUP(C143,'FA 2026 Master'!E:E,'FA 2026 Master'!J:J)</f>
        <v>30</v>
      </c>
      <c r="J143" s="34">
        <f t="shared" si="16"/>
        <v>60</v>
      </c>
      <c r="K143" s="34">
        <f t="shared" si="17"/>
        <v>60</v>
      </c>
      <c r="L143" s="34">
        <f t="shared" si="12"/>
        <v>41.1</v>
      </c>
      <c r="M143" s="8">
        <f t="shared" si="13"/>
        <v>99</v>
      </c>
      <c r="N143" s="34">
        <f t="shared" si="14"/>
        <v>99</v>
      </c>
      <c r="O143" s="41">
        <v>46218</v>
      </c>
      <c r="P143" s="41">
        <v>46387</v>
      </c>
      <c r="Q143" s="6" t="s">
        <v>1763</v>
      </c>
      <c r="R143" s="23"/>
      <c r="T143" s="31">
        <f t="shared" si="15"/>
        <v>0</v>
      </c>
    </row>
    <row r="144" spans="2:20" x14ac:dyDescent="0.25">
      <c r="B144" s="28">
        <f>_xlfn.XLOOKUP(C144,'FA 2026 Master'!E:E,'FA 2026 Master'!D:D)</f>
        <v>840490725348</v>
      </c>
      <c r="C144" s="6" t="s">
        <v>191</v>
      </c>
      <c r="D144" s="6" t="str">
        <f>_xlfn.XLOOKUP(C144,'FA 2026 Master'!E:E,'FA 2026 Master'!F:F)</f>
        <v>M's ME Public Lands Protector Hoody - Coffee - 2X</v>
      </c>
      <c r="E144" s="6" t="str">
        <f>_xlfn.XLOOKUP(C144,'FA 2026 Master'!E:E,'FA 2026 Master'!G:G)</f>
        <v>Coffee</v>
      </c>
      <c r="F144" s="6" t="str">
        <f>_xlfn.XLOOKUP(C144,'FA 2026 Master'!E:E,'FA 2026 Master'!H:H)</f>
        <v>2X</v>
      </c>
      <c r="G144" s="6" t="str">
        <f>_xlfn.XLOOKUP(C144,'FA 2026 Master'!E:E,'FA 2026 Master'!K:K)</f>
        <v>Logo Apparel</v>
      </c>
      <c r="H144" s="6" t="str">
        <f>_xlfn.XLOOKUP(C144,'FA 2026 Master'!E:E,'FA 2026 Master'!L:L)</f>
        <v>Logo Hoodys</v>
      </c>
      <c r="I144" s="34">
        <f>_xlfn.XLOOKUP(C144,'FA 2026 Master'!E:E,'FA 2026 Master'!J:J)</f>
        <v>30</v>
      </c>
      <c r="J144" s="34">
        <f t="shared" si="16"/>
        <v>60</v>
      </c>
      <c r="K144" s="34">
        <f t="shared" si="17"/>
        <v>60</v>
      </c>
      <c r="L144" s="34">
        <f t="shared" si="12"/>
        <v>41.1</v>
      </c>
      <c r="M144" s="8">
        <f t="shared" si="13"/>
        <v>99</v>
      </c>
      <c r="N144" s="34">
        <f t="shared" si="14"/>
        <v>99</v>
      </c>
      <c r="O144" s="41">
        <v>46218</v>
      </c>
      <c r="P144" s="41">
        <v>46387</v>
      </c>
      <c r="Q144" s="6" t="s">
        <v>1763</v>
      </c>
      <c r="R144" s="23"/>
      <c r="T144" s="31">
        <f t="shared" si="15"/>
        <v>0</v>
      </c>
    </row>
    <row r="145" spans="2:20" x14ac:dyDescent="0.25">
      <c r="B145" s="28">
        <f>_xlfn.XLOOKUP(C145,'FA 2026 Master'!E:E,'FA 2026 Master'!D:D)</f>
        <v>840490725355</v>
      </c>
      <c r="C145" s="6" t="s">
        <v>192</v>
      </c>
      <c r="D145" s="6" t="str">
        <f>_xlfn.XLOOKUP(C145,'FA 2026 Master'!E:E,'FA 2026 Master'!F:F)</f>
        <v>M's ME Public Lands Protector Hoody - Coffee - 3X</v>
      </c>
      <c r="E145" s="6" t="str">
        <f>_xlfn.XLOOKUP(C145,'FA 2026 Master'!E:E,'FA 2026 Master'!G:G)</f>
        <v>Coffee</v>
      </c>
      <c r="F145" s="6" t="str">
        <f>_xlfn.XLOOKUP(C145,'FA 2026 Master'!E:E,'FA 2026 Master'!H:H)</f>
        <v>3X</v>
      </c>
      <c r="G145" s="6" t="str">
        <f>_xlfn.XLOOKUP(C145,'FA 2026 Master'!E:E,'FA 2026 Master'!K:K)</f>
        <v>Logo Apparel</v>
      </c>
      <c r="H145" s="6" t="str">
        <f>_xlfn.XLOOKUP(C145,'FA 2026 Master'!E:E,'FA 2026 Master'!L:L)</f>
        <v>Logo Hoodys</v>
      </c>
      <c r="I145" s="34">
        <f>_xlfn.XLOOKUP(C145,'FA 2026 Master'!E:E,'FA 2026 Master'!J:J)</f>
        <v>30</v>
      </c>
      <c r="J145" s="34">
        <f t="shared" si="16"/>
        <v>60</v>
      </c>
      <c r="K145" s="34">
        <f t="shared" si="17"/>
        <v>60</v>
      </c>
      <c r="L145" s="34">
        <f t="shared" si="12"/>
        <v>41.1</v>
      </c>
      <c r="M145" s="8">
        <f t="shared" si="13"/>
        <v>99</v>
      </c>
      <c r="N145" s="34">
        <f t="shared" si="14"/>
        <v>99</v>
      </c>
      <c r="O145" s="41">
        <v>46218</v>
      </c>
      <c r="P145" s="41">
        <v>46387</v>
      </c>
      <c r="Q145" s="6" t="s">
        <v>1763</v>
      </c>
      <c r="R145" s="23"/>
      <c r="T145" s="31">
        <f t="shared" si="15"/>
        <v>0</v>
      </c>
    </row>
    <row r="146" spans="2:20" x14ac:dyDescent="0.25">
      <c r="B146" s="28">
        <f>_xlfn.XLOOKUP(C146,'FA 2026 Master'!E:E,'FA 2026 Master'!D:D)</f>
        <v>840490725362</v>
      </c>
      <c r="C146" s="6" t="s">
        <v>193</v>
      </c>
      <c r="D146" s="6" t="str">
        <f>_xlfn.XLOOKUP(C146,'FA 2026 Master'!E:E,'FA 2026 Master'!F:F)</f>
        <v>M's ME Hoof to Paw T-Shirt - Heather Tan - SM</v>
      </c>
      <c r="E146" s="6" t="str">
        <f>_xlfn.XLOOKUP(C146,'FA 2026 Master'!E:E,'FA 2026 Master'!G:G)</f>
        <v>Heather Tan</v>
      </c>
      <c r="F146" s="6" t="str">
        <f>_xlfn.XLOOKUP(C146,'FA 2026 Master'!E:E,'FA 2026 Master'!H:H)</f>
        <v>SM</v>
      </c>
      <c r="G146" s="6" t="str">
        <f>_xlfn.XLOOKUP(C146,'FA 2026 Master'!E:E,'FA 2026 Master'!K:K)</f>
        <v>Logo Apparel</v>
      </c>
      <c r="H146" s="6" t="str">
        <f>_xlfn.XLOOKUP(C146,'FA 2026 Master'!E:E,'FA 2026 Master'!L:L)</f>
        <v>Logo Tees</v>
      </c>
      <c r="I146" s="34">
        <f>_xlfn.XLOOKUP(C146,'FA 2026 Master'!E:E,'FA 2026 Master'!J:J)</f>
        <v>15</v>
      </c>
      <c r="J146" s="34">
        <f t="shared" si="16"/>
        <v>30</v>
      </c>
      <c r="K146" s="34">
        <f t="shared" si="17"/>
        <v>30</v>
      </c>
      <c r="L146" s="34">
        <f t="shared" si="12"/>
        <v>20.55</v>
      </c>
      <c r="M146" s="8">
        <f t="shared" si="13"/>
        <v>49</v>
      </c>
      <c r="N146" s="34">
        <f t="shared" si="14"/>
        <v>49</v>
      </c>
      <c r="O146" s="41">
        <v>46218</v>
      </c>
      <c r="P146" s="41">
        <v>46387</v>
      </c>
      <c r="Q146" s="6" t="s">
        <v>1763</v>
      </c>
      <c r="R146" s="23"/>
      <c r="T146" s="31">
        <f t="shared" si="15"/>
        <v>0</v>
      </c>
    </row>
    <row r="147" spans="2:20" x14ac:dyDescent="0.25">
      <c r="B147" s="28">
        <f>_xlfn.XLOOKUP(C147,'FA 2026 Master'!E:E,'FA 2026 Master'!D:D)</f>
        <v>840490725379</v>
      </c>
      <c r="C147" s="6" t="s">
        <v>194</v>
      </c>
      <c r="D147" s="6" t="str">
        <f>_xlfn.XLOOKUP(C147,'FA 2026 Master'!E:E,'FA 2026 Master'!F:F)</f>
        <v>M's ME Hoof to Paw T-Shirt - Heather Tan - MD</v>
      </c>
      <c r="E147" s="6" t="str">
        <f>_xlfn.XLOOKUP(C147,'FA 2026 Master'!E:E,'FA 2026 Master'!G:G)</f>
        <v>Heather Tan</v>
      </c>
      <c r="F147" s="6" t="str">
        <f>_xlfn.XLOOKUP(C147,'FA 2026 Master'!E:E,'FA 2026 Master'!H:H)</f>
        <v>MD</v>
      </c>
      <c r="G147" s="6" t="str">
        <f>_xlfn.XLOOKUP(C147,'FA 2026 Master'!E:E,'FA 2026 Master'!K:K)</f>
        <v>Logo Apparel</v>
      </c>
      <c r="H147" s="6" t="str">
        <f>_xlfn.XLOOKUP(C147,'FA 2026 Master'!E:E,'FA 2026 Master'!L:L)</f>
        <v>Logo Tees</v>
      </c>
      <c r="I147" s="34">
        <f>_xlfn.XLOOKUP(C147,'FA 2026 Master'!E:E,'FA 2026 Master'!J:J)</f>
        <v>15</v>
      </c>
      <c r="J147" s="34">
        <f t="shared" si="16"/>
        <v>30</v>
      </c>
      <c r="K147" s="34">
        <f t="shared" si="17"/>
        <v>30</v>
      </c>
      <c r="L147" s="34">
        <f t="shared" si="12"/>
        <v>20.55</v>
      </c>
      <c r="M147" s="8">
        <f t="shared" si="13"/>
        <v>49</v>
      </c>
      <c r="N147" s="34">
        <f t="shared" si="14"/>
        <v>49</v>
      </c>
      <c r="O147" s="41">
        <v>46218</v>
      </c>
      <c r="P147" s="41">
        <v>46387</v>
      </c>
      <c r="Q147" s="6" t="s">
        <v>1763</v>
      </c>
      <c r="R147" s="23"/>
      <c r="T147" s="31">
        <f t="shared" si="15"/>
        <v>0</v>
      </c>
    </row>
    <row r="148" spans="2:20" x14ac:dyDescent="0.25">
      <c r="B148" s="28">
        <f>_xlfn.XLOOKUP(C148,'FA 2026 Master'!E:E,'FA 2026 Master'!D:D)</f>
        <v>840490725386</v>
      </c>
      <c r="C148" s="6" t="s">
        <v>195</v>
      </c>
      <c r="D148" s="6" t="str">
        <f>_xlfn.XLOOKUP(C148,'FA 2026 Master'!E:E,'FA 2026 Master'!F:F)</f>
        <v>M's ME Hoof to Paw T-Shirt - Heather Tan - LG</v>
      </c>
      <c r="E148" s="6" t="str">
        <f>_xlfn.XLOOKUP(C148,'FA 2026 Master'!E:E,'FA 2026 Master'!G:G)</f>
        <v>Heather Tan</v>
      </c>
      <c r="F148" s="6" t="str">
        <f>_xlfn.XLOOKUP(C148,'FA 2026 Master'!E:E,'FA 2026 Master'!H:H)</f>
        <v>LG</v>
      </c>
      <c r="G148" s="6" t="str">
        <f>_xlfn.XLOOKUP(C148,'FA 2026 Master'!E:E,'FA 2026 Master'!K:K)</f>
        <v>Logo Apparel</v>
      </c>
      <c r="H148" s="6" t="str">
        <f>_xlfn.XLOOKUP(C148,'FA 2026 Master'!E:E,'FA 2026 Master'!L:L)</f>
        <v>Logo Tees</v>
      </c>
      <c r="I148" s="34">
        <f>_xlfn.XLOOKUP(C148,'FA 2026 Master'!E:E,'FA 2026 Master'!J:J)</f>
        <v>15</v>
      </c>
      <c r="J148" s="34">
        <f t="shared" si="16"/>
        <v>30</v>
      </c>
      <c r="K148" s="34">
        <f t="shared" si="17"/>
        <v>30</v>
      </c>
      <c r="L148" s="34">
        <f t="shared" si="12"/>
        <v>20.55</v>
      </c>
      <c r="M148" s="8">
        <f t="shared" si="13"/>
        <v>49</v>
      </c>
      <c r="N148" s="34">
        <f t="shared" si="14"/>
        <v>49</v>
      </c>
      <c r="O148" s="41">
        <v>46218</v>
      </c>
      <c r="P148" s="41">
        <v>46387</v>
      </c>
      <c r="Q148" s="6" t="s">
        <v>1763</v>
      </c>
      <c r="R148" s="23"/>
      <c r="T148" s="31">
        <f t="shared" si="15"/>
        <v>0</v>
      </c>
    </row>
    <row r="149" spans="2:20" x14ac:dyDescent="0.25">
      <c r="B149" s="28">
        <f>_xlfn.XLOOKUP(C149,'FA 2026 Master'!E:E,'FA 2026 Master'!D:D)</f>
        <v>840490725393</v>
      </c>
      <c r="C149" s="6" t="s">
        <v>196</v>
      </c>
      <c r="D149" s="6" t="str">
        <f>_xlfn.XLOOKUP(C149,'FA 2026 Master'!E:E,'FA 2026 Master'!F:F)</f>
        <v>M's ME Hoof to Paw T-Shirt - Heather Tan - XL</v>
      </c>
      <c r="E149" s="6" t="str">
        <f>_xlfn.XLOOKUP(C149,'FA 2026 Master'!E:E,'FA 2026 Master'!G:G)</f>
        <v>Heather Tan</v>
      </c>
      <c r="F149" s="6" t="str">
        <f>_xlfn.XLOOKUP(C149,'FA 2026 Master'!E:E,'FA 2026 Master'!H:H)</f>
        <v>XL</v>
      </c>
      <c r="G149" s="6" t="str">
        <f>_xlfn.XLOOKUP(C149,'FA 2026 Master'!E:E,'FA 2026 Master'!K:K)</f>
        <v>Logo Apparel</v>
      </c>
      <c r="H149" s="6" t="str">
        <f>_xlfn.XLOOKUP(C149,'FA 2026 Master'!E:E,'FA 2026 Master'!L:L)</f>
        <v>Logo Tees</v>
      </c>
      <c r="I149" s="34">
        <f>_xlfn.XLOOKUP(C149,'FA 2026 Master'!E:E,'FA 2026 Master'!J:J)</f>
        <v>15</v>
      </c>
      <c r="J149" s="34">
        <f t="shared" si="16"/>
        <v>30</v>
      </c>
      <c r="K149" s="34">
        <f t="shared" si="17"/>
        <v>30</v>
      </c>
      <c r="L149" s="34">
        <f t="shared" si="12"/>
        <v>20.55</v>
      </c>
      <c r="M149" s="8">
        <f t="shared" si="13"/>
        <v>49</v>
      </c>
      <c r="N149" s="34">
        <f t="shared" si="14"/>
        <v>49</v>
      </c>
      <c r="O149" s="41">
        <v>46218</v>
      </c>
      <c r="P149" s="41">
        <v>46387</v>
      </c>
      <c r="Q149" s="6" t="s">
        <v>1763</v>
      </c>
      <c r="R149" s="23"/>
      <c r="T149" s="31">
        <f t="shared" si="15"/>
        <v>0</v>
      </c>
    </row>
    <row r="150" spans="2:20" x14ac:dyDescent="0.25">
      <c r="B150" s="28">
        <f>_xlfn.XLOOKUP(C150,'FA 2026 Master'!E:E,'FA 2026 Master'!D:D)</f>
        <v>840490725409</v>
      </c>
      <c r="C150" s="6" t="s">
        <v>197</v>
      </c>
      <c r="D150" s="6" t="str">
        <f>_xlfn.XLOOKUP(C150,'FA 2026 Master'!E:E,'FA 2026 Master'!F:F)</f>
        <v>M's ME Hoof to Paw T-Shirt - Heather Tan - 2X</v>
      </c>
      <c r="E150" s="6" t="str">
        <f>_xlfn.XLOOKUP(C150,'FA 2026 Master'!E:E,'FA 2026 Master'!G:G)</f>
        <v>Heather Tan</v>
      </c>
      <c r="F150" s="6" t="str">
        <f>_xlfn.XLOOKUP(C150,'FA 2026 Master'!E:E,'FA 2026 Master'!H:H)</f>
        <v>2X</v>
      </c>
      <c r="G150" s="6" t="str">
        <f>_xlfn.XLOOKUP(C150,'FA 2026 Master'!E:E,'FA 2026 Master'!K:K)</f>
        <v>Logo Apparel</v>
      </c>
      <c r="H150" s="6" t="str">
        <f>_xlfn.XLOOKUP(C150,'FA 2026 Master'!E:E,'FA 2026 Master'!L:L)</f>
        <v>Logo Tees</v>
      </c>
      <c r="I150" s="34">
        <f>_xlfn.XLOOKUP(C150,'FA 2026 Master'!E:E,'FA 2026 Master'!J:J)</f>
        <v>15</v>
      </c>
      <c r="J150" s="34">
        <f t="shared" si="16"/>
        <v>30</v>
      </c>
      <c r="K150" s="34">
        <f t="shared" si="17"/>
        <v>30</v>
      </c>
      <c r="L150" s="34">
        <f t="shared" si="12"/>
        <v>20.55</v>
      </c>
      <c r="M150" s="8">
        <f t="shared" si="13"/>
        <v>49</v>
      </c>
      <c r="N150" s="34">
        <f t="shared" si="14"/>
        <v>49</v>
      </c>
      <c r="O150" s="41">
        <v>46218</v>
      </c>
      <c r="P150" s="41">
        <v>46387</v>
      </c>
      <c r="Q150" s="6" t="s">
        <v>1763</v>
      </c>
      <c r="R150" s="23"/>
      <c r="T150" s="31">
        <f t="shared" si="15"/>
        <v>0</v>
      </c>
    </row>
    <row r="151" spans="2:20" x14ac:dyDescent="0.25">
      <c r="B151" s="28">
        <f>_xlfn.XLOOKUP(C151,'FA 2026 Master'!E:E,'FA 2026 Master'!D:D)</f>
        <v>840490725416</v>
      </c>
      <c r="C151" s="6" t="s">
        <v>198</v>
      </c>
      <c r="D151" s="6" t="str">
        <f>_xlfn.XLOOKUP(C151,'FA 2026 Master'!E:E,'FA 2026 Master'!F:F)</f>
        <v>M's ME Hoof to Paw T-Shirt - Heather Tan - 3X</v>
      </c>
      <c r="E151" s="6" t="str">
        <f>_xlfn.XLOOKUP(C151,'FA 2026 Master'!E:E,'FA 2026 Master'!G:G)</f>
        <v>Heather Tan</v>
      </c>
      <c r="F151" s="6" t="str">
        <f>_xlfn.XLOOKUP(C151,'FA 2026 Master'!E:E,'FA 2026 Master'!H:H)</f>
        <v>3X</v>
      </c>
      <c r="G151" s="6" t="str">
        <f>_xlfn.XLOOKUP(C151,'FA 2026 Master'!E:E,'FA 2026 Master'!K:K)</f>
        <v>Logo Apparel</v>
      </c>
      <c r="H151" s="6" t="str">
        <f>_xlfn.XLOOKUP(C151,'FA 2026 Master'!E:E,'FA 2026 Master'!L:L)</f>
        <v>Logo Tees</v>
      </c>
      <c r="I151" s="34">
        <f>_xlfn.XLOOKUP(C151,'FA 2026 Master'!E:E,'FA 2026 Master'!J:J)</f>
        <v>15</v>
      </c>
      <c r="J151" s="34">
        <f t="shared" si="16"/>
        <v>30</v>
      </c>
      <c r="K151" s="34">
        <f t="shared" si="17"/>
        <v>30</v>
      </c>
      <c r="L151" s="34">
        <f t="shared" si="12"/>
        <v>20.55</v>
      </c>
      <c r="M151" s="8">
        <f t="shared" si="13"/>
        <v>49</v>
      </c>
      <c r="N151" s="34">
        <f t="shared" si="14"/>
        <v>49</v>
      </c>
      <c r="O151" s="41">
        <v>46218</v>
      </c>
      <c r="P151" s="41">
        <v>46387</v>
      </c>
      <c r="Q151" s="6" t="s">
        <v>1763</v>
      </c>
      <c r="R151" s="23"/>
      <c r="T151" s="31">
        <f t="shared" si="15"/>
        <v>0</v>
      </c>
    </row>
    <row r="152" spans="2:20" x14ac:dyDescent="0.25">
      <c r="B152" s="28">
        <f>_xlfn.XLOOKUP(C152,'FA 2026 Master'!E:E,'FA 2026 Master'!D:D)</f>
        <v>840490725423</v>
      </c>
      <c r="C152" s="6" t="s">
        <v>199</v>
      </c>
      <c r="D152" s="6" t="str">
        <f>_xlfn.XLOOKUP(C152,'FA 2026 Master'!E:E,'FA 2026 Master'!F:F)</f>
        <v>M's ME Hoof to Paw T-Shirt - Navy - SM</v>
      </c>
      <c r="E152" s="6" t="str">
        <f>_xlfn.XLOOKUP(C152,'FA 2026 Master'!E:E,'FA 2026 Master'!G:G)</f>
        <v>Navy</v>
      </c>
      <c r="F152" s="6" t="str">
        <f>_xlfn.XLOOKUP(C152,'FA 2026 Master'!E:E,'FA 2026 Master'!H:H)</f>
        <v>SM</v>
      </c>
      <c r="G152" s="6" t="str">
        <f>_xlfn.XLOOKUP(C152,'FA 2026 Master'!E:E,'FA 2026 Master'!K:K)</f>
        <v>Logo Apparel</v>
      </c>
      <c r="H152" s="6" t="str">
        <f>_xlfn.XLOOKUP(C152,'FA 2026 Master'!E:E,'FA 2026 Master'!L:L)</f>
        <v>Logo Tees</v>
      </c>
      <c r="I152" s="34">
        <f>_xlfn.XLOOKUP(C152,'FA 2026 Master'!E:E,'FA 2026 Master'!J:J)</f>
        <v>15</v>
      </c>
      <c r="J152" s="34">
        <f t="shared" si="16"/>
        <v>30</v>
      </c>
      <c r="K152" s="34">
        <f t="shared" si="17"/>
        <v>30</v>
      </c>
      <c r="L152" s="34">
        <f t="shared" si="12"/>
        <v>20.55</v>
      </c>
      <c r="M152" s="8">
        <f t="shared" si="13"/>
        <v>49</v>
      </c>
      <c r="N152" s="34">
        <f t="shared" si="14"/>
        <v>49</v>
      </c>
      <c r="O152" s="41">
        <v>46218</v>
      </c>
      <c r="P152" s="41">
        <v>46387</v>
      </c>
      <c r="Q152" s="6" t="s">
        <v>1763</v>
      </c>
      <c r="R152" s="23"/>
      <c r="T152" s="31">
        <f t="shared" si="15"/>
        <v>0</v>
      </c>
    </row>
    <row r="153" spans="2:20" x14ac:dyDescent="0.25">
      <c r="B153" s="28">
        <f>_xlfn.XLOOKUP(C153,'FA 2026 Master'!E:E,'FA 2026 Master'!D:D)</f>
        <v>840490722149</v>
      </c>
      <c r="C153" s="6" t="s">
        <v>200</v>
      </c>
      <c r="D153" s="6" t="str">
        <f>_xlfn.XLOOKUP(C153,'FA 2026 Master'!E:E,'FA 2026 Master'!F:F)</f>
        <v>M's ME Hoof to Paw T-Shirt - Navy - MD</v>
      </c>
      <c r="E153" s="6" t="str">
        <f>_xlfn.XLOOKUP(C153,'FA 2026 Master'!E:E,'FA 2026 Master'!G:G)</f>
        <v>Navy</v>
      </c>
      <c r="F153" s="6" t="str">
        <f>_xlfn.XLOOKUP(C153,'FA 2026 Master'!E:E,'FA 2026 Master'!H:H)</f>
        <v>MD</v>
      </c>
      <c r="G153" s="6" t="str">
        <f>_xlfn.XLOOKUP(C153,'FA 2026 Master'!E:E,'FA 2026 Master'!K:K)</f>
        <v>Logo Apparel</v>
      </c>
      <c r="H153" s="6" t="str">
        <f>_xlfn.XLOOKUP(C153,'FA 2026 Master'!E:E,'FA 2026 Master'!L:L)</f>
        <v>Logo Tees</v>
      </c>
      <c r="I153" s="34">
        <f>_xlfn.XLOOKUP(C153,'FA 2026 Master'!E:E,'FA 2026 Master'!J:J)</f>
        <v>15</v>
      </c>
      <c r="J153" s="34">
        <f t="shared" si="16"/>
        <v>30</v>
      </c>
      <c r="K153" s="34">
        <f t="shared" si="17"/>
        <v>30</v>
      </c>
      <c r="L153" s="34">
        <f t="shared" si="12"/>
        <v>20.55</v>
      </c>
      <c r="M153" s="8">
        <f t="shared" si="13"/>
        <v>49</v>
      </c>
      <c r="N153" s="34">
        <f t="shared" si="14"/>
        <v>49</v>
      </c>
      <c r="O153" s="41">
        <v>46218</v>
      </c>
      <c r="P153" s="41">
        <v>46387</v>
      </c>
      <c r="Q153" s="6" t="s">
        <v>1763</v>
      </c>
      <c r="R153" s="23"/>
      <c r="T153" s="31">
        <f t="shared" si="15"/>
        <v>0</v>
      </c>
    </row>
    <row r="154" spans="2:20" x14ac:dyDescent="0.25">
      <c r="B154" s="28">
        <f>_xlfn.XLOOKUP(C154,'FA 2026 Master'!E:E,'FA 2026 Master'!D:D)</f>
        <v>840490722156</v>
      </c>
      <c r="C154" s="6" t="s">
        <v>201</v>
      </c>
      <c r="D154" s="6" t="str">
        <f>_xlfn.XLOOKUP(C154,'FA 2026 Master'!E:E,'FA 2026 Master'!F:F)</f>
        <v>M's ME Hoof to Paw T-Shirt - Navy - LG</v>
      </c>
      <c r="E154" s="6" t="str">
        <f>_xlfn.XLOOKUP(C154,'FA 2026 Master'!E:E,'FA 2026 Master'!G:G)</f>
        <v>Navy</v>
      </c>
      <c r="F154" s="6" t="str">
        <f>_xlfn.XLOOKUP(C154,'FA 2026 Master'!E:E,'FA 2026 Master'!H:H)</f>
        <v>LG</v>
      </c>
      <c r="G154" s="6" t="str">
        <f>_xlfn.XLOOKUP(C154,'FA 2026 Master'!E:E,'FA 2026 Master'!K:K)</f>
        <v>Logo Apparel</v>
      </c>
      <c r="H154" s="6" t="str">
        <f>_xlfn.XLOOKUP(C154,'FA 2026 Master'!E:E,'FA 2026 Master'!L:L)</f>
        <v>Logo Tees</v>
      </c>
      <c r="I154" s="34">
        <f>_xlfn.XLOOKUP(C154,'FA 2026 Master'!E:E,'FA 2026 Master'!J:J)</f>
        <v>15</v>
      </c>
      <c r="J154" s="34">
        <f t="shared" si="16"/>
        <v>30</v>
      </c>
      <c r="K154" s="34">
        <f t="shared" si="17"/>
        <v>30</v>
      </c>
      <c r="L154" s="34">
        <f t="shared" si="12"/>
        <v>20.55</v>
      </c>
      <c r="M154" s="8">
        <f t="shared" si="13"/>
        <v>49</v>
      </c>
      <c r="N154" s="34">
        <f t="shared" si="14"/>
        <v>49</v>
      </c>
      <c r="O154" s="41">
        <v>46218</v>
      </c>
      <c r="P154" s="41">
        <v>46387</v>
      </c>
      <c r="Q154" s="6" t="s">
        <v>1763</v>
      </c>
      <c r="R154" s="23"/>
      <c r="T154" s="31">
        <f t="shared" si="15"/>
        <v>0</v>
      </c>
    </row>
    <row r="155" spans="2:20" x14ac:dyDescent="0.25">
      <c r="B155" s="28">
        <f>_xlfn.XLOOKUP(C155,'FA 2026 Master'!E:E,'FA 2026 Master'!D:D)</f>
        <v>840490722163</v>
      </c>
      <c r="C155" s="6" t="s">
        <v>202</v>
      </c>
      <c r="D155" s="6" t="str">
        <f>_xlfn.XLOOKUP(C155,'FA 2026 Master'!E:E,'FA 2026 Master'!F:F)</f>
        <v>M's ME Hoof to Paw T-Shirt - Navy - XL</v>
      </c>
      <c r="E155" s="6" t="str">
        <f>_xlfn.XLOOKUP(C155,'FA 2026 Master'!E:E,'FA 2026 Master'!G:G)</f>
        <v>Navy</v>
      </c>
      <c r="F155" s="6" t="str">
        <f>_xlfn.XLOOKUP(C155,'FA 2026 Master'!E:E,'FA 2026 Master'!H:H)</f>
        <v>XL</v>
      </c>
      <c r="G155" s="6" t="str">
        <f>_xlfn.XLOOKUP(C155,'FA 2026 Master'!E:E,'FA 2026 Master'!K:K)</f>
        <v>Logo Apparel</v>
      </c>
      <c r="H155" s="6" t="str">
        <f>_xlfn.XLOOKUP(C155,'FA 2026 Master'!E:E,'FA 2026 Master'!L:L)</f>
        <v>Logo Tees</v>
      </c>
      <c r="I155" s="34">
        <f>_xlfn.XLOOKUP(C155,'FA 2026 Master'!E:E,'FA 2026 Master'!J:J)</f>
        <v>15</v>
      </c>
      <c r="J155" s="34">
        <f t="shared" si="16"/>
        <v>30</v>
      </c>
      <c r="K155" s="34">
        <f t="shared" si="17"/>
        <v>30</v>
      </c>
      <c r="L155" s="34">
        <f t="shared" si="12"/>
        <v>20.55</v>
      </c>
      <c r="M155" s="8">
        <f t="shared" si="13"/>
        <v>49</v>
      </c>
      <c r="N155" s="34">
        <f t="shared" si="14"/>
        <v>49</v>
      </c>
      <c r="O155" s="41">
        <v>46218</v>
      </c>
      <c r="P155" s="41">
        <v>46387</v>
      </c>
      <c r="Q155" s="6" t="s">
        <v>1763</v>
      </c>
      <c r="R155" s="23"/>
      <c r="T155" s="31">
        <f t="shared" si="15"/>
        <v>0</v>
      </c>
    </row>
    <row r="156" spans="2:20" x14ac:dyDescent="0.25">
      <c r="B156" s="28">
        <f>_xlfn.XLOOKUP(C156,'FA 2026 Master'!E:E,'FA 2026 Master'!D:D)</f>
        <v>840490722170</v>
      </c>
      <c r="C156" s="6" t="s">
        <v>203</v>
      </c>
      <c r="D156" s="6" t="str">
        <f>_xlfn.XLOOKUP(C156,'FA 2026 Master'!E:E,'FA 2026 Master'!F:F)</f>
        <v>M's ME Hoof to Paw T-Shirt - Navy - 2X</v>
      </c>
      <c r="E156" s="6" t="str">
        <f>_xlfn.XLOOKUP(C156,'FA 2026 Master'!E:E,'FA 2026 Master'!G:G)</f>
        <v>Navy</v>
      </c>
      <c r="F156" s="6" t="str">
        <f>_xlfn.XLOOKUP(C156,'FA 2026 Master'!E:E,'FA 2026 Master'!H:H)</f>
        <v>2X</v>
      </c>
      <c r="G156" s="6" t="str">
        <f>_xlfn.XLOOKUP(C156,'FA 2026 Master'!E:E,'FA 2026 Master'!K:K)</f>
        <v>Logo Apparel</v>
      </c>
      <c r="H156" s="6" t="str">
        <f>_xlfn.XLOOKUP(C156,'FA 2026 Master'!E:E,'FA 2026 Master'!L:L)</f>
        <v>Logo Tees</v>
      </c>
      <c r="I156" s="34">
        <f>_xlfn.XLOOKUP(C156,'FA 2026 Master'!E:E,'FA 2026 Master'!J:J)</f>
        <v>15</v>
      </c>
      <c r="J156" s="34">
        <f t="shared" si="16"/>
        <v>30</v>
      </c>
      <c r="K156" s="34">
        <f t="shared" si="17"/>
        <v>30</v>
      </c>
      <c r="L156" s="34">
        <f t="shared" si="12"/>
        <v>20.55</v>
      </c>
      <c r="M156" s="8">
        <f t="shared" si="13"/>
        <v>49</v>
      </c>
      <c r="N156" s="34">
        <f t="shared" si="14"/>
        <v>49</v>
      </c>
      <c r="O156" s="41">
        <v>46218</v>
      </c>
      <c r="P156" s="41">
        <v>46387</v>
      </c>
      <c r="Q156" s="6" t="s">
        <v>1763</v>
      </c>
      <c r="R156" s="23"/>
      <c r="T156" s="31">
        <f t="shared" si="15"/>
        <v>0</v>
      </c>
    </row>
    <row r="157" spans="2:20" x14ac:dyDescent="0.25">
      <c r="B157" s="28">
        <f>_xlfn.XLOOKUP(C157,'FA 2026 Master'!E:E,'FA 2026 Master'!D:D)</f>
        <v>840490725478</v>
      </c>
      <c r="C157" s="6" t="s">
        <v>204</v>
      </c>
      <c r="D157" s="6" t="str">
        <f>_xlfn.XLOOKUP(C157,'FA 2026 Master'!E:E,'FA 2026 Master'!F:F)</f>
        <v>M's ME Hoof to Paw T-Shirt - Navy - 3X</v>
      </c>
      <c r="E157" s="6" t="str">
        <f>_xlfn.XLOOKUP(C157,'FA 2026 Master'!E:E,'FA 2026 Master'!G:G)</f>
        <v>Navy</v>
      </c>
      <c r="F157" s="6" t="str">
        <f>_xlfn.XLOOKUP(C157,'FA 2026 Master'!E:E,'FA 2026 Master'!H:H)</f>
        <v>3X</v>
      </c>
      <c r="G157" s="6" t="str">
        <f>_xlfn.XLOOKUP(C157,'FA 2026 Master'!E:E,'FA 2026 Master'!K:K)</f>
        <v>Logo Apparel</v>
      </c>
      <c r="H157" s="6" t="str">
        <f>_xlfn.XLOOKUP(C157,'FA 2026 Master'!E:E,'FA 2026 Master'!L:L)</f>
        <v>Logo Tees</v>
      </c>
      <c r="I157" s="34">
        <f>_xlfn.XLOOKUP(C157,'FA 2026 Master'!E:E,'FA 2026 Master'!J:J)</f>
        <v>15</v>
      </c>
      <c r="J157" s="34">
        <f t="shared" si="16"/>
        <v>30</v>
      </c>
      <c r="K157" s="34">
        <f t="shared" si="17"/>
        <v>30</v>
      </c>
      <c r="L157" s="34">
        <f t="shared" si="12"/>
        <v>20.55</v>
      </c>
      <c r="M157" s="8">
        <f t="shared" si="13"/>
        <v>49</v>
      </c>
      <c r="N157" s="34">
        <f t="shared" si="14"/>
        <v>49</v>
      </c>
      <c r="O157" s="41">
        <v>46218</v>
      </c>
      <c r="P157" s="41">
        <v>46387</v>
      </c>
      <c r="Q157" s="6" t="s">
        <v>1763</v>
      </c>
      <c r="R157" s="23"/>
      <c r="T157" s="31">
        <f t="shared" si="15"/>
        <v>0</v>
      </c>
    </row>
    <row r="158" spans="2:20" x14ac:dyDescent="0.25">
      <c r="B158" s="28">
        <f>_xlfn.XLOOKUP(C158,'FA 2026 Master'!E:E,'FA 2026 Master'!D:D)</f>
        <v>840490725485</v>
      </c>
      <c r="C158" s="6" t="s">
        <v>205</v>
      </c>
      <c r="D158" s="6" t="str">
        <f>_xlfn.XLOOKUP(C158,'FA 2026 Master'!E:E,'FA 2026 Master'!F:F)</f>
        <v>M's ME Camo Forks T-Shirt - Heather Olive - SM</v>
      </c>
      <c r="E158" s="6" t="str">
        <f>_xlfn.XLOOKUP(C158,'FA 2026 Master'!E:E,'FA 2026 Master'!G:G)</f>
        <v>Heather Olive</v>
      </c>
      <c r="F158" s="6" t="str">
        <f>_xlfn.XLOOKUP(C158,'FA 2026 Master'!E:E,'FA 2026 Master'!H:H)</f>
        <v>SM</v>
      </c>
      <c r="G158" s="6" t="str">
        <f>_xlfn.XLOOKUP(C158,'FA 2026 Master'!E:E,'FA 2026 Master'!K:K)</f>
        <v>Logo Apparel</v>
      </c>
      <c r="H158" s="6" t="str">
        <f>_xlfn.XLOOKUP(C158,'FA 2026 Master'!E:E,'FA 2026 Master'!L:L)</f>
        <v>Logo Tees</v>
      </c>
      <c r="I158" s="34">
        <f>_xlfn.XLOOKUP(C158,'FA 2026 Master'!E:E,'FA 2026 Master'!J:J)</f>
        <v>15</v>
      </c>
      <c r="J158" s="34">
        <f t="shared" si="16"/>
        <v>30</v>
      </c>
      <c r="K158" s="34">
        <f t="shared" si="17"/>
        <v>30</v>
      </c>
      <c r="L158" s="34">
        <f t="shared" si="12"/>
        <v>20.55</v>
      </c>
      <c r="M158" s="8">
        <f t="shared" si="13"/>
        <v>49</v>
      </c>
      <c r="N158" s="34">
        <f t="shared" si="14"/>
        <v>49</v>
      </c>
      <c r="O158" s="41">
        <v>46218</v>
      </c>
      <c r="P158" s="41">
        <v>46387</v>
      </c>
      <c r="Q158" s="6" t="s">
        <v>1763</v>
      </c>
      <c r="R158" s="23"/>
      <c r="T158" s="31">
        <f t="shared" si="15"/>
        <v>0</v>
      </c>
    </row>
    <row r="159" spans="2:20" x14ac:dyDescent="0.25">
      <c r="B159" s="28">
        <f>_xlfn.XLOOKUP(C159,'FA 2026 Master'!E:E,'FA 2026 Master'!D:D)</f>
        <v>840490725492</v>
      </c>
      <c r="C159" s="6" t="s">
        <v>206</v>
      </c>
      <c r="D159" s="6" t="str">
        <f>_xlfn.XLOOKUP(C159,'FA 2026 Master'!E:E,'FA 2026 Master'!F:F)</f>
        <v>M's ME Camo Forks T-Shirt - Heather Olive - MD</v>
      </c>
      <c r="E159" s="6" t="str">
        <f>_xlfn.XLOOKUP(C159,'FA 2026 Master'!E:E,'FA 2026 Master'!G:G)</f>
        <v>Heather Olive</v>
      </c>
      <c r="F159" s="6" t="str">
        <f>_xlfn.XLOOKUP(C159,'FA 2026 Master'!E:E,'FA 2026 Master'!H:H)</f>
        <v>MD</v>
      </c>
      <c r="G159" s="6" t="str">
        <f>_xlfn.XLOOKUP(C159,'FA 2026 Master'!E:E,'FA 2026 Master'!K:K)</f>
        <v>Logo Apparel</v>
      </c>
      <c r="H159" s="6" t="str">
        <f>_xlfn.XLOOKUP(C159,'FA 2026 Master'!E:E,'FA 2026 Master'!L:L)</f>
        <v>Logo Tees</v>
      </c>
      <c r="I159" s="34">
        <f>_xlfn.XLOOKUP(C159,'FA 2026 Master'!E:E,'FA 2026 Master'!J:J)</f>
        <v>15</v>
      </c>
      <c r="J159" s="34">
        <f t="shared" si="16"/>
        <v>30</v>
      </c>
      <c r="K159" s="34">
        <f t="shared" si="17"/>
        <v>30</v>
      </c>
      <c r="L159" s="34">
        <f t="shared" si="12"/>
        <v>20.55</v>
      </c>
      <c r="M159" s="8">
        <f t="shared" si="13"/>
        <v>49</v>
      </c>
      <c r="N159" s="34">
        <f t="shared" si="14"/>
        <v>49</v>
      </c>
      <c r="O159" s="41">
        <v>46218</v>
      </c>
      <c r="P159" s="41">
        <v>46387</v>
      </c>
      <c r="Q159" s="6" t="s">
        <v>1763</v>
      </c>
      <c r="R159" s="23"/>
      <c r="T159" s="31">
        <f t="shared" si="15"/>
        <v>0</v>
      </c>
    </row>
    <row r="160" spans="2:20" x14ac:dyDescent="0.25">
      <c r="B160" s="28">
        <f>_xlfn.XLOOKUP(C160,'FA 2026 Master'!E:E,'FA 2026 Master'!D:D)</f>
        <v>840490725508</v>
      </c>
      <c r="C160" s="6" t="s">
        <v>207</v>
      </c>
      <c r="D160" s="6" t="str">
        <f>_xlfn.XLOOKUP(C160,'FA 2026 Master'!E:E,'FA 2026 Master'!F:F)</f>
        <v>M's ME Camo Forks T-Shirt - Heather Olive - LG</v>
      </c>
      <c r="E160" s="6" t="str">
        <f>_xlfn.XLOOKUP(C160,'FA 2026 Master'!E:E,'FA 2026 Master'!G:G)</f>
        <v>Heather Olive</v>
      </c>
      <c r="F160" s="6" t="str">
        <f>_xlfn.XLOOKUP(C160,'FA 2026 Master'!E:E,'FA 2026 Master'!H:H)</f>
        <v>LG</v>
      </c>
      <c r="G160" s="6" t="str">
        <f>_xlfn.XLOOKUP(C160,'FA 2026 Master'!E:E,'FA 2026 Master'!K:K)</f>
        <v>Logo Apparel</v>
      </c>
      <c r="H160" s="6" t="str">
        <f>_xlfn.XLOOKUP(C160,'FA 2026 Master'!E:E,'FA 2026 Master'!L:L)</f>
        <v>Logo Tees</v>
      </c>
      <c r="I160" s="34">
        <f>_xlfn.XLOOKUP(C160,'FA 2026 Master'!E:E,'FA 2026 Master'!J:J)</f>
        <v>15</v>
      </c>
      <c r="J160" s="34">
        <f t="shared" si="16"/>
        <v>30</v>
      </c>
      <c r="K160" s="34">
        <f t="shared" si="17"/>
        <v>30</v>
      </c>
      <c r="L160" s="34">
        <f t="shared" si="12"/>
        <v>20.55</v>
      </c>
      <c r="M160" s="8">
        <f t="shared" si="13"/>
        <v>49</v>
      </c>
      <c r="N160" s="34">
        <f t="shared" si="14"/>
        <v>49</v>
      </c>
      <c r="O160" s="41">
        <v>46218</v>
      </c>
      <c r="P160" s="41">
        <v>46387</v>
      </c>
      <c r="Q160" s="6" t="s">
        <v>1763</v>
      </c>
      <c r="R160" s="23"/>
      <c r="T160" s="31">
        <f t="shared" si="15"/>
        <v>0</v>
      </c>
    </row>
    <row r="161" spans="2:20" x14ac:dyDescent="0.25">
      <c r="B161" s="28">
        <f>_xlfn.XLOOKUP(C161,'FA 2026 Master'!E:E,'FA 2026 Master'!D:D)</f>
        <v>840490725515</v>
      </c>
      <c r="C161" s="6" t="s">
        <v>208</v>
      </c>
      <c r="D161" s="6" t="str">
        <f>_xlfn.XLOOKUP(C161,'FA 2026 Master'!E:E,'FA 2026 Master'!F:F)</f>
        <v>M's ME Camo Forks T-Shirt - Heather Olive - XL</v>
      </c>
      <c r="E161" s="6" t="str">
        <f>_xlfn.XLOOKUP(C161,'FA 2026 Master'!E:E,'FA 2026 Master'!G:G)</f>
        <v>Heather Olive</v>
      </c>
      <c r="F161" s="6" t="str">
        <f>_xlfn.XLOOKUP(C161,'FA 2026 Master'!E:E,'FA 2026 Master'!H:H)</f>
        <v>XL</v>
      </c>
      <c r="G161" s="6" t="str">
        <f>_xlfn.XLOOKUP(C161,'FA 2026 Master'!E:E,'FA 2026 Master'!K:K)</f>
        <v>Logo Apparel</v>
      </c>
      <c r="H161" s="6" t="str">
        <f>_xlfn.XLOOKUP(C161,'FA 2026 Master'!E:E,'FA 2026 Master'!L:L)</f>
        <v>Logo Tees</v>
      </c>
      <c r="I161" s="34">
        <f>_xlfn.XLOOKUP(C161,'FA 2026 Master'!E:E,'FA 2026 Master'!J:J)</f>
        <v>15</v>
      </c>
      <c r="J161" s="34">
        <f t="shared" si="16"/>
        <v>30</v>
      </c>
      <c r="K161" s="34">
        <f t="shared" si="17"/>
        <v>30</v>
      </c>
      <c r="L161" s="34">
        <f t="shared" si="12"/>
        <v>20.55</v>
      </c>
      <c r="M161" s="8">
        <f t="shared" si="13"/>
        <v>49</v>
      </c>
      <c r="N161" s="34">
        <f t="shared" si="14"/>
        <v>49</v>
      </c>
      <c r="O161" s="41">
        <v>46218</v>
      </c>
      <c r="P161" s="41">
        <v>46387</v>
      </c>
      <c r="Q161" s="6" t="s">
        <v>1763</v>
      </c>
      <c r="R161" s="23"/>
      <c r="T161" s="31">
        <f t="shared" si="15"/>
        <v>0</v>
      </c>
    </row>
    <row r="162" spans="2:20" x14ac:dyDescent="0.25">
      <c r="B162" s="28">
        <f>_xlfn.XLOOKUP(C162,'FA 2026 Master'!E:E,'FA 2026 Master'!D:D)</f>
        <v>840490725522</v>
      </c>
      <c r="C162" s="6" t="s">
        <v>209</v>
      </c>
      <c r="D162" s="6" t="str">
        <f>_xlfn.XLOOKUP(C162,'FA 2026 Master'!E:E,'FA 2026 Master'!F:F)</f>
        <v>M's ME Camo Forks T-Shirt - Heather Olive - 2X</v>
      </c>
      <c r="E162" s="6" t="str">
        <f>_xlfn.XLOOKUP(C162,'FA 2026 Master'!E:E,'FA 2026 Master'!G:G)</f>
        <v>Heather Olive</v>
      </c>
      <c r="F162" s="6" t="str">
        <f>_xlfn.XLOOKUP(C162,'FA 2026 Master'!E:E,'FA 2026 Master'!H:H)</f>
        <v>2X</v>
      </c>
      <c r="G162" s="6" t="str">
        <f>_xlfn.XLOOKUP(C162,'FA 2026 Master'!E:E,'FA 2026 Master'!K:K)</f>
        <v>Logo Apparel</v>
      </c>
      <c r="H162" s="6" t="str">
        <f>_xlfn.XLOOKUP(C162,'FA 2026 Master'!E:E,'FA 2026 Master'!L:L)</f>
        <v>Logo Tees</v>
      </c>
      <c r="I162" s="34">
        <f>_xlfn.XLOOKUP(C162,'FA 2026 Master'!E:E,'FA 2026 Master'!J:J)</f>
        <v>15</v>
      </c>
      <c r="J162" s="34">
        <f t="shared" si="16"/>
        <v>30</v>
      </c>
      <c r="K162" s="34">
        <f t="shared" si="17"/>
        <v>30</v>
      </c>
      <c r="L162" s="34">
        <f t="shared" si="12"/>
        <v>20.55</v>
      </c>
      <c r="M162" s="8">
        <f t="shared" si="13"/>
        <v>49</v>
      </c>
      <c r="N162" s="34">
        <f t="shared" si="14"/>
        <v>49</v>
      </c>
      <c r="O162" s="41">
        <v>46218</v>
      </c>
      <c r="P162" s="41">
        <v>46387</v>
      </c>
      <c r="Q162" s="6" t="s">
        <v>1763</v>
      </c>
      <c r="R162" s="23"/>
      <c r="T162" s="31">
        <f t="shared" si="15"/>
        <v>0</v>
      </c>
    </row>
    <row r="163" spans="2:20" x14ac:dyDescent="0.25">
      <c r="B163" s="28">
        <f>_xlfn.XLOOKUP(C163,'FA 2026 Master'!E:E,'FA 2026 Master'!D:D)</f>
        <v>840490725539</v>
      </c>
      <c r="C163" s="6" t="s">
        <v>210</v>
      </c>
      <c r="D163" s="6" t="str">
        <f>_xlfn.XLOOKUP(C163,'FA 2026 Master'!E:E,'FA 2026 Master'!F:F)</f>
        <v>M's ME Camo Forks T-Shirt - Heather Olive - 3X</v>
      </c>
      <c r="E163" s="6" t="str">
        <f>_xlfn.XLOOKUP(C163,'FA 2026 Master'!E:E,'FA 2026 Master'!G:G)</f>
        <v>Heather Olive</v>
      </c>
      <c r="F163" s="6" t="str">
        <f>_xlfn.XLOOKUP(C163,'FA 2026 Master'!E:E,'FA 2026 Master'!H:H)</f>
        <v>3X</v>
      </c>
      <c r="G163" s="6" t="str">
        <f>_xlfn.XLOOKUP(C163,'FA 2026 Master'!E:E,'FA 2026 Master'!K:K)</f>
        <v>Logo Apparel</v>
      </c>
      <c r="H163" s="6" t="str">
        <f>_xlfn.XLOOKUP(C163,'FA 2026 Master'!E:E,'FA 2026 Master'!L:L)</f>
        <v>Logo Tees</v>
      </c>
      <c r="I163" s="34">
        <f>_xlfn.XLOOKUP(C163,'FA 2026 Master'!E:E,'FA 2026 Master'!J:J)</f>
        <v>15</v>
      </c>
      <c r="J163" s="34">
        <f t="shared" si="16"/>
        <v>30</v>
      </c>
      <c r="K163" s="34">
        <f t="shared" si="17"/>
        <v>30</v>
      </c>
      <c r="L163" s="34">
        <f t="shared" si="12"/>
        <v>20.55</v>
      </c>
      <c r="M163" s="8">
        <f t="shared" si="13"/>
        <v>49</v>
      </c>
      <c r="N163" s="34">
        <f t="shared" si="14"/>
        <v>49</v>
      </c>
      <c r="O163" s="41">
        <v>46218</v>
      </c>
      <c r="P163" s="41">
        <v>46387</v>
      </c>
      <c r="Q163" s="6" t="s">
        <v>1763</v>
      </c>
      <c r="R163" s="23"/>
      <c r="T163" s="31">
        <f t="shared" si="15"/>
        <v>0</v>
      </c>
    </row>
    <row r="164" spans="2:20" x14ac:dyDescent="0.25">
      <c r="B164" s="28">
        <f>_xlfn.XLOOKUP(C164,'FA 2026 Master'!E:E,'FA 2026 Master'!D:D)</f>
        <v>840490725546</v>
      </c>
      <c r="C164" s="6" t="s">
        <v>211</v>
      </c>
      <c r="D164" s="6" t="str">
        <f>_xlfn.XLOOKUP(C164,'FA 2026 Master'!E:E,'FA 2026 Master'!F:F)</f>
        <v>M's ME Camo Forks T-Shirt - Brown - SM</v>
      </c>
      <c r="E164" s="6" t="str">
        <f>_xlfn.XLOOKUP(C164,'FA 2026 Master'!E:E,'FA 2026 Master'!G:G)</f>
        <v>Brown</v>
      </c>
      <c r="F164" s="6" t="str">
        <f>_xlfn.XLOOKUP(C164,'FA 2026 Master'!E:E,'FA 2026 Master'!H:H)</f>
        <v>SM</v>
      </c>
      <c r="G164" s="6" t="str">
        <f>_xlfn.XLOOKUP(C164,'FA 2026 Master'!E:E,'FA 2026 Master'!K:K)</f>
        <v>Logo Apparel</v>
      </c>
      <c r="H164" s="6" t="str">
        <f>_xlfn.XLOOKUP(C164,'FA 2026 Master'!E:E,'FA 2026 Master'!L:L)</f>
        <v>Logo Tees</v>
      </c>
      <c r="I164" s="34">
        <f>_xlfn.XLOOKUP(C164,'FA 2026 Master'!E:E,'FA 2026 Master'!J:J)</f>
        <v>15</v>
      </c>
      <c r="J164" s="34">
        <f t="shared" si="16"/>
        <v>30</v>
      </c>
      <c r="K164" s="34">
        <f t="shared" si="17"/>
        <v>30</v>
      </c>
      <c r="L164" s="34">
        <f t="shared" si="12"/>
        <v>20.55</v>
      </c>
      <c r="M164" s="8">
        <f t="shared" si="13"/>
        <v>49</v>
      </c>
      <c r="N164" s="34">
        <f t="shared" si="14"/>
        <v>49</v>
      </c>
      <c r="O164" s="41">
        <v>46218</v>
      </c>
      <c r="P164" s="41">
        <v>46387</v>
      </c>
      <c r="Q164" s="6" t="s">
        <v>1763</v>
      </c>
      <c r="R164" s="23"/>
      <c r="T164" s="31">
        <f t="shared" si="15"/>
        <v>0</v>
      </c>
    </row>
    <row r="165" spans="2:20" x14ac:dyDescent="0.25">
      <c r="B165" s="28">
        <f>_xlfn.XLOOKUP(C165,'FA 2026 Master'!E:E,'FA 2026 Master'!D:D)</f>
        <v>840490722187</v>
      </c>
      <c r="C165" s="6" t="s">
        <v>212</v>
      </c>
      <c r="D165" s="6" t="str">
        <f>_xlfn.XLOOKUP(C165,'FA 2026 Master'!E:E,'FA 2026 Master'!F:F)</f>
        <v>M's ME Camo Forks T-Shirt - Brown - MD</v>
      </c>
      <c r="E165" s="6" t="str">
        <f>_xlfn.XLOOKUP(C165,'FA 2026 Master'!E:E,'FA 2026 Master'!G:G)</f>
        <v>Brown</v>
      </c>
      <c r="F165" s="6" t="str">
        <f>_xlfn.XLOOKUP(C165,'FA 2026 Master'!E:E,'FA 2026 Master'!H:H)</f>
        <v>MD</v>
      </c>
      <c r="G165" s="6" t="str">
        <f>_xlfn.XLOOKUP(C165,'FA 2026 Master'!E:E,'FA 2026 Master'!K:K)</f>
        <v>Logo Apparel</v>
      </c>
      <c r="H165" s="6" t="str">
        <f>_xlfn.XLOOKUP(C165,'FA 2026 Master'!E:E,'FA 2026 Master'!L:L)</f>
        <v>Logo Tees</v>
      </c>
      <c r="I165" s="34">
        <f>_xlfn.XLOOKUP(C165,'FA 2026 Master'!E:E,'FA 2026 Master'!J:J)</f>
        <v>15</v>
      </c>
      <c r="J165" s="34">
        <f t="shared" si="16"/>
        <v>30</v>
      </c>
      <c r="K165" s="34">
        <f t="shared" si="17"/>
        <v>30</v>
      </c>
      <c r="L165" s="34">
        <f t="shared" si="12"/>
        <v>20.55</v>
      </c>
      <c r="M165" s="8">
        <f t="shared" si="13"/>
        <v>49</v>
      </c>
      <c r="N165" s="34">
        <f t="shared" si="14"/>
        <v>49</v>
      </c>
      <c r="O165" s="41">
        <v>46218</v>
      </c>
      <c r="P165" s="41">
        <v>46387</v>
      </c>
      <c r="Q165" s="6" t="s">
        <v>1763</v>
      </c>
      <c r="R165" s="23"/>
      <c r="T165" s="31">
        <f t="shared" si="15"/>
        <v>0</v>
      </c>
    </row>
    <row r="166" spans="2:20" x14ac:dyDescent="0.25">
      <c r="B166" s="28">
        <f>_xlfn.XLOOKUP(C166,'FA 2026 Master'!E:E,'FA 2026 Master'!D:D)</f>
        <v>840490722194</v>
      </c>
      <c r="C166" s="6" t="s">
        <v>213</v>
      </c>
      <c r="D166" s="6" t="str">
        <f>_xlfn.XLOOKUP(C166,'FA 2026 Master'!E:E,'FA 2026 Master'!F:F)</f>
        <v>M's ME Camo Forks T-Shirt - Brown - LG</v>
      </c>
      <c r="E166" s="6" t="str">
        <f>_xlfn.XLOOKUP(C166,'FA 2026 Master'!E:E,'FA 2026 Master'!G:G)</f>
        <v>Brown</v>
      </c>
      <c r="F166" s="6" t="str">
        <f>_xlfn.XLOOKUP(C166,'FA 2026 Master'!E:E,'FA 2026 Master'!H:H)</f>
        <v>LG</v>
      </c>
      <c r="G166" s="6" t="str">
        <f>_xlfn.XLOOKUP(C166,'FA 2026 Master'!E:E,'FA 2026 Master'!K:K)</f>
        <v>Logo Apparel</v>
      </c>
      <c r="H166" s="6" t="str">
        <f>_xlfn.XLOOKUP(C166,'FA 2026 Master'!E:E,'FA 2026 Master'!L:L)</f>
        <v>Logo Tees</v>
      </c>
      <c r="I166" s="34">
        <f>_xlfn.XLOOKUP(C166,'FA 2026 Master'!E:E,'FA 2026 Master'!J:J)</f>
        <v>15</v>
      </c>
      <c r="J166" s="34">
        <f t="shared" si="16"/>
        <v>30</v>
      </c>
      <c r="K166" s="34">
        <f t="shared" si="17"/>
        <v>30</v>
      </c>
      <c r="L166" s="34">
        <f t="shared" si="12"/>
        <v>20.55</v>
      </c>
      <c r="M166" s="8">
        <f t="shared" si="13"/>
        <v>49</v>
      </c>
      <c r="N166" s="34">
        <f t="shared" si="14"/>
        <v>49</v>
      </c>
      <c r="O166" s="41">
        <v>46218</v>
      </c>
      <c r="P166" s="41">
        <v>46387</v>
      </c>
      <c r="Q166" s="6" t="s">
        <v>1763</v>
      </c>
      <c r="R166" s="23"/>
      <c r="T166" s="31">
        <f t="shared" si="15"/>
        <v>0</v>
      </c>
    </row>
    <row r="167" spans="2:20" x14ac:dyDescent="0.25">
      <c r="B167" s="28">
        <f>_xlfn.XLOOKUP(C167,'FA 2026 Master'!E:E,'FA 2026 Master'!D:D)</f>
        <v>840490722200</v>
      </c>
      <c r="C167" s="6" t="s">
        <v>214</v>
      </c>
      <c r="D167" s="6" t="str">
        <f>_xlfn.XLOOKUP(C167,'FA 2026 Master'!E:E,'FA 2026 Master'!F:F)</f>
        <v>M's ME Camo Forks T-Shirt - Brown - XL</v>
      </c>
      <c r="E167" s="6" t="str">
        <f>_xlfn.XLOOKUP(C167,'FA 2026 Master'!E:E,'FA 2026 Master'!G:G)</f>
        <v>Brown</v>
      </c>
      <c r="F167" s="6" t="str">
        <f>_xlfn.XLOOKUP(C167,'FA 2026 Master'!E:E,'FA 2026 Master'!H:H)</f>
        <v>XL</v>
      </c>
      <c r="G167" s="6" t="str">
        <f>_xlfn.XLOOKUP(C167,'FA 2026 Master'!E:E,'FA 2026 Master'!K:K)</f>
        <v>Logo Apparel</v>
      </c>
      <c r="H167" s="6" t="str">
        <f>_xlfn.XLOOKUP(C167,'FA 2026 Master'!E:E,'FA 2026 Master'!L:L)</f>
        <v>Logo Tees</v>
      </c>
      <c r="I167" s="34">
        <f>_xlfn.XLOOKUP(C167,'FA 2026 Master'!E:E,'FA 2026 Master'!J:J)</f>
        <v>15</v>
      </c>
      <c r="J167" s="34">
        <f t="shared" si="16"/>
        <v>30</v>
      </c>
      <c r="K167" s="34">
        <f t="shared" si="17"/>
        <v>30</v>
      </c>
      <c r="L167" s="34">
        <f t="shared" si="12"/>
        <v>20.55</v>
      </c>
      <c r="M167" s="8">
        <f t="shared" si="13"/>
        <v>49</v>
      </c>
      <c r="N167" s="34">
        <f t="shared" si="14"/>
        <v>49</v>
      </c>
      <c r="O167" s="41">
        <v>46218</v>
      </c>
      <c r="P167" s="41">
        <v>46387</v>
      </c>
      <c r="Q167" s="6" t="s">
        <v>1763</v>
      </c>
      <c r="R167" s="23"/>
      <c r="T167" s="31">
        <f t="shared" si="15"/>
        <v>0</v>
      </c>
    </row>
    <row r="168" spans="2:20" x14ac:dyDescent="0.25">
      <c r="B168" s="28">
        <f>_xlfn.XLOOKUP(C168,'FA 2026 Master'!E:E,'FA 2026 Master'!D:D)</f>
        <v>840490722217</v>
      </c>
      <c r="C168" s="6" t="s">
        <v>215</v>
      </c>
      <c r="D168" s="6" t="str">
        <f>_xlfn.XLOOKUP(C168,'FA 2026 Master'!E:E,'FA 2026 Master'!F:F)</f>
        <v>M's ME Camo Forks T-Shirt - Brown - 2X</v>
      </c>
      <c r="E168" s="6" t="str">
        <f>_xlfn.XLOOKUP(C168,'FA 2026 Master'!E:E,'FA 2026 Master'!G:G)</f>
        <v>Brown</v>
      </c>
      <c r="F168" s="6" t="str">
        <f>_xlfn.XLOOKUP(C168,'FA 2026 Master'!E:E,'FA 2026 Master'!H:H)</f>
        <v>2X</v>
      </c>
      <c r="G168" s="6" t="str">
        <f>_xlfn.XLOOKUP(C168,'FA 2026 Master'!E:E,'FA 2026 Master'!K:K)</f>
        <v>Logo Apparel</v>
      </c>
      <c r="H168" s="6" t="str">
        <f>_xlfn.XLOOKUP(C168,'FA 2026 Master'!E:E,'FA 2026 Master'!L:L)</f>
        <v>Logo Tees</v>
      </c>
      <c r="I168" s="34">
        <f>_xlfn.XLOOKUP(C168,'FA 2026 Master'!E:E,'FA 2026 Master'!J:J)</f>
        <v>15</v>
      </c>
      <c r="J168" s="34">
        <f t="shared" si="16"/>
        <v>30</v>
      </c>
      <c r="K168" s="34">
        <f t="shared" si="17"/>
        <v>30</v>
      </c>
      <c r="L168" s="34">
        <f t="shared" si="12"/>
        <v>20.55</v>
      </c>
      <c r="M168" s="8">
        <f t="shared" si="13"/>
        <v>49</v>
      </c>
      <c r="N168" s="34">
        <f t="shared" si="14"/>
        <v>49</v>
      </c>
      <c r="O168" s="41">
        <v>46218</v>
      </c>
      <c r="P168" s="41">
        <v>46387</v>
      </c>
      <c r="Q168" s="6" t="s">
        <v>1763</v>
      </c>
      <c r="R168" s="23"/>
      <c r="T168" s="31">
        <f t="shared" si="15"/>
        <v>0</v>
      </c>
    </row>
    <row r="169" spans="2:20" x14ac:dyDescent="0.25">
      <c r="B169" s="28">
        <f>_xlfn.XLOOKUP(C169,'FA 2026 Master'!E:E,'FA 2026 Master'!D:D)</f>
        <v>840490725591</v>
      </c>
      <c r="C169" s="6" t="s">
        <v>216</v>
      </c>
      <c r="D169" s="6" t="str">
        <f>_xlfn.XLOOKUP(C169,'FA 2026 Master'!E:E,'FA 2026 Master'!F:F)</f>
        <v>M's ME Camo Forks T-Shirt - Brown - 3X</v>
      </c>
      <c r="E169" s="6" t="str">
        <f>_xlfn.XLOOKUP(C169,'FA 2026 Master'!E:E,'FA 2026 Master'!G:G)</f>
        <v>Brown</v>
      </c>
      <c r="F169" s="6" t="str">
        <f>_xlfn.XLOOKUP(C169,'FA 2026 Master'!E:E,'FA 2026 Master'!H:H)</f>
        <v>3X</v>
      </c>
      <c r="G169" s="6" t="str">
        <f>_xlfn.XLOOKUP(C169,'FA 2026 Master'!E:E,'FA 2026 Master'!K:K)</f>
        <v>Logo Apparel</v>
      </c>
      <c r="H169" s="6" t="str">
        <f>_xlfn.XLOOKUP(C169,'FA 2026 Master'!E:E,'FA 2026 Master'!L:L)</f>
        <v>Logo Tees</v>
      </c>
      <c r="I169" s="34">
        <f>_xlfn.XLOOKUP(C169,'FA 2026 Master'!E:E,'FA 2026 Master'!J:J)</f>
        <v>15</v>
      </c>
      <c r="J169" s="34">
        <f t="shared" si="16"/>
        <v>30</v>
      </c>
      <c r="K169" s="34">
        <f t="shared" si="17"/>
        <v>30</v>
      </c>
      <c r="L169" s="34">
        <f t="shared" si="12"/>
        <v>20.55</v>
      </c>
      <c r="M169" s="8">
        <f t="shared" si="13"/>
        <v>49</v>
      </c>
      <c r="N169" s="34">
        <f t="shared" si="14"/>
        <v>49</v>
      </c>
      <c r="O169" s="41">
        <v>46218</v>
      </c>
      <c r="P169" s="41">
        <v>46387</v>
      </c>
      <c r="Q169" s="6" t="s">
        <v>1763</v>
      </c>
      <c r="R169" s="23"/>
      <c r="T169" s="31">
        <f t="shared" si="15"/>
        <v>0</v>
      </c>
    </row>
    <row r="170" spans="2:20" x14ac:dyDescent="0.25">
      <c r="B170" s="28">
        <f>_xlfn.XLOOKUP(C170,'FA 2026 Master'!E:E,'FA 2026 Master'!D:D)</f>
        <v>840490725607</v>
      </c>
      <c r="C170" s="6" t="s">
        <v>217</v>
      </c>
      <c r="D170" s="6" t="str">
        <f>_xlfn.XLOOKUP(C170,'FA 2026 Master'!E:E,'FA 2026 Master'!F:F)</f>
        <v>M's ME Camo Forks T-Shirt - Heather Tan - SM</v>
      </c>
      <c r="E170" s="6" t="str">
        <f>_xlfn.XLOOKUP(C170,'FA 2026 Master'!E:E,'FA 2026 Master'!G:G)</f>
        <v>Heather Tan</v>
      </c>
      <c r="F170" s="6" t="str">
        <f>_xlfn.XLOOKUP(C170,'FA 2026 Master'!E:E,'FA 2026 Master'!H:H)</f>
        <v>SM</v>
      </c>
      <c r="G170" s="6" t="str">
        <f>_xlfn.XLOOKUP(C170,'FA 2026 Master'!E:E,'FA 2026 Master'!K:K)</f>
        <v>Logo Apparel</v>
      </c>
      <c r="H170" s="6" t="str">
        <f>_xlfn.XLOOKUP(C170,'FA 2026 Master'!E:E,'FA 2026 Master'!L:L)</f>
        <v>Logo Tees</v>
      </c>
      <c r="I170" s="34">
        <f>_xlfn.XLOOKUP(C170,'FA 2026 Master'!E:E,'FA 2026 Master'!J:J)</f>
        <v>15</v>
      </c>
      <c r="J170" s="34">
        <f t="shared" si="16"/>
        <v>30</v>
      </c>
      <c r="K170" s="34">
        <f t="shared" si="17"/>
        <v>30</v>
      </c>
      <c r="L170" s="34">
        <f t="shared" si="12"/>
        <v>20.55</v>
      </c>
      <c r="M170" s="8">
        <f t="shared" si="13"/>
        <v>49</v>
      </c>
      <c r="N170" s="34">
        <f t="shared" si="14"/>
        <v>49</v>
      </c>
      <c r="O170" s="41">
        <v>46218</v>
      </c>
      <c r="P170" s="41">
        <v>46387</v>
      </c>
      <c r="Q170" s="6" t="s">
        <v>1763</v>
      </c>
      <c r="R170" s="23"/>
      <c r="T170" s="31">
        <f t="shared" si="15"/>
        <v>0</v>
      </c>
    </row>
    <row r="171" spans="2:20" x14ac:dyDescent="0.25">
      <c r="B171" s="28">
        <f>_xlfn.XLOOKUP(C171,'FA 2026 Master'!E:E,'FA 2026 Master'!D:D)</f>
        <v>840490725614</v>
      </c>
      <c r="C171" s="6" t="s">
        <v>218</v>
      </c>
      <c r="D171" s="6" t="str">
        <f>_xlfn.XLOOKUP(C171,'FA 2026 Master'!E:E,'FA 2026 Master'!F:F)</f>
        <v>M's ME Camo Forks T-Shirt - Heather Tan - MD</v>
      </c>
      <c r="E171" s="6" t="str">
        <f>_xlfn.XLOOKUP(C171,'FA 2026 Master'!E:E,'FA 2026 Master'!G:G)</f>
        <v>Heather Tan</v>
      </c>
      <c r="F171" s="6" t="str">
        <f>_xlfn.XLOOKUP(C171,'FA 2026 Master'!E:E,'FA 2026 Master'!H:H)</f>
        <v>MD</v>
      </c>
      <c r="G171" s="6" t="str">
        <f>_xlfn.XLOOKUP(C171,'FA 2026 Master'!E:E,'FA 2026 Master'!K:K)</f>
        <v>Logo Apparel</v>
      </c>
      <c r="H171" s="6" t="str">
        <f>_xlfn.XLOOKUP(C171,'FA 2026 Master'!E:E,'FA 2026 Master'!L:L)</f>
        <v>Logo Tees</v>
      </c>
      <c r="I171" s="34">
        <f>_xlfn.XLOOKUP(C171,'FA 2026 Master'!E:E,'FA 2026 Master'!J:J)</f>
        <v>15</v>
      </c>
      <c r="J171" s="34">
        <f t="shared" si="16"/>
        <v>30</v>
      </c>
      <c r="K171" s="34">
        <f t="shared" si="17"/>
        <v>30</v>
      </c>
      <c r="L171" s="34">
        <f t="shared" si="12"/>
        <v>20.55</v>
      </c>
      <c r="M171" s="8">
        <f t="shared" si="13"/>
        <v>49</v>
      </c>
      <c r="N171" s="34">
        <f t="shared" si="14"/>
        <v>49</v>
      </c>
      <c r="O171" s="41">
        <v>46218</v>
      </c>
      <c r="P171" s="41">
        <v>46387</v>
      </c>
      <c r="Q171" s="6" t="s">
        <v>1763</v>
      </c>
      <c r="R171" s="23"/>
      <c r="T171" s="31">
        <f t="shared" si="15"/>
        <v>0</v>
      </c>
    </row>
    <row r="172" spans="2:20" x14ac:dyDescent="0.25">
      <c r="B172" s="28">
        <f>_xlfn.XLOOKUP(C172,'FA 2026 Master'!E:E,'FA 2026 Master'!D:D)</f>
        <v>840490725621</v>
      </c>
      <c r="C172" s="6" t="s">
        <v>219</v>
      </c>
      <c r="D172" s="6" t="str">
        <f>_xlfn.XLOOKUP(C172,'FA 2026 Master'!E:E,'FA 2026 Master'!F:F)</f>
        <v>M's ME Camo Forks T-Shirt - Heather Tan - LG</v>
      </c>
      <c r="E172" s="6" t="str">
        <f>_xlfn.XLOOKUP(C172,'FA 2026 Master'!E:E,'FA 2026 Master'!G:G)</f>
        <v>Heather Tan</v>
      </c>
      <c r="F172" s="6" t="str">
        <f>_xlfn.XLOOKUP(C172,'FA 2026 Master'!E:E,'FA 2026 Master'!H:H)</f>
        <v>LG</v>
      </c>
      <c r="G172" s="6" t="str">
        <f>_xlfn.XLOOKUP(C172,'FA 2026 Master'!E:E,'FA 2026 Master'!K:K)</f>
        <v>Logo Apparel</v>
      </c>
      <c r="H172" s="6" t="str">
        <f>_xlfn.XLOOKUP(C172,'FA 2026 Master'!E:E,'FA 2026 Master'!L:L)</f>
        <v>Logo Tees</v>
      </c>
      <c r="I172" s="34">
        <f>_xlfn.XLOOKUP(C172,'FA 2026 Master'!E:E,'FA 2026 Master'!J:J)</f>
        <v>15</v>
      </c>
      <c r="J172" s="34">
        <f t="shared" si="16"/>
        <v>30</v>
      </c>
      <c r="K172" s="34">
        <f t="shared" si="17"/>
        <v>30</v>
      </c>
      <c r="L172" s="34">
        <f t="shared" si="12"/>
        <v>20.55</v>
      </c>
      <c r="M172" s="8">
        <f t="shared" si="13"/>
        <v>49</v>
      </c>
      <c r="N172" s="34">
        <f t="shared" si="14"/>
        <v>49</v>
      </c>
      <c r="O172" s="41">
        <v>46218</v>
      </c>
      <c r="P172" s="41">
        <v>46387</v>
      </c>
      <c r="Q172" s="6" t="s">
        <v>1763</v>
      </c>
      <c r="R172" s="23"/>
      <c r="T172" s="31">
        <f t="shared" si="15"/>
        <v>0</v>
      </c>
    </row>
    <row r="173" spans="2:20" x14ac:dyDescent="0.25">
      <c r="B173" s="28">
        <f>_xlfn.XLOOKUP(C173,'FA 2026 Master'!E:E,'FA 2026 Master'!D:D)</f>
        <v>840490725638</v>
      </c>
      <c r="C173" s="6" t="s">
        <v>220</v>
      </c>
      <c r="D173" s="6" t="str">
        <f>_xlfn.XLOOKUP(C173,'FA 2026 Master'!E:E,'FA 2026 Master'!F:F)</f>
        <v>M's ME Camo Forks T-Shirt - Heather Tan - XL</v>
      </c>
      <c r="E173" s="6" t="str">
        <f>_xlfn.XLOOKUP(C173,'FA 2026 Master'!E:E,'FA 2026 Master'!G:G)</f>
        <v>Heather Tan</v>
      </c>
      <c r="F173" s="6" t="str">
        <f>_xlfn.XLOOKUP(C173,'FA 2026 Master'!E:E,'FA 2026 Master'!H:H)</f>
        <v>XL</v>
      </c>
      <c r="G173" s="6" t="str">
        <f>_xlfn.XLOOKUP(C173,'FA 2026 Master'!E:E,'FA 2026 Master'!K:K)</f>
        <v>Logo Apparel</v>
      </c>
      <c r="H173" s="6" t="str">
        <f>_xlfn.XLOOKUP(C173,'FA 2026 Master'!E:E,'FA 2026 Master'!L:L)</f>
        <v>Logo Tees</v>
      </c>
      <c r="I173" s="34">
        <f>_xlfn.XLOOKUP(C173,'FA 2026 Master'!E:E,'FA 2026 Master'!J:J)</f>
        <v>15</v>
      </c>
      <c r="J173" s="34">
        <f t="shared" si="16"/>
        <v>30</v>
      </c>
      <c r="K173" s="34">
        <f t="shared" si="17"/>
        <v>30</v>
      </c>
      <c r="L173" s="34">
        <f t="shared" si="12"/>
        <v>20.55</v>
      </c>
      <c r="M173" s="8">
        <f t="shared" si="13"/>
        <v>49</v>
      </c>
      <c r="N173" s="34">
        <f t="shared" si="14"/>
        <v>49</v>
      </c>
      <c r="O173" s="41">
        <v>46218</v>
      </c>
      <c r="P173" s="41">
        <v>46387</v>
      </c>
      <c r="Q173" s="6" t="s">
        <v>1763</v>
      </c>
      <c r="R173" s="23"/>
      <c r="T173" s="31">
        <f t="shared" si="15"/>
        <v>0</v>
      </c>
    </row>
    <row r="174" spans="2:20" x14ac:dyDescent="0.25">
      <c r="B174" s="28">
        <f>_xlfn.XLOOKUP(C174,'FA 2026 Master'!E:E,'FA 2026 Master'!D:D)</f>
        <v>840490725645</v>
      </c>
      <c r="C174" s="6" t="s">
        <v>221</v>
      </c>
      <c r="D174" s="6" t="str">
        <f>_xlfn.XLOOKUP(C174,'FA 2026 Master'!E:E,'FA 2026 Master'!F:F)</f>
        <v>M's ME Camo Forks T-Shirt - Heather Tan - 2X</v>
      </c>
      <c r="E174" s="6" t="str">
        <f>_xlfn.XLOOKUP(C174,'FA 2026 Master'!E:E,'FA 2026 Master'!G:G)</f>
        <v>Heather Tan</v>
      </c>
      <c r="F174" s="6" t="str">
        <f>_xlfn.XLOOKUP(C174,'FA 2026 Master'!E:E,'FA 2026 Master'!H:H)</f>
        <v>2X</v>
      </c>
      <c r="G174" s="6" t="str">
        <f>_xlfn.XLOOKUP(C174,'FA 2026 Master'!E:E,'FA 2026 Master'!K:K)</f>
        <v>Logo Apparel</v>
      </c>
      <c r="H174" s="6" t="str">
        <f>_xlfn.XLOOKUP(C174,'FA 2026 Master'!E:E,'FA 2026 Master'!L:L)</f>
        <v>Logo Tees</v>
      </c>
      <c r="I174" s="34">
        <f>_xlfn.XLOOKUP(C174,'FA 2026 Master'!E:E,'FA 2026 Master'!J:J)</f>
        <v>15</v>
      </c>
      <c r="J174" s="34">
        <f t="shared" si="16"/>
        <v>30</v>
      </c>
      <c r="K174" s="34">
        <f t="shared" si="17"/>
        <v>30</v>
      </c>
      <c r="L174" s="34">
        <f t="shared" si="12"/>
        <v>20.55</v>
      </c>
      <c r="M174" s="8">
        <f t="shared" si="13"/>
        <v>49</v>
      </c>
      <c r="N174" s="34">
        <f t="shared" si="14"/>
        <v>49</v>
      </c>
      <c r="O174" s="41">
        <v>46218</v>
      </c>
      <c r="P174" s="41">
        <v>46387</v>
      </c>
      <c r="Q174" s="6" t="s">
        <v>1763</v>
      </c>
      <c r="R174" s="23"/>
      <c r="T174" s="31">
        <f t="shared" si="15"/>
        <v>0</v>
      </c>
    </row>
    <row r="175" spans="2:20" x14ac:dyDescent="0.25">
      <c r="B175" s="28">
        <f>_xlfn.XLOOKUP(C175,'FA 2026 Master'!E:E,'FA 2026 Master'!D:D)</f>
        <v>840490725652</v>
      </c>
      <c r="C175" s="6" t="s">
        <v>222</v>
      </c>
      <c r="D175" s="6" t="str">
        <f>_xlfn.XLOOKUP(C175,'FA 2026 Master'!E:E,'FA 2026 Master'!F:F)</f>
        <v>M's ME Camo Forks T-Shirt - Heather Tan - 3X</v>
      </c>
      <c r="E175" s="6" t="str">
        <f>_xlfn.XLOOKUP(C175,'FA 2026 Master'!E:E,'FA 2026 Master'!G:G)</f>
        <v>Heather Tan</v>
      </c>
      <c r="F175" s="6" t="str">
        <f>_xlfn.XLOOKUP(C175,'FA 2026 Master'!E:E,'FA 2026 Master'!H:H)</f>
        <v>3X</v>
      </c>
      <c r="G175" s="6" t="str">
        <f>_xlfn.XLOOKUP(C175,'FA 2026 Master'!E:E,'FA 2026 Master'!K:K)</f>
        <v>Logo Apparel</v>
      </c>
      <c r="H175" s="6" t="str">
        <f>_xlfn.XLOOKUP(C175,'FA 2026 Master'!E:E,'FA 2026 Master'!L:L)</f>
        <v>Logo Tees</v>
      </c>
      <c r="I175" s="34">
        <f>_xlfn.XLOOKUP(C175,'FA 2026 Master'!E:E,'FA 2026 Master'!J:J)</f>
        <v>15</v>
      </c>
      <c r="J175" s="34">
        <f t="shared" si="16"/>
        <v>30</v>
      </c>
      <c r="K175" s="34">
        <f t="shared" si="17"/>
        <v>30</v>
      </c>
      <c r="L175" s="34">
        <f t="shared" si="12"/>
        <v>20.55</v>
      </c>
      <c r="M175" s="8">
        <f t="shared" si="13"/>
        <v>49</v>
      </c>
      <c r="N175" s="34">
        <f t="shared" si="14"/>
        <v>49</v>
      </c>
      <c r="O175" s="41">
        <v>46218</v>
      </c>
      <c r="P175" s="41">
        <v>46387</v>
      </c>
      <c r="Q175" s="6" t="s">
        <v>1763</v>
      </c>
      <c r="R175" s="23"/>
      <c r="T175" s="31">
        <f t="shared" si="15"/>
        <v>0</v>
      </c>
    </row>
    <row r="176" spans="2:20" x14ac:dyDescent="0.25">
      <c r="B176" s="28">
        <f>_xlfn.XLOOKUP(C176,'FA 2026 Master'!E:E,'FA 2026 Master'!D:D)</f>
        <v>840490725669</v>
      </c>
      <c r="C176" s="6" t="s">
        <v>223</v>
      </c>
      <c r="D176" s="6" t="str">
        <f>_xlfn.XLOOKUP(C176,'FA 2026 Master'!E:E,'FA 2026 Master'!F:F)</f>
        <v>M's ME Camo Forks Hoody - Smoke - SM</v>
      </c>
      <c r="E176" s="6" t="str">
        <f>_xlfn.XLOOKUP(C176,'FA 2026 Master'!E:E,'FA 2026 Master'!G:G)</f>
        <v>Smoke</v>
      </c>
      <c r="F176" s="6" t="str">
        <f>_xlfn.XLOOKUP(C176,'FA 2026 Master'!E:E,'FA 2026 Master'!H:H)</f>
        <v>SM</v>
      </c>
      <c r="G176" s="6" t="str">
        <f>_xlfn.XLOOKUP(C176,'FA 2026 Master'!E:E,'FA 2026 Master'!K:K)</f>
        <v>Logo Apparel</v>
      </c>
      <c r="H176" s="6" t="str">
        <f>_xlfn.XLOOKUP(C176,'FA 2026 Master'!E:E,'FA 2026 Master'!L:L)</f>
        <v>Logo Hoodys</v>
      </c>
      <c r="I176" s="34">
        <f>_xlfn.XLOOKUP(C176,'FA 2026 Master'!E:E,'FA 2026 Master'!J:J)</f>
        <v>30</v>
      </c>
      <c r="J176" s="34">
        <f t="shared" si="16"/>
        <v>60</v>
      </c>
      <c r="K176" s="34">
        <f t="shared" si="17"/>
        <v>60</v>
      </c>
      <c r="L176" s="34">
        <f t="shared" si="12"/>
        <v>41.1</v>
      </c>
      <c r="M176" s="8">
        <f t="shared" si="13"/>
        <v>99</v>
      </c>
      <c r="N176" s="34">
        <f t="shared" si="14"/>
        <v>99</v>
      </c>
      <c r="O176" s="41">
        <v>46218</v>
      </c>
      <c r="P176" s="41">
        <v>46387</v>
      </c>
      <c r="Q176" s="6" t="s">
        <v>1763</v>
      </c>
      <c r="R176" s="23"/>
      <c r="T176" s="31">
        <f t="shared" si="15"/>
        <v>0</v>
      </c>
    </row>
    <row r="177" spans="2:20" x14ac:dyDescent="0.25">
      <c r="B177" s="28">
        <f>_xlfn.XLOOKUP(C177,'FA 2026 Master'!E:E,'FA 2026 Master'!D:D)</f>
        <v>840490725676</v>
      </c>
      <c r="C177" s="6" t="s">
        <v>224</v>
      </c>
      <c r="D177" s="6" t="str">
        <f>_xlfn.XLOOKUP(C177,'FA 2026 Master'!E:E,'FA 2026 Master'!F:F)</f>
        <v>M's ME Camo Forks Hoody - Smoke - MD</v>
      </c>
      <c r="E177" s="6" t="str">
        <f>_xlfn.XLOOKUP(C177,'FA 2026 Master'!E:E,'FA 2026 Master'!G:G)</f>
        <v>Smoke</v>
      </c>
      <c r="F177" s="6" t="str">
        <f>_xlfn.XLOOKUP(C177,'FA 2026 Master'!E:E,'FA 2026 Master'!H:H)</f>
        <v>MD</v>
      </c>
      <c r="G177" s="6" t="str">
        <f>_xlfn.XLOOKUP(C177,'FA 2026 Master'!E:E,'FA 2026 Master'!K:K)</f>
        <v>Logo Apparel</v>
      </c>
      <c r="H177" s="6" t="str">
        <f>_xlfn.XLOOKUP(C177,'FA 2026 Master'!E:E,'FA 2026 Master'!L:L)</f>
        <v>Logo Hoodys</v>
      </c>
      <c r="I177" s="34">
        <f>_xlfn.XLOOKUP(C177,'FA 2026 Master'!E:E,'FA 2026 Master'!J:J)</f>
        <v>30</v>
      </c>
      <c r="J177" s="34">
        <f t="shared" si="16"/>
        <v>60</v>
      </c>
      <c r="K177" s="34">
        <f t="shared" si="17"/>
        <v>60</v>
      </c>
      <c r="L177" s="34">
        <f t="shared" si="12"/>
        <v>41.1</v>
      </c>
      <c r="M177" s="8">
        <f t="shared" si="13"/>
        <v>99</v>
      </c>
      <c r="N177" s="34">
        <f t="shared" si="14"/>
        <v>99</v>
      </c>
      <c r="O177" s="41">
        <v>46218</v>
      </c>
      <c r="P177" s="41">
        <v>46387</v>
      </c>
      <c r="Q177" s="6" t="s">
        <v>1763</v>
      </c>
      <c r="R177" s="23"/>
      <c r="T177" s="31">
        <f t="shared" si="15"/>
        <v>0</v>
      </c>
    </row>
    <row r="178" spans="2:20" x14ac:dyDescent="0.25">
      <c r="B178" s="28">
        <f>_xlfn.XLOOKUP(C178,'FA 2026 Master'!E:E,'FA 2026 Master'!D:D)</f>
        <v>840490725683</v>
      </c>
      <c r="C178" s="6" t="s">
        <v>225</v>
      </c>
      <c r="D178" s="6" t="str">
        <f>_xlfn.XLOOKUP(C178,'FA 2026 Master'!E:E,'FA 2026 Master'!F:F)</f>
        <v>M's ME Camo Forks Hoody - Smoke - LG</v>
      </c>
      <c r="E178" s="6" t="str">
        <f>_xlfn.XLOOKUP(C178,'FA 2026 Master'!E:E,'FA 2026 Master'!G:G)</f>
        <v>Smoke</v>
      </c>
      <c r="F178" s="6" t="str">
        <f>_xlfn.XLOOKUP(C178,'FA 2026 Master'!E:E,'FA 2026 Master'!H:H)</f>
        <v>LG</v>
      </c>
      <c r="G178" s="6" t="str">
        <f>_xlfn.XLOOKUP(C178,'FA 2026 Master'!E:E,'FA 2026 Master'!K:K)</f>
        <v>Logo Apparel</v>
      </c>
      <c r="H178" s="6" t="str">
        <f>_xlfn.XLOOKUP(C178,'FA 2026 Master'!E:E,'FA 2026 Master'!L:L)</f>
        <v>Logo Hoodys</v>
      </c>
      <c r="I178" s="34">
        <f>_xlfn.XLOOKUP(C178,'FA 2026 Master'!E:E,'FA 2026 Master'!J:J)</f>
        <v>30</v>
      </c>
      <c r="J178" s="34">
        <f t="shared" si="16"/>
        <v>60</v>
      </c>
      <c r="K178" s="34">
        <f t="shared" si="17"/>
        <v>60</v>
      </c>
      <c r="L178" s="34">
        <f t="shared" si="12"/>
        <v>41.1</v>
      </c>
      <c r="M178" s="8">
        <f t="shared" si="13"/>
        <v>99</v>
      </c>
      <c r="N178" s="34">
        <f t="shared" si="14"/>
        <v>99</v>
      </c>
      <c r="O178" s="41">
        <v>46218</v>
      </c>
      <c r="P178" s="41">
        <v>46387</v>
      </c>
      <c r="Q178" s="6" t="s">
        <v>1763</v>
      </c>
      <c r="R178" s="23"/>
      <c r="T178" s="31">
        <f t="shared" si="15"/>
        <v>0</v>
      </c>
    </row>
    <row r="179" spans="2:20" x14ac:dyDescent="0.25">
      <c r="B179" s="28">
        <f>_xlfn.XLOOKUP(C179,'FA 2026 Master'!E:E,'FA 2026 Master'!D:D)</f>
        <v>840490725690</v>
      </c>
      <c r="C179" s="6" t="s">
        <v>226</v>
      </c>
      <c r="D179" s="6" t="str">
        <f>_xlfn.XLOOKUP(C179,'FA 2026 Master'!E:E,'FA 2026 Master'!F:F)</f>
        <v>M's ME Camo Forks Hoody - Smoke - XL</v>
      </c>
      <c r="E179" s="6" t="str">
        <f>_xlfn.XLOOKUP(C179,'FA 2026 Master'!E:E,'FA 2026 Master'!G:G)</f>
        <v>Smoke</v>
      </c>
      <c r="F179" s="6" t="str">
        <f>_xlfn.XLOOKUP(C179,'FA 2026 Master'!E:E,'FA 2026 Master'!H:H)</f>
        <v>XL</v>
      </c>
      <c r="G179" s="6" t="str">
        <f>_xlfn.XLOOKUP(C179,'FA 2026 Master'!E:E,'FA 2026 Master'!K:K)</f>
        <v>Logo Apparel</v>
      </c>
      <c r="H179" s="6" t="str">
        <f>_xlfn.XLOOKUP(C179,'FA 2026 Master'!E:E,'FA 2026 Master'!L:L)</f>
        <v>Logo Hoodys</v>
      </c>
      <c r="I179" s="34">
        <f>_xlfn.XLOOKUP(C179,'FA 2026 Master'!E:E,'FA 2026 Master'!J:J)</f>
        <v>30</v>
      </c>
      <c r="J179" s="34">
        <f t="shared" si="16"/>
        <v>60</v>
      </c>
      <c r="K179" s="34">
        <f t="shared" si="17"/>
        <v>60</v>
      </c>
      <c r="L179" s="34">
        <f t="shared" si="12"/>
        <v>41.1</v>
      </c>
      <c r="M179" s="8">
        <f t="shared" si="13"/>
        <v>99</v>
      </c>
      <c r="N179" s="34">
        <f t="shared" si="14"/>
        <v>99</v>
      </c>
      <c r="O179" s="41">
        <v>46218</v>
      </c>
      <c r="P179" s="41">
        <v>46387</v>
      </c>
      <c r="Q179" s="6" t="s">
        <v>1763</v>
      </c>
      <c r="R179" s="23"/>
      <c r="T179" s="31">
        <f t="shared" si="15"/>
        <v>0</v>
      </c>
    </row>
    <row r="180" spans="2:20" x14ac:dyDescent="0.25">
      <c r="B180" s="28">
        <f>_xlfn.XLOOKUP(C180,'FA 2026 Master'!E:E,'FA 2026 Master'!D:D)</f>
        <v>840490725706</v>
      </c>
      <c r="C180" s="6" t="s">
        <v>227</v>
      </c>
      <c r="D180" s="6" t="str">
        <f>_xlfn.XLOOKUP(C180,'FA 2026 Master'!E:E,'FA 2026 Master'!F:F)</f>
        <v>M's ME Camo Forks Hoody - Smoke - 2X</v>
      </c>
      <c r="E180" s="6" t="str">
        <f>_xlfn.XLOOKUP(C180,'FA 2026 Master'!E:E,'FA 2026 Master'!G:G)</f>
        <v>Smoke</v>
      </c>
      <c r="F180" s="6" t="str">
        <f>_xlfn.XLOOKUP(C180,'FA 2026 Master'!E:E,'FA 2026 Master'!H:H)</f>
        <v>2X</v>
      </c>
      <c r="G180" s="6" t="str">
        <f>_xlfn.XLOOKUP(C180,'FA 2026 Master'!E:E,'FA 2026 Master'!K:K)</f>
        <v>Logo Apparel</v>
      </c>
      <c r="H180" s="6" t="str">
        <f>_xlfn.XLOOKUP(C180,'FA 2026 Master'!E:E,'FA 2026 Master'!L:L)</f>
        <v>Logo Hoodys</v>
      </c>
      <c r="I180" s="34">
        <f>_xlfn.XLOOKUP(C180,'FA 2026 Master'!E:E,'FA 2026 Master'!J:J)</f>
        <v>30</v>
      </c>
      <c r="J180" s="34">
        <f t="shared" si="16"/>
        <v>60</v>
      </c>
      <c r="K180" s="34">
        <f t="shared" si="17"/>
        <v>60</v>
      </c>
      <c r="L180" s="34">
        <f t="shared" si="12"/>
        <v>41.1</v>
      </c>
      <c r="M180" s="8">
        <f t="shared" si="13"/>
        <v>99</v>
      </c>
      <c r="N180" s="34">
        <f t="shared" si="14"/>
        <v>99</v>
      </c>
      <c r="O180" s="41">
        <v>46218</v>
      </c>
      <c r="P180" s="41">
        <v>46387</v>
      </c>
      <c r="Q180" s="6" t="s">
        <v>1763</v>
      </c>
      <c r="R180" s="23"/>
      <c r="T180" s="31">
        <f t="shared" si="15"/>
        <v>0</v>
      </c>
    </row>
    <row r="181" spans="2:20" x14ac:dyDescent="0.25">
      <c r="B181" s="28">
        <f>_xlfn.XLOOKUP(C181,'FA 2026 Master'!E:E,'FA 2026 Master'!D:D)</f>
        <v>840490725713</v>
      </c>
      <c r="C181" s="6" t="s">
        <v>228</v>
      </c>
      <c r="D181" s="6" t="str">
        <f>_xlfn.XLOOKUP(C181,'FA 2026 Master'!E:E,'FA 2026 Master'!F:F)</f>
        <v>M's ME Camo Forks Hoody - Smoke - 3X</v>
      </c>
      <c r="E181" s="6" t="str">
        <f>_xlfn.XLOOKUP(C181,'FA 2026 Master'!E:E,'FA 2026 Master'!G:G)</f>
        <v>Smoke</v>
      </c>
      <c r="F181" s="6" t="str">
        <f>_xlfn.XLOOKUP(C181,'FA 2026 Master'!E:E,'FA 2026 Master'!H:H)</f>
        <v>3X</v>
      </c>
      <c r="G181" s="6" t="str">
        <f>_xlfn.XLOOKUP(C181,'FA 2026 Master'!E:E,'FA 2026 Master'!K:K)</f>
        <v>Logo Apparel</v>
      </c>
      <c r="H181" s="6" t="str">
        <f>_xlfn.XLOOKUP(C181,'FA 2026 Master'!E:E,'FA 2026 Master'!L:L)</f>
        <v>Logo Hoodys</v>
      </c>
      <c r="I181" s="34">
        <f>_xlfn.XLOOKUP(C181,'FA 2026 Master'!E:E,'FA 2026 Master'!J:J)</f>
        <v>30</v>
      </c>
      <c r="J181" s="34">
        <f t="shared" si="16"/>
        <v>60</v>
      </c>
      <c r="K181" s="34">
        <f t="shared" si="17"/>
        <v>60</v>
      </c>
      <c r="L181" s="34">
        <f t="shared" si="12"/>
        <v>41.1</v>
      </c>
      <c r="M181" s="8">
        <f t="shared" si="13"/>
        <v>99</v>
      </c>
      <c r="N181" s="34">
        <f t="shared" si="14"/>
        <v>99</v>
      </c>
      <c r="O181" s="41">
        <v>46218</v>
      </c>
      <c r="P181" s="41">
        <v>46387</v>
      </c>
      <c r="Q181" s="6" t="s">
        <v>1763</v>
      </c>
      <c r="R181" s="23"/>
      <c r="T181" s="31">
        <f t="shared" si="15"/>
        <v>0</v>
      </c>
    </row>
    <row r="182" spans="2:20" x14ac:dyDescent="0.25">
      <c r="B182" s="28">
        <f>_xlfn.XLOOKUP(C182,'FA 2026 Master'!E:E,'FA 2026 Master'!D:D)</f>
        <v>840490725720</v>
      </c>
      <c r="C182" s="6" t="s">
        <v>229</v>
      </c>
      <c r="D182" s="6" t="str">
        <f>_xlfn.XLOOKUP(C182,'FA 2026 Master'!E:E,'FA 2026 Master'!F:F)</f>
        <v>M's ME Elk Antlers T-Shirt - Black - SM</v>
      </c>
      <c r="E182" s="6" t="str">
        <f>_xlfn.XLOOKUP(C182,'FA 2026 Master'!E:E,'FA 2026 Master'!G:G)</f>
        <v>Black</v>
      </c>
      <c r="F182" s="6" t="str">
        <f>_xlfn.XLOOKUP(C182,'FA 2026 Master'!E:E,'FA 2026 Master'!H:H)</f>
        <v>SM</v>
      </c>
      <c r="G182" s="6" t="str">
        <f>_xlfn.XLOOKUP(C182,'FA 2026 Master'!E:E,'FA 2026 Master'!K:K)</f>
        <v>Logo Apparel</v>
      </c>
      <c r="H182" s="6" t="str">
        <f>_xlfn.XLOOKUP(C182,'FA 2026 Master'!E:E,'FA 2026 Master'!L:L)</f>
        <v>Logo Tees</v>
      </c>
      <c r="I182" s="34">
        <f>_xlfn.XLOOKUP(C182,'FA 2026 Master'!E:E,'FA 2026 Master'!J:J)</f>
        <v>15</v>
      </c>
      <c r="J182" s="34">
        <f t="shared" si="16"/>
        <v>30</v>
      </c>
      <c r="K182" s="34">
        <f t="shared" si="17"/>
        <v>30</v>
      </c>
      <c r="L182" s="34">
        <f t="shared" si="12"/>
        <v>20.55</v>
      </c>
      <c r="M182" s="8">
        <f t="shared" si="13"/>
        <v>49</v>
      </c>
      <c r="N182" s="34">
        <f t="shared" si="14"/>
        <v>49</v>
      </c>
      <c r="O182" s="41">
        <v>46218</v>
      </c>
      <c r="P182" s="41">
        <v>46387</v>
      </c>
      <c r="Q182" s="6" t="s">
        <v>1763</v>
      </c>
      <c r="R182" s="23"/>
      <c r="T182" s="31">
        <f t="shared" si="15"/>
        <v>0</v>
      </c>
    </row>
    <row r="183" spans="2:20" x14ac:dyDescent="0.25">
      <c r="B183" s="28">
        <f>_xlfn.XLOOKUP(C183,'FA 2026 Master'!E:E,'FA 2026 Master'!D:D)</f>
        <v>840490725737</v>
      </c>
      <c r="C183" s="6" t="s">
        <v>230</v>
      </c>
      <c r="D183" s="6" t="str">
        <f>_xlfn.XLOOKUP(C183,'FA 2026 Master'!E:E,'FA 2026 Master'!F:F)</f>
        <v>M's ME Elk Antlers T-Shirt - Black - MD</v>
      </c>
      <c r="E183" s="6" t="str">
        <f>_xlfn.XLOOKUP(C183,'FA 2026 Master'!E:E,'FA 2026 Master'!G:G)</f>
        <v>Black</v>
      </c>
      <c r="F183" s="6" t="str">
        <f>_xlfn.XLOOKUP(C183,'FA 2026 Master'!E:E,'FA 2026 Master'!H:H)</f>
        <v>MD</v>
      </c>
      <c r="G183" s="6" t="str">
        <f>_xlfn.XLOOKUP(C183,'FA 2026 Master'!E:E,'FA 2026 Master'!K:K)</f>
        <v>Logo Apparel</v>
      </c>
      <c r="H183" s="6" t="str">
        <f>_xlfn.XLOOKUP(C183,'FA 2026 Master'!E:E,'FA 2026 Master'!L:L)</f>
        <v>Logo Tees</v>
      </c>
      <c r="I183" s="34">
        <f>_xlfn.XLOOKUP(C183,'FA 2026 Master'!E:E,'FA 2026 Master'!J:J)</f>
        <v>15</v>
      </c>
      <c r="J183" s="34">
        <f t="shared" si="16"/>
        <v>30</v>
      </c>
      <c r="K183" s="34">
        <f t="shared" si="17"/>
        <v>30</v>
      </c>
      <c r="L183" s="34">
        <f t="shared" si="12"/>
        <v>20.55</v>
      </c>
      <c r="M183" s="8">
        <f t="shared" si="13"/>
        <v>49</v>
      </c>
      <c r="N183" s="34">
        <f t="shared" si="14"/>
        <v>49</v>
      </c>
      <c r="O183" s="41">
        <v>46218</v>
      </c>
      <c r="P183" s="41">
        <v>46387</v>
      </c>
      <c r="Q183" s="6" t="s">
        <v>1763</v>
      </c>
      <c r="R183" s="23"/>
      <c r="T183" s="31">
        <f t="shared" si="15"/>
        <v>0</v>
      </c>
    </row>
    <row r="184" spans="2:20" x14ac:dyDescent="0.25">
      <c r="B184" s="28">
        <f>_xlfn.XLOOKUP(C184,'FA 2026 Master'!E:E,'FA 2026 Master'!D:D)</f>
        <v>840490725744</v>
      </c>
      <c r="C184" s="6" t="s">
        <v>231</v>
      </c>
      <c r="D184" s="6" t="str">
        <f>_xlfn.XLOOKUP(C184,'FA 2026 Master'!E:E,'FA 2026 Master'!F:F)</f>
        <v>M's ME Elk Antlers T-Shirt - Black - LG</v>
      </c>
      <c r="E184" s="6" t="str">
        <f>_xlfn.XLOOKUP(C184,'FA 2026 Master'!E:E,'FA 2026 Master'!G:G)</f>
        <v>Black</v>
      </c>
      <c r="F184" s="6" t="str">
        <f>_xlfn.XLOOKUP(C184,'FA 2026 Master'!E:E,'FA 2026 Master'!H:H)</f>
        <v>LG</v>
      </c>
      <c r="G184" s="6" t="str">
        <f>_xlfn.XLOOKUP(C184,'FA 2026 Master'!E:E,'FA 2026 Master'!K:K)</f>
        <v>Logo Apparel</v>
      </c>
      <c r="H184" s="6" t="str">
        <f>_xlfn.XLOOKUP(C184,'FA 2026 Master'!E:E,'FA 2026 Master'!L:L)</f>
        <v>Logo Tees</v>
      </c>
      <c r="I184" s="34">
        <f>_xlfn.XLOOKUP(C184,'FA 2026 Master'!E:E,'FA 2026 Master'!J:J)</f>
        <v>15</v>
      </c>
      <c r="J184" s="34">
        <f t="shared" si="16"/>
        <v>30</v>
      </c>
      <c r="K184" s="34">
        <f t="shared" si="17"/>
        <v>30</v>
      </c>
      <c r="L184" s="34">
        <f t="shared" si="12"/>
        <v>20.55</v>
      </c>
      <c r="M184" s="8">
        <f t="shared" si="13"/>
        <v>49</v>
      </c>
      <c r="N184" s="34">
        <f t="shared" si="14"/>
        <v>49</v>
      </c>
      <c r="O184" s="41">
        <v>46218</v>
      </c>
      <c r="P184" s="41">
        <v>46387</v>
      </c>
      <c r="Q184" s="6" t="s">
        <v>1763</v>
      </c>
      <c r="R184" s="23"/>
      <c r="T184" s="31">
        <f t="shared" si="15"/>
        <v>0</v>
      </c>
    </row>
    <row r="185" spans="2:20" x14ac:dyDescent="0.25">
      <c r="B185" s="28">
        <f>_xlfn.XLOOKUP(C185,'FA 2026 Master'!E:E,'FA 2026 Master'!D:D)</f>
        <v>840490725751</v>
      </c>
      <c r="C185" s="6" t="s">
        <v>232</v>
      </c>
      <c r="D185" s="6" t="str">
        <f>_xlfn.XLOOKUP(C185,'FA 2026 Master'!E:E,'FA 2026 Master'!F:F)</f>
        <v>M's ME Elk Antlers T-Shirt - Black - XL</v>
      </c>
      <c r="E185" s="6" t="str">
        <f>_xlfn.XLOOKUP(C185,'FA 2026 Master'!E:E,'FA 2026 Master'!G:G)</f>
        <v>Black</v>
      </c>
      <c r="F185" s="6" t="str">
        <f>_xlfn.XLOOKUP(C185,'FA 2026 Master'!E:E,'FA 2026 Master'!H:H)</f>
        <v>XL</v>
      </c>
      <c r="G185" s="6" t="str">
        <f>_xlfn.XLOOKUP(C185,'FA 2026 Master'!E:E,'FA 2026 Master'!K:K)</f>
        <v>Logo Apparel</v>
      </c>
      <c r="H185" s="6" t="str">
        <f>_xlfn.XLOOKUP(C185,'FA 2026 Master'!E:E,'FA 2026 Master'!L:L)</f>
        <v>Logo Tees</v>
      </c>
      <c r="I185" s="34">
        <f>_xlfn.XLOOKUP(C185,'FA 2026 Master'!E:E,'FA 2026 Master'!J:J)</f>
        <v>15</v>
      </c>
      <c r="J185" s="34">
        <f t="shared" si="16"/>
        <v>30</v>
      </c>
      <c r="K185" s="34">
        <f t="shared" si="17"/>
        <v>30</v>
      </c>
      <c r="L185" s="34">
        <f t="shared" si="12"/>
        <v>20.55</v>
      </c>
      <c r="M185" s="8">
        <f t="shared" si="13"/>
        <v>49</v>
      </c>
      <c r="N185" s="34">
        <f t="shared" si="14"/>
        <v>49</v>
      </c>
      <c r="O185" s="41">
        <v>46218</v>
      </c>
      <c r="P185" s="41">
        <v>46387</v>
      </c>
      <c r="Q185" s="6" t="s">
        <v>1763</v>
      </c>
      <c r="R185" s="23"/>
      <c r="T185" s="31">
        <f t="shared" si="15"/>
        <v>0</v>
      </c>
    </row>
    <row r="186" spans="2:20" x14ac:dyDescent="0.25">
      <c r="B186" s="28">
        <f>_xlfn.XLOOKUP(C186,'FA 2026 Master'!E:E,'FA 2026 Master'!D:D)</f>
        <v>840490725768</v>
      </c>
      <c r="C186" s="6" t="s">
        <v>233</v>
      </c>
      <c r="D186" s="6" t="str">
        <f>_xlfn.XLOOKUP(C186,'FA 2026 Master'!E:E,'FA 2026 Master'!F:F)</f>
        <v>M's ME Elk Antlers T-Shirt - Black - 2X</v>
      </c>
      <c r="E186" s="6" t="str">
        <f>_xlfn.XLOOKUP(C186,'FA 2026 Master'!E:E,'FA 2026 Master'!G:G)</f>
        <v>Black</v>
      </c>
      <c r="F186" s="6" t="str">
        <f>_xlfn.XLOOKUP(C186,'FA 2026 Master'!E:E,'FA 2026 Master'!H:H)</f>
        <v>2X</v>
      </c>
      <c r="G186" s="6" t="str">
        <f>_xlfn.XLOOKUP(C186,'FA 2026 Master'!E:E,'FA 2026 Master'!K:K)</f>
        <v>Logo Apparel</v>
      </c>
      <c r="H186" s="6" t="str">
        <f>_xlfn.XLOOKUP(C186,'FA 2026 Master'!E:E,'FA 2026 Master'!L:L)</f>
        <v>Logo Tees</v>
      </c>
      <c r="I186" s="34">
        <f>_xlfn.XLOOKUP(C186,'FA 2026 Master'!E:E,'FA 2026 Master'!J:J)</f>
        <v>15</v>
      </c>
      <c r="J186" s="34">
        <f t="shared" si="16"/>
        <v>30</v>
      </c>
      <c r="K186" s="34">
        <f t="shared" si="17"/>
        <v>30</v>
      </c>
      <c r="L186" s="34">
        <f t="shared" si="12"/>
        <v>20.55</v>
      </c>
      <c r="M186" s="8">
        <f t="shared" si="13"/>
        <v>49</v>
      </c>
      <c r="N186" s="34">
        <f t="shared" si="14"/>
        <v>49</v>
      </c>
      <c r="O186" s="41">
        <v>46218</v>
      </c>
      <c r="P186" s="41">
        <v>46387</v>
      </c>
      <c r="Q186" s="6" t="s">
        <v>1763</v>
      </c>
      <c r="R186" s="23"/>
      <c r="T186" s="31">
        <f t="shared" si="15"/>
        <v>0</v>
      </c>
    </row>
    <row r="187" spans="2:20" x14ac:dyDescent="0.25">
      <c r="B187" s="28">
        <f>_xlfn.XLOOKUP(C187,'FA 2026 Master'!E:E,'FA 2026 Master'!D:D)</f>
        <v>840490725775</v>
      </c>
      <c r="C187" s="6" t="s">
        <v>234</v>
      </c>
      <c r="D187" s="6" t="str">
        <f>_xlfn.XLOOKUP(C187,'FA 2026 Master'!E:E,'FA 2026 Master'!F:F)</f>
        <v>M's ME Elk Antlers T-Shirt - Black - 3X</v>
      </c>
      <c r="E187" s="6" t="str">
        <f>_xlfn.XLOOKUP(C187,'FA 2026 Master'!E:E,'FA 2026 Master'!G:G)</f>
        <v>Black</v>
      </c>
      <c r="F187" s="6" t="str">
        <f>_xlfn.XLOOKUP(C187,'FA 2026 Master'!E:E,'FA 2026 Master'!H:H)</f>
        <v>3X</v>
      </c>
      <c r="G187" s="6" t="str">
        <f>_xlfn.XLOOKUP(C187,'FA 2026 Master'!E:E,'FA 2026 Master'!K:K)</f>
        <v>Logo Apparel</v>
      </c>
      <c r="H187" s="6" t="str">
        <f>_xlfn.XLOOKUP(C187,'FA 2026 Master'!E:E,'FA 2026 Master'!L:L)</f>
        <v>Logo Tees</v>
      </c>
      <c r="I187" s="34">
        <f>_xlfn.XLOOKUP(C187,'FA 2026 Master'!E:E,'FA 2026 Master'!J:J)</f>
        <v>15</v>
      </c>
      <c r="J187" s="34">
        <f t="shared" si="16"/>
        <v>30</v>
      </c>
      <c r="K187" s="34">
        <f t="shared" si="17"/>
        <v>30</v>
      </c>
      <c r="L187" s="34">
        <f t="shared" si="12"/>
        <v>20.55</v>
      </c>
      <c r="M187" s="8">
        <f t="shared" si="13"/>
        <v>49</v>
      </c>
      <c r="N187" s="34">
        <f t="shared" si="14"/>
        <v>49</v>
      </c>
      <c r="O187" s="41">
        <v>46218</v>
      </c>
      <c r="P187" s="41">
        <v>46387</v>
      </c>
      <c r="Q187" s="6" t="s">
        <v>1763</v>
      </c>
      <c r="R187" s="23"/>
      <c r="T187" s="31">
        <f t="shared" si="15"/>
        <v>0</v>
      </c>
    </row>
    <row r="188" spans="2:20" x14ac:dyDescent="0.25">
      <c r="B188" s="28">
        <f>_xlfn.XLOOKUP(C188,'FA 2026 Master'!E:E,'FA 2026 Master'!D:D)</f>
        <v>840490725782</v>
      </c>
      <c r="C188" s="6" t="s">
        <v>235</v>
      </c>
      <c r="D188" s="6" t="str">
        <f>_xlfn.XLOOKUP(C188,'FA 2026 Master'!E:E,'FA 2026 Master'!F:F)</f>
        <v>M's ME Elk Antlers T-Shirt - Dark Grey Heather - SM</v>
      </c>
      <c r="E188" s="6" t="str">
        <f>_xlfn.XLOOKUP(C188,'FA 2026 Master'!E:E,'FA 2026 Master'!G:G)</f>
        <v>Dark Grey Heather</v>
      </c>
      <c r="F188" s="6" t="str">
        <f>_xlfn.XLOOKUP(C188,'FA 2026 Master'!E:E,'FA 2026 Master'!H:H)</f>
        <v>SM</v>
      </c>
      <c r="G188" s="6" t="str">
        <f>_xlfn.XLOOKUP(C188,'FA 2026 Master'!E:E,'FA 2026 Master'!K:K)</f>
        <v>Logo Apparel</v>
      </c>
      <c r="H188" s="6" t="str">
        <f>_xlfn.XLOOKUP(C188,'FA 2026 Master'!E:E,'FA 2026 Master'!L:L)</f>
        <v>Logo Tees</v>
      </c>
      <c r="I188" s="34">
        <f>_xlfn.XLOOKUP(C188,'FA 2026 Master'!E:E,'FA 2026 Master'!J:J)</f>
        <v>15</v>
      </c>
      <c r="J188" s="34">
        <f t="shared" si="16"/>
        <v>30</v>
      </c>
      <c r="K188" s="34">
        <f t="shared" si="17"/>
        <v>30</v>
      </c>
      <c r="L188" s="34">
        <f t="shared" si="12"/>
        <v>20.55</v>
      </c>
      <c r="M188" s="8">
        <f t="shared" si="13"/>
        <v>49</v>
      </c>
      <c r="N188" s="34">
        <f t="shared" si="14"/>
        <v>49</v>
      </c>
      <c r="O188" s="41">
        <v>46218</v>
      </c>
      <c r="P188" s="41">
        <v>46387</v>
      </c>
      <c r="Q188" s="6" t="s">
        <v>1763</v>
      </c>
      <c r="R188" s="23"/>
      <c r="T188" s="31">
        <f t="shared" si="15"/>
        <v>0</v>
      </c>
    </row>
    <row r="189" spans="2:20" x14ac:dyDescent="0.25">
      <c r="B189" s="28">
        <f>_xlfn.XLOOKUP(C189,'FA 2026 Master'!E:E,'FA 2026 Master'!D:D)</f>
        <v>840490725799</v>
      </c>
      <c r="C189" s="6" t="s">
        <v>236</v>
      </c>
      <c r="D189" s="6" t="str">
        <f>_xlfn.XLOOKUP(C189,'FA 2026 Master'!E:E,'FA 2026 Master'!F:F)</f>
        <v>M's ME Elk Antlers T-Shirt - Dark Grey Heather - MD</v>
      </c>
      <c r="E189" s="6" t="str">
        <f>_xlfn.XLOOKUP(C189,'FA 2026 Master'!E:E,'FA 2026 Master'!G:G)</f>
        <v>Dark Grey Heather</v>
      </c>
      <c r="F189" s="6" t="str">
        <f>_xlfn.XLOOKUP(C189,'FA 2026 Master'!E:E,'FA 2026 Master'!H:H)</f>
        <v>MD</v>
      </c>
      <c r="G189" s="6" t="str">
        <f>_xlfn.XLOOKUP(C189,'FA 2026 Master'!E:E,'FA 2026 Master'!K:K)</f>
        <v>Logo Apparel</v>
      </c>
      <c r="H189" s="6" t="str">
        <f>_xlfn.XLOOKUP(C189,'FA 2026 Master'!E:E,'FA 2026 Master'!L:L)</f>
        <v>Logo Tees</v>
      </c>
      <c r="I189" s="34">
        <f>_xlfn.XLOOKUP(C189,'FA 2026 Master'!E:E,'FA 2026 Master'!J:J)</f>
        <v>15</v>
      </c>
      <c r="J189" s="34">
        <f t="shared" si="16"/>
        <v>30</v>
      </c>
      <c r="K189" s="34">
        <f t="shared" si="17"/>
        <v>30</v>
      </c>
      <c r="L189" s="34">
        <f t="shared" si="12"/>
        <v>20.55</v>
      </c>
      <c r="M189" s="8">
        <f t="shared" si="13"/>
        <v>49</v>
      </c>
      <c r="N189" s="34">
        <f t="shared" si="14"/>
        <v>49</v>
      </c>
      <c r="O189" s="41">
        <v>46218</v>
      </c>
      <c r="P189" s="41">
        <v>46387</v>
      </c>
      <c r="Q189" s="6" t="s">
        <v>1763</v>
      </c>
      <c r="R189" s="23"/>
      <c r="T189" s="31">
        <f t="shared" si="15"/>
        <v>0</v>
      </c>
    </row>
    <row r="190" spans="2:20" x14ac:dyDescent="0.25">
      <c r="B190" s="28">
        <f>_xlfn.XLOOKUP(C190,'FA 2026 Master'!E:E,'FA 2026 Master'!D:D)</f>
        <v>840490725805</v>
      </c>
      <c r="C190" s="6" t="s">
        <v>237</v>
      </c>
      <c r="D190" s="6" t="str">
        <f>_xlfn.XLOOKUP(C190,'FA 2026 Master'!E:E,'FA 2026 Master'!F:F)</f>
        <v>M's ME Elk Antlers T-Shirt - Dark Grey Heather - LG</v>
      </c>
      <c r="E190" s="6" t="str">
        <f>_xlfn.XLOOKUP(C190,'FA 2026 Master'!E:E,'FA 2026 Master'!G:G)</f>
        <v>Dark Grey Heather</v>
      </c>
      <c r="F190" s="6" t="str">
        <f>_xlfn.XLOOKUP(C190,'FA 2026 Master'!E:E,'FA 2026 Master'!H:H)</f>
        <v>LG</v>
      </c>
      <c r="G190" s="6" t="str">
        <f>_xlfn.XLOOKUP(C190,'FA 2026 Master'!E:E,'FA 2026 Master'!K:K)</f>
        <v>Logo Apparel</v>
      </c>
      <c r="H190" s="6" t="str">
        <f>_xlfn.XLOOKUP(C190,'FA 2026 Master'!E:E,'FA 2026 Master'!L:L)</f>
        <v>Logo Tees</v>
      </c>
      <c r="I190" s="34">
        <f>_xlfn.XLOOKUP(C190,'FA 2026 Master'!E:E,'FA 2026 Master'!J:J)</f>
        <v>15</v>
      </c>
      <c r="J190" s="34">
        <f t="shared" si="16"/>
        <v>30</v>
      </c>
      <c r="K190" s="34">
        <f t="shared" si="17"/>
        <v>30</v>
      </c>
      <c r="L190" s="34">
        <f t="shared" si="12"/>
        <v>20.55</v>
      </c>
      <c r="M190" s="8">
        <f t="shared" si="13"/>
        <v>49</v>
      </c>
      <c r="N190" s="34">
        <f t="shared" si="14"/>
        <v>49</v>
      </c>
      <c r="O190" s="41">
        <v>46218</v>
      </c>
      <c r="P190" s="41">
        <v>46387</v>
      </c>
      <c r="Q190" s="6" t="s">
        <v>1763</v>
      </c>
      <c r="R190" s="23"/>
      <c r="T190" s="31">
        <f t="shared" si="15"/>
        <v>0</v>
      </c>
    </row>
    <row r="191" spans="2:20" x14ac:dyDescent="0.25">
      <c r="B191" s="28">
        <f>_xlfn.XLOOKUP(C191,'FA 2026 Master'!E:E,'FA 2026 Master'!D:D)</f>
        <v>840490725812</v>
      </c>
      <c r="C191" s="6" t="s">
        <v>238</v>
      </c>
      <c r="D191" s="6" t="str">
        <f>_xlfn.XLOOKUP(C191,'FA 2026 Master'!E:E,'FA 2026 Master'!F:F)</f>
        <v>M's ME Elk Antlers T-Shirt - Dark Grey Heather - XL</v>
      </c>
      <c r="E191" s="6" t="str">
        <f>_xlfn.XLOOKUP(C191,'FA 2026 Master'!E:E,'FA 2026 Master'!G:G)</f>
        <v>Dark Grey Heather</v>
      </c>
      <c r="F191" s="6" t="str">
        <f>_xlfn.XLOOKUP(C191,'FA 2026 Master'!E:E,'FA 2026 Master'!H:H)</f>
        <v>XL</v>
      </c>
      <c r="G191" s="6" t="str">
        <f>_xlfn.XLOOKUP(C191,'FA 2026 Master'!E:E,'FA 2026 Master'!K:K)</f>
        <v>Logo Apparel</v>
      </c>
      <c r="H191" s="6" t="str">
        <f>_xlfn.XLOOKUP(C191,'FA 2026 Master'!E:E,'FA 2026 Master'!L:L)</f>
        <v>Logo Tees</v>
      </c>
      <c r="I191" s="34">
        <f>_xlfn.XLOOKUP(C191,'FA 2026 Master'!E:E,'FA 2026 Master'!J:J)</f>
        <v>15</v>
      </c>
      <c r="J191" s="34">
        <f t="shared" si="16"/>
        <v>30</v>
      </c>
      <c r="K191" s="34">
        <f t="shared" si="17"/>
        <v>30</v>
      </c>
      <c r="L191" s="34">
        <f t="shared" si="12"/>
        <v>20.55</v>
      </c>
      <c r="M191" s="8">
        <f t="shared" si="13"/>
        <v>49</v>
      </c>
      <c r="N191" s="34">
        <f t="shared" si="14"/>
        <v>49</v>
      </c>
      <c r="O191" s="41">
        <v>46218</v>
      </c>
      <c r="P191" s="41">
        <v>46387</v>
      </c>
      <c r="Q191" s="6" t="s">
        <v>1763</v>
      </c>
      <c r="R191" s="23"/>
      <c r="T191" s="31">
        <f t="shared" si="15"/>
        <v>0</v>
      </c>
    </row>
    <row r="192" spans="2:20" x14ac:dyDescent="0.25">
      <c r="B192" s="28">
        <f>_xlfn.XLOOKUP(C192,'FA 2026 Master'!E:E,'FA 2026 Master'!D:D)</f>
        <v>840490725829</v>
      </c>
      <c r="C192" s="6" t="s">
        <v>239</v>
      </c>
      <c r="D192" s="6" t="str">
        <f>_xlfn.XLOOKUP(C192,'FA 2026 Master'!E:E,'FA 2026 Master'!F:F)</f>
        <v>M's ME Elk Antlers T-Shirt - Dark Grey Heather - 2X</v>
      </c>
      <c r="E192" s="6" t="str">
        <f>_xlfn.XLOOKUP(C192,'FA 2026 Master'!E:E,'FA 2026 Master'!G:G)</f>
        <v>Dark Grey Heather</v>
      </c>
      <c r="F192" s="6" t="str">
        <f>_xlfn.XLOOKUP(C192,'FA 2026 Master'!E:E,'FA 2026 Master'!H:H)</f>
        <v>2X</v>
      </c>
      <c r="G192" s="6" t="str">
        <f>_xlfn.XLOOKUP(C192,'FA 2026 Master'!E:E,'FA 2026 Master'!K:K)</f>
        <v>Logo Apparel</v>
      </c>
      <c r="H192" s="6" t="str">
        <f>_xlfn.XLOOKUP(C192,'FA 2026 Master'!E:E,'FA 2026 Master'!L:L)</f>
        <v>Logo Tees</v>
      </c>
      <c r="I192" s="34">
        <f>_xlfn.XLOOKUP(C192,'FA 2026 Master'!E:E,'FA 2026 Master'!J:J)</f>
        <v>15</v>
      </c>
      <c r="J192" s="34">
        <f t="shared" si="16"/>
        <v>30</v>
      </c>
      <c r="K192" s="34">
        <f t="shared" si="17"/>
        <v>30</v>
      </c>
      <c r="L192" s="34">
        <f t="shared" si="12"/>
        <v>20.55</v>
      </c>
      <c r="M192" s="8">
        <f t="shared" si="13"/>
        <v>49</v>
      </c>
      <c r="N192" s="34">
        <f t="shared" si="14"/>
        <v>49</v>
      </c>
      <c r="O192" s="41">
        <v>46218</v>
      </c>
      <c r="P192" s="41">
        <v>46387</v>
      </c>
      <c r="Q192" s="6" t="s">
        <v>1763</v>
      </c>
      <c r="R192" s="23"/>
      <c r="T192" s="31">
        <f t="shared" si="15"/>
        <v>0</v>
      </c>
    </row>
    <row r="193" spans="2:20" x14ac:dyDescent="0.25">
      <c r="B193" s="28">
        <f>_xlfn.XLOOKUP(C193,'FA 2026 Master'!E:E,'FA 2026 Master'!D:D)</f>
        <v>840490725836</v>
      </c>
      <c r="C193" s="6" t="s">
        <v>240</v>
      </c>
      <c r="D193" s="6" t="str">
        <f>_xlfn.XLOOKUP(C193,'FA 2026 Master'!E:E,'FA 2026 Master'!F:F)</f>
        <v>M's ME Elk Antlers T-Shirt - Dark Grey Heather - 3X</v>
      </c>
      <c r="E193" s="6" t="str">
        <f>_xlfn.XLOOKUP(C193,'FA 2026 Master'!E:E,'FA 2026 Master'!G:G)</f>
        <v>Dark Grey Heather</v>
      </c>
      <c r="F193" s="6" t="str">
        <f>_xlfn.XLOOKUP(C193,'FA 2026 Master'!E:E,'FA 2026 Master'!H:H)</f>
        <v>3X</v>
      </c>
      <c r="G193" s="6" t="str">
        <f>_xlfn.XLOOKUP(C193,'FA 2026 Master'!E:E,'FA 2026 Master'!K:K)</f>
        <v>Logo Apparel</v>
      </c>
      <c r="H193" s="6" t="str">
        <f>_xlfn.XLOOKUP(C193,'FA 2026 Master'!E:E,'FA 2026 Master'!L:L)</f>
        <v>Logo Tees</v>
      </c>
      <c r="I193" s="34">
        <f>_xlfn.XLOOKUP(C193,'FA 2026 Master'!E:E,'FA 2026 Master'!J:J)</f>
        <v>15</v>
      </c>
      <c r="J193" s="34">
        <f t="shared" si="16"/>
        <v>30</v>
      </c>
      <c r="K193" s="34">
        <f t="shared" si="17"/>
        <v>30</v>
      </c>
      <c r="L193" s="34">
        <f t="shared" si="12"/>
        <v>20.55</v>
      </c>
      <c r="M193" s="8">
        <f t="shared" si="13"/>
        <v>49</v>
      </c>
      <c r="N193" s="34">
        <f t="shared" si="14"/>
        <v>49</v>
      </c>
      <c r="O193" s="41">
        <v>46218</v>
      </c>
      <c r="P193" s="41">
        <v>46387</v>
      </c>
      <c r="Q193" s="6" t="s">
        <v>1763</v>
      </c>
      <c r="R193" s="23"/>
      <c r="T193" s="31">
        <f t="shared" si="15"/>
        <v>0</v>
      </c>
    </row>
    <row r="194" spans="2:20" x14ac:dyDescent="0.25">
      <c r="B194" s="28">
        <f>_xlfn.XLOOKUP(C194,'FA 2026 Master'!E:E,'FA 2026 Master'!D:D)</f>
        <v>840490725843</v>
      </c>
      <c r="C194" s="6" t="s">
        <v>241</v>
      </c>
      <c r="D194" s="6" t="str">
        <f>_xlfn.XLOOKUP(C194,'FA 2026 Master'!E:E,'FA 2026 Master'!F:F)</f>
        <v>M's ME Elk Antlers Hoody - Coffee - SM</v>
      </c>
      <c r="E194" s="6" t="str">
        <f>_xlfn.XLOOKUP(C194,'FA 2026 Master'!E:E,'FA 2026 Master'!G:G)</f>
        <v>Coffee</v>
      </c>
      <c r="F194" s="6" t="str">
        <f>_xlfn.XLOOKUP(C194,'FA 2026 Master'!E:E,'FA 2026 Master'!H:H)</f>
        <v>SM</v>
      </c>
      <c r="G194" s="6" t="str">
        <f>_xlfn.XLOOKUP(C194,'FA 2026 Master'!E:E,'FA 2026 Master'!K:K)</f>
        <v>Logo Apparel</v>
      </c>
      <c r="H194" s="6" t="str">
        <f>_xlfn.XLOOKUP(C194,'FA 2026 Master'!E:E,'FA 2026 Master'!L:L)</f>
        <v>Logo Hoodys</v>
      </c>
      <c r="I194" s="34">
        <f>_xlfn.XLOOKUP(C194,'FA 2026 Master'!E:E,'FA 2026 Master'!J:J)</f>
        <v>30</v>
      </c>
      <c r="J194" s="34">
        <f t="shared" si="16"/>
        <v>60</v>
      </c>
      <c r="K194" s="34">
        <f t="shared" si="17"/>
        <v>60</v>
      </c>
      <c r="L194" s="34">
        <f t="shared" si="12"/>
        <v>41.1</v>
      </c>
      <c r="M194" s="8">
        <f t="shared" si="13"/>
        <v>99</v>
      </c>
      <c r="N194" s="34">
        <f t="shared" si="14"/>
        <v>99</v>
      </c>
      <c r="O194" s="41">
        <v>46218</v>
      </c>
      <c r="P194" s="41">
        <v>46387</v>
      </c>
      <c r="Q194" s="6" t="s">
        <v>1763</v>
      </c>
      <c r="R194" s="23"/>
      <c r="T194" s="31">
        <f t="shared" si="15"/>
        <v>0</v>
      </c>
    </row>
    <row r="195" spans="2:20" x14ac:dyDescent="0.25">
      <c r="B195" s="28">
        <f>_xlfn.XLOOKUP(C195,'FA 2026 Master'!E:E,'FA 2026 Master'!D:D)</f>
        <v>840490725850</v>
      </c>
      <c r="C195" s="6" t="s">
        <v>242</v>
      </c>
      <c r="D195" s="6" t="str">
        <f>_xlfn.XLOOKUP(C195,'FA 2026 Master'!E:E,'FA 2026 Master'!F:F)</f>
        <v>M's ME Elk Antlers Hoody - Coffee - MD</v>
      </c>
      <c r="E195" s="6" t="str">
        <f>_xlfn.XLOOKUP(C195,'FA 2026 Master'!E:E,'FA 2026 Master'!G:G)</f>
        <v>Coffee</v>
      </c>
      <c r="F195" s="6" t="str">
        <f>_xlfn.XLOOKUP(C195,'FA 2026 Master'!E:E,'FA 2026 Master'!H:H)</f>
        <v>MD</v>
      </c>
      <c r="G195" s="6" t="str">
        <f>_xlfn.XLOOKUP(C195,'FA 2026 Master'!E:E,'FA 2026 Master'!K:K)</f>
        <v>Logo Apparel</v>
      </c>
      <c r="H195" s="6" t="str">
        <f>_xlfn.XLOOKUP(C195,'FA 2026 Master'!E:E,'FA 2026 Master'!L:L)</f>
        <v>Logo Hoodys</v>
      </c>
      <c r="I195" s="34">
        <f>_xlfn.XLOOKUP(C195,'FA 2026 Master'!E:E,'FA 2026 Master'!J:J)</f>
        <v>30</v>
      </c>
      <c r="J195" s="34">
        <f t="shared" si="16"/>
        <v>60</v>
      </c>
      <c r="K195" s="34">
        <f t="shared" si="17"/>
        <v>60</v>
      </c>
      <c r="L195" s="34">
        <f t="shared" si="12"/>
        <v>41.1</v>
      </c>
      <c r="M195" s="8">
        <f t="shared" si="13"/>
        <v>99</v>
      </c>
      <c r="N195" s="34">
        <f t="shared" si="14"/>
        <v>99</v>
      </c>
      <c r="O195" s="41">
        <v>46218</v>
      </c>
      <c r="P195" s="41">
        <v>46387</v>
      </c>
      <c r="Q195" s="6" t="s">
        <v>1763</v>
      </c>
      <c r="R195" s="23"/>
      <c r="T195" s="31">
        <f t="shared" si="15"/>
        <v>0</v>
      </c>
    </row>
    <row r="196" spans="2:20" x14ac:dyDescent="0.25">
      <c r="B196" s="28">
        <f>_xlfn.XLOOKUP(C196,'FA 2026 Master'!E:E,'FA 2026 Master'!D:D)</f>
        <v>840490725867</v>
      </c>
      <c r="C196" s="6" t="s">
        <v>243</v>
      </c>
      <c r="D196" s="6" t="str">
        <f>_xlfn.XLOOKUP(C196,'FA 2026 Master'!E:E,'FA 2026 Master'!F:F)</f>
        <v>M's ME Elk Antlers Hoody - Coffee - LG</v>
      </c>
      <c r="E196" s="6" t="str">
        <f>_xlfn.XLOOKUP(C196,'FA 2026 Master'!E:E,'FA 2026 Master'!G:G)</f>
        <v>Coffee</v>
      </c>
      <c r="F196" s="6" t="str">
        <f>_xlfn.XLOOKUP(C196,'FA 2026 Master'!E:E,'FA 2026 Master'!H:H)</f>
        <v>LG</v>
      </c>
      <c r="G196" s="6" t="str">
        <f>_xlfn.XLOOKUP(C196,'FA 2026 Master'!E:E,'FA 2026 Master'!K:K)</f>
        <v>Logo Apparel</v>
      </c>
      <c r="H196" s="6" t="str">
        <f>_xlfn.XLOOKUP(C196,'FA 2026 Master'!E:E,'FA 2026 Master'!L:L)</f>
        <v>Logo Hoodys</v>
      </c>
      <c r="I196" s="34">
        <f>_xlfn.XLOOKUP(C196,'FA 2026 Master'!E:E,'FA 2026 Master'!J:J)</f>
        <v>30</v>
      </c>
      <c r="J196" s="34">
        <f t="shared" si="16"/>
        <v>60</v>
      </c>
      <c r="K196" s="34">
        <f t="shared" si="17"/>
        <v>60</v>
      </c>
      <c r="L196" s="34">
        <f t="shared" si="12"/>
        <v>41.1</v>
      </c>
      <c r="M196" s="8">
        <f t="shared" si="13"/>
        <v>99</v>
      </c>
      <c r="N196" s="34">
        <f t="shared" si="14"/>
        <v>99</v>
      </c>
      <c r="O196" s="41">
        <v>46218</v>
      </c>
      <c r="P196" s="41">
        <v>46387</v>
      </c>
      <c r="Q196" s="6" t="s">
        <v>1763</v>
      </c>
      <c r="R196" s="23"/>
      <c r="T196" s="31">
        <f t="shared" si="15"/>
        <v>0</v>
      </c>
    </row>
    <row r="197" spans="2:20" x14ac:dyDescent="0.25">
      <c r="B197" s="28">
        <f>_xlfn.XLOOKUP(C197,'FA 2026 Master'!E:E,'FA 2026 Master'!D:D)</f>
        <v>840490725874</v>
      </c>
      <c r="C197" s="6" t="s">
        <v>244</v>
      </c>
      <c r="D197" s="6" t="str">
        <f>_xlfn.XLOOKUP(C197,'FA 2026 Master'!E:E,'FA 2026 Master'!F:F)</f>
        <v>M's ME Elk Antlers Hoody - Coffee - XL</v>
      </c>
      <c r="E197" s="6" t="str">
        <f>_xlfn.XLOOKUP(C197,'FA 2026 Master'!E:E,'FA 2026 Master'!G:G)</f>
        <v>Coffee</v>
      </c>
      <c r="F197" s="6" t="str">
        <f>_xlfn.XLOOKUP(C197,'FA 2026 Master'!E:E,'FA 2026 Master'!H:H)</f>
        <v>XL</v>
      </c>
      <c r="G197" s="6" t="str">
        <f>_xlfn.XLOOKUP(C197,'FA 2026 Master'!E:E,'FA 2026 Master'!K:K)</f>
        <v>Logo Apparel</v>
      </c>
      <c r="H197" s="6" t="str">
        <f>_xlfn.XLOOKUP(C197,'FA 2026 Master'!E:E,'FA 2026 Master'!L:L)</f>
        <v>Logo Hoodys</v>
      </c>
      <c r="I197" s="34">
        <f>_xlfn.XLOOKUP(C197,'FA 2026 Master'!E:E,'FA 2026 Master'!J:J)</f>
        <v>30</v>
      </c>
      <c r="J197" s="34">
        <f t="shared" si="16"/>
        <v>60</v>
      </c>
      <c r="K197" s="34">
        <f t="shared" si="17"/>
        <v>60</v>
      </c>
      <c r="L197" s="34">
        <f t="shared" si="12"/>
        <v>41.1</v>
      </c>
      <c r="M197" s="8">
        <f t="shared" si="13"/>
        <v>99</v>
      </c>
      <c r="N197" s="34">
        <f t="shared" si="14"/>
        <v>99</v>
      </c>
      <c r="O197" s="41">
        <v>46218</v>
      </c>
      <c r="P197" s="41">
        <v>46387</v>
      </c>
      <c r="Q197" s="6" t="s">
        <v>1763</v>
      </c>
      <c r="R197" s="23"/>
      <c r="T197" s="31">
        <f t="shared" si="15"/>
        <v>0</v>
      </c>
    </row>
    <row r="198" spans="2:20" x14ac:dyDescent="0.25">
      <c r="B198" s="28">
        <f>_xlfn.XLOOKUP(C198,'FA 2026 Master'!E:E,'FA 2026 Master'!D:D)</f>
        <v>840490725881</v>
      </c>
      <c r="C198" s="6" t="s">
        <v>245</v>
      </c>
      <c r="D198" s="6" t="str">
        <f>_xlfn.XLOOKUP(C198,'FA 2026 Master'!E:E,'FA 2026 Master'!F:F)</f>
        <v>M's ME Elk Antlers Hoody - Coffee - 2X</v>
      </c>
      <c r="E198" s="6" t="str">
        <f>_xlfn.XLOOKUP(C198,'FA 2026 Master'!E:E,'FA 2026 Master'!G:G)</f>
        <v>Coffee</v>
      </c>
      <c r="F198" s="6" t="str">
        <f>_xlfn.XLOOKUP(C198,'FA 2026 Master'!E:E,'FA 2026 Master'!H:H)</f>
        <v>2X</v>
      </c>
      <c r="G198" s="6" t="str">
        <f>_xlfn.XLOOKUP(C198,'FA 2026 Master'!E:E,'FA 2026 Master'!K:K)</f>
        <v>Logo Apparel</v>
      </c>
      <c r="H198" s="6" t="str">
        <f>_xlfn.XLOOKUP(C198,'FA 2026 Master'!E:E,'FA 2026 Master'!L:L)</f>
        <v>Logo Hoodys</v>
      </c>
      <c r="I198" s="34">
        <f>_xlfn.XLOOKUP(C198,'FA 2026 Master'!E:E,'FA 2026 Master'!J:J)</f>
        <v>30</v>
      </c>
      <c r="J198" s="34">
        <f t="shared" si="16"/>
        <v>60</v>
      </c>
      <c r="K198" s="34">
        <f t="shared" si="17"/>
        <v>60</v>
      </c>
      <c r="L198" s="34">
        <f t="shared" si="12"/>
        <v>41.1</v>
      </c>
      <c r="M198" s="8">
        <f t="shared" si="13"/>
        <v>99</v>
      </c>
      <c r="N198" s="34">
        <f t="shared" si="14"/>
        <v>99</v>
      </c>
      <c r="O198" s="41">
        <v>46218</v>
      </c>
      <c r="P198" s="41">
        <v>46387</v>
      </c>
      <c r="Q198" s="6" t="s">
        <v>1763</v>
      </c>
      <c r="R198" s="23"/>
      <c r="T198" s="31">
        <f t="shared" si="15"/>
        <v>0</v>
      </c>
    </row>
    <row r="199" spans="2:20" x14ac:dyDescent="0.25">
      <c r="B199" s="28">
        <f>_xlfn.XLOOKUP(C199,'FA 2026 Master'!E:E,'FA 2026 Master'!D:D)</f>
        <v>840490725898</v>
      </c>
      <c r="C199" s="6" t="s">
        <v>246</v>
      </c>
      <c r="D199" s="6" t="str">
        <f>_xlfn.XLOOKUP(C199,'FA 2026 Master'!E:E,'FA 2026 Master'!F:F)</f>
        <v>M's ME Elk Antlers Hoody - Coffee - 3X</v>
      </c>
      <c r="E199" s="6" t="str">
        <f>_xlfn.XLOOKUP(C199,'FA 2026 Master'!E:E,'FA 2026 Master'!G:G)</f>
        <v>Coffee</v>
      </c>
      <c r="F199" s="6" t="str">
        <f>_xlfn.XLOOKUP(C199,'FA 2026 Master'!E:E,'FA 2026 Master'!H:H)</f>
        <v>3X</v>
      </c>
      <c r="G199" s="6" t="str">
        <f>_xlfn.XLOOKUP(C199,'FA 2026 Master'!E:E,'FA 2026 Master'!K:K)</f>
        <v>Logo Apparel</v>
      </c>
      <c r="H199" s="6" t="str">
        <f>_xlfn.XLOOKUP(C199,'FA 2026 Master'!E:E,'FA 2026 Master'!L:L)</f>
        <v>Logo Hoodys</v>
      </c>
      <c r="I199" s="34">
        <f>_xlfn.XLOOKUP(C199,'FA 2026 Master'!E:E,'FA 2026 Master'!J:J)</f>
        <v>30</v>
      </c>
      <c r="J199" s="34">
        <f t="shared" si="16"/>
        <v>60</v>
      </c>
      <c r="K199" s="34">
        <f t="shared" si="17"/>
        <v>60</v>
      </c>
      <c r="L199" s="34">
        <f t="shared" ref="L199:L262" si="18">(K199*$M$3)*(I199/K199)</f>
        <v>41.1</v>
      </c>
      <c r="M199" s="8">
        <f t="shared" ref="M199:M262" si="19">N199</f>
        <v>99</v>
      </c>
      <c r="N199" s="34">
        <f t="shared" ref="N199:N262" si="20">ROUND(K199*$M$3*(1+$N$3),0)</f>
        <v>99</v>
      </c>
      <c r="O199" s="41">
        <v>46218</v>
      </c>
      <c r="P199" s="41">
        <v>46387</v>
      </c>
      <c r="Q199" s="6" t="s">
        <v>1763</v>
      </c>
      <c r="R199" s="23"/>
      <c r="T199" s="31">
        <f t="shared" ref="T199:T262" si="21">S199*I199</f>
        <v>0</v>
      </c>
    </row>
    <row r="200" spans="2:20" x14ac:dyDescent="0.25">
      <c r="B200" s="28">
        <f>_xlfn.XLOOKUP(C200,'FA 2026 Master'!E:E,'FA 2026 Master'!D:D)</f>
        <v>840490725904</v>
      </c>
      <c r="C200" s="6" t="s">
        <v>247</v>
      </c>
      <c r="D200" s="6" t="str">
        <f>_xlfn.XLOOKUP(C200,'FA 2026 Master'!E:E,'FA 2026 Master'!F:F)</f>
        <v>M's ME BZN Seal 2.0 T-Shirt - Heather Olive - SM</v>
      </c>
      <c r="E200" s="6" t="str">
        <f>_xlfn.XLOOKUP(C200,'FA 2026 Master'!E:E,'FA 2026 Master'!G:G)</f>
        <v>Heather Olive</v>
      </c>
      <c r="F200" s="6" t="str">
        <f>_xlfn.XLOOKUP(C200,'FA 2026 Master'!E:E,'FA 2026 Master'!H:H)</f>
        <v>SM</v>
      </c>
      <c r="G200" s="6" t="str">
        <f>_xlfn.XLOOKUP(C200,'FA 2026 Master'!E:E,'FA 2026 Master'!K:K)</f>
        <v>Logo Apparel</v>
      </c>
      <c r="H200" s="6" t="str">
        <f>_xlfn.XLOOKUP(C200,'FA 2026 Master'!E:E,'FA 2026 Master'!L:L)</f>
        <v>Logo Tees</v>
      </c>
      <c r="I200" s="34">
        <f>_xlfn.XLOOKUP(C200,'FA 2026 Master'!E:E,'FA 2026 Master'!J:J)</f>
        <v>15</v>
      </c>
      <c r="J200" s="34">
        <f t="shared" ref="J200:J263" si="22">I200*2</f>
        <v>30</v>
      </c>
      <c r="K200" s="34">
        <f t="shared" ref="K200:K263" si="23">J200</f>
        <v>30</v>
      </c>
      <c r="L200" s="34">
        <f t="shared" si="18"/>
        <v>20.55</v>
      </c>
      <c r="M200" s="8">
        <f t="shared" si="19"/>
        <v>49</v>
      </c>
      <c r="N200" s="34">
        <f t="shared" si="20"/>
        <v>49</v>
      </c>
      <c r="O200" s="41">
        <v>46218</v>
      </c>
      <c r="P200" s="41">
        <v>46387</v>
      </c>
      <c r="Q200" s="6" t="s">
        <v>1763</v>
      </c>
      <c r="R200" s="23"/>
      <c r="T200" s="31">
        <f t="shared" si="21"/>
        <v>0</v>
      </c>
    </row>
    <row r="201" spans="2:20" x14ac:dyDescent="0.25">
      <c r="B201" s="28">
        <f>_xlfn.XLOOKUP(C201,'FA 2026 Master'!E:E,'FA 2026 Master'!D:D)</f>
        <v>840490725911</v>
      </c>
      <c r="C201" s="6" t="s">
        <v>248</v>
      </c>
      <c r="D201" s="6" t="str">
        <f>_xlfn.XLOOKUP(C201,'FA 2026 Master'!E:E,'FA 2026 Master'!F:F)</f>
        <v>M's ME BZN Seal 2.0 T-Shirt - Heather Olive - MD</v>
      </c>
      <c r="E201" s="6" t="str">
        <f>_xlfn.XLOOKUP(C201,'FA 2026 Master'!E:E,'FA 2026 Master'!G:G)</f>
        <v>Heather Olive</v>
      </c>
      <c r="F201" s="6" t="str">
        <f>_xlfn.XLOOKUP(C201,'FA 2026 Master'!E:E,'FA 2026 Master'!H:H)</f>
        <v>MD</v>
      </c>
      <c r="G201" s="6" t="str">
        <f>_xlfn.XLOOKUP(C201,'FA 2026 Master'!E:E,'FA 2026 Master'!K:K)</f>
        <v>Logo Apparel</v>
      </c>
      <c r="H201" s="6" t="str">
        <f>_xlfn.XLOOKUP(C201,'FA 2026 Master'!E:E,'FA 2026 Master'!L:L)</f>
        <v>Logo Tees</v>
      </c>
      <c r="I201" s="34">
        <f>_xlfn.XLOOKUP(C201,'FA 2026 Master'!E:E,'FA 2026 Master'!J:J)</f>
        <v>15</v>
      </c>
      <c r="J201" s="34">
        <f t="shared" si="22"/>
        <v>30</v>
      </c>
      <c r="K201" s="34">
        <f t="shared" si="23"/>
        <v>30</v>
      </c>
      <c r="L201" s="34">
        <f t="shared" si="18"/>
        <v>20.55</v>
      </c>
      <c r="M201" s="8">
        <f t="shared" si="19"/>
        <v>49</v>
      </c>
      <c r="N201" s="34">
        <f t="shared" si="20"/>
        <v>49</v>
      </c>
      <c r="O201" s="41">
        <v>46218</v>
      </c>
      <c r="P201" s="41">
        <v>46387</v>
      </c>
      <c r="Q201" s="6" t="s">
        <v>1763</v>
      </c>
      <c r="R201" s="23"/>
      <c r="T201" s="31">
        <f t="shared" si="21"/>
        <v>0</v>
      </c>
    </row>
    <row r="202" spans="2:20" x14ac:dyDescent="0.25">
      <c r="B202" s="28">
        <f>_xlfn.XLOOKUP(C202,'FA 2026 Master'!E:E,'FA 2026 Master'!D:D)</f>
        <v>840490725928</v>
      </c>
      <c r="C202" s="6" t="s">
        <v>249</v>
      </c>
      <c r="D202" s="6" t="str">
        <f>_xlfn.XLOOKUP(C202,'FA 2026 Master'!E:E,'FA 2026 Master'!F:F)</f>
        <v>M's ME BZN Seal 2.0 T-Shirt - Heather Olive - LG</v>
      </c>
      <c r="E202" s="6" t="str">
        <f>_xlfn.XLOOKUP(C202,'FA 2026 Master'!E:E,'FA 2026 Master'!G:G)</f>
        <v>Heather Olive</v>
      </c>
      <c r="F202" s="6" t="str">
        <f>_xlfn.XLOOKUP(C202,'FA 2026 Master'!E:E,'FA 2026 Master'!H:H)</f>
        <v>LG</v>
      </c>
      <c r="G202" s="6" t="str">
        <f>_xlfn.XLOOKUP(C202,'FA 2026 Master'!E:E,'FA 2026 Master'!K:K)</f>
        <v>Logo Apparel</v>
      </c>
      <c r="H202" s="6" t="str">
        <f>_xlfn.XLOOKUP(C202,'FA 2026 Master'!E:E,'FA 2026 Master'!L:L)</f>
        <v>Logo Tees</v>
      </c>
      <c r="I202" s="34">
        <f>_xlfn.XLOOKUP(C202,'FA 2026 Master'!E:E,'FA 2026 Master'!J:J)</f>
        <v>15</v>
      </c>
      <c r="J202" s="34">
        <f t="shared" si="22"/>
        <v>30</v>
      </c>
      <c r="K202" s="34">
        <f t="shared" si="23"/>
        <v>30</v>
      </c>
      <c r="L202" s="34">
        <f t="shared" si="18"/>
        <v>20.55</v>
      </c>
      <c r="M202" s="8">
        <f t="shared" si="19"/>
        <v>49</v>
      </c>
      <c r="N202" s="34">
        <f t="shared" si="20"/>
        <v>49</v>
      </c>
      <c r="O202" s="41">
        <v>46218</v>
      </c>
      <c r="P202" s="41">
        <v>46387</v>
      </c>
      <c r="Q202" s="6" t="s">
        <v>1763</v>
      </c>
      <c r="R202" s="23"/>
      <c r="T202" s="31">
        <f t="shared" si="21"/>
        <v>0</v>
      </c>
    </row>
    <row r="203" spans="2:20" x14ac:dyDescent="0.25">
      <c r="B203" s="28">
        <f>_xlfn.XLOOKUP(C203,'FA 2026 Master'!E:E,'FA 2026 Master'!D:D)</f>
        <v>840490725935</v>
      </c>
      <c r="C203" s="6" t="s">
        <v>250</v>
      </c>
      <c r="D203" s="6" t="str">
        <f>_xlfn.XLOOKUP(C203,'FA 2026 Master'!E:E,'FA 2026 Master'!F:F)</f>
        <v>M's ME BZN Seal 2.0 T-Shirt - Heather Olive - XL</v>
      </c>
      <c r="E203" s="6" t="str">
        <f>_xlfn.XLOOKUP(C203,'FA 2026 Master'!E:E,'FA 2026 Master'!G:G)</f>
        <v>Heather Olive</v>
      </c>
      <c r="F203" s="6" t="str">
        <f>_xlfn.XLOOKUP(C203,'FA 2026 Master'!E:E,'FA 2026 Master'!H:H)</f>
        <v>XL</v>
      </c>
      <c r="G203" s="6" t="str">
        <f>_xlfn.XLOOKUP(C203,'FA 2026 Master'!E:E,'FA 2026 Master'!K:K)</f>
        <v>Logo Apparel</v>
      </c>
      <c r="H203" s="6" t="str">
        <f>_xlfn.XLOOKUP(C203,'FA 2026 Master'!E:E,'FA 2026 Master'!L:L)</f>
        <v>Logo Tees</v>
      </c>
      <c r="I203" s="34">
        <f>_xlfn.XLOOKUP(C203,'FA 2026 Master'!E:E,'FA 2026 Master'!J:J)</f>
        <v>15</v>
      </c>
      <c r="J203" s="34">
        <f t="shared" si="22"/>
        <v>30</v>
      </c>
      <c r="K203" s="34">
        <f t="shared" si="23"/>
        <v>30</v>
      </c>
      <c r="L203" s="34">
        <f t="shared" si="18"/>
        <v>20.55</v>
      </c>
      <c r="M203" s="8">
        <f t="shared" si="19"/>
        <v>49</v>
      </c>
      <c r="N203" s="34">
        <f t="shared" si="20"/>
        <v>49</v>
      </c>
      <c r="O203" s="41">
        <v>46218</v>
      </c>
      <c r="P203" s="41">
        <v>46387</v>
      </c>
      <c r="Q203" s="6" t="s">
        <v>1763</v>
      </c>
      <c r="R203" s="23"/>
      <c r="T203" s="31">
        <f t="shared" si="21"/>
        <v>0</v>
      </c>
    </row>
    <row r="204" spans="2:20" x14ac:dyDescent="0.25">
      <c r="B204" s="28">
        <f>_xlfn.XLOOKUP(C204,'FA 2026 Master'!E:E,'FA 2026 Master'!D:D)</f>
        <v>840490725942</v>
      </c>
      <c r="C204" s="6" t="s">
        <v>251</v>
      </c>
      <c r="D204" s="6" t="str">
        <f>_xlfn.XLOOKUP(C204,'FA 2026 Master'!E:E,'FA 2026 Master'!F:F)</f>
        <v>M's ME BZN Seal 2.0 T-Shirt - Heather Olive - 2X</v>
      </c>
      <c r="E204" s="6" t="str">
        <f>_xlfn.XLOOKUP(C204,'FA 2026 Master'!E:E,'FA 2026 Master'!G:G)</f>
        <v>Heather Olive</v>
      </c>
      <c r="F204" s="6" t="str">
        <f>_xlfn.XLOOKUP(C204,'FA 2026 Master'!E:E,'FA 2026 Master'!H:H)</f>
        <v>2X</v>
      </c>
      <c r="G204" s="6" t="str">
        <f>_xlfn.XLOOKUP(C204,'FA 2026 Master'!E:E,'FA 2026 Master'!K:K)</f>
        <v>Logo Apparel</v>
      </c>
      <c r="H204" s="6" t="str">
        <f>_xlfn.XLOOKUP(C204,'FA 2026 Master'!E:E,'FA 2026 Master'!L:L)</f>
        <v>Logo Tees</v>
      </c>
      <c r="I204" s="34">
        <f>_xlfn.XLOOKUP(C204,'FA 2026 Master'!E:E,'FA 2026 Master'!J:J)</f>
        <v>15</v>
      </c>
      <c r="J204" s="34">
        <f t="shared" si="22"/>
        <v>30</v>
      </c>
      <c r="K204" s="34">
        <f t="shared" si="23"/>
        <v>30</v>
      </c>
      <c r="L204" s="34">
        <f t="shared" si="18"/>
        <v>20.55</v>
      </c>
      <c r="M204" s="8">
        <f t="shared" si="19"/>
        <v>49</v>
      </c>
      <c r="N204" s="34">
        <f t="shared" si="20"/>
        <v>49</v>
      </c>
      <c r="O204" s="41">
        <v>46218</v>
      </c>
      <c r="P204" s="41">
        <v>46387</v>
      </c>
      <c r="Q204" s="6" t="s">
        <v>1763</v>
      </c>
      <c r="R204" s="23"/>
      <c r="T204" s="31">
        <f t="shared" si="21"/>
        <v>0</v>
      </c>
    </row>
    <row r="205" spans="2:20" x14ac:dyDescent="0.25">
      <c r="B205" s="28">
        <f>_xlfn.XLOOKUP(C205,'FA 2026 Master'!E:E,'FA 2026 Master'!D:D)</f>
        <v>840490725959</v>
      </c>
      <c r="C205" s="6" t="s">
        <v>252</v>
      </c>
      <c r="D205" s="6" t="str">
        <f>_xlfn.XLOOKUP(C205,'FA 2026 Master'!E:E,'FA 2026 Master'!F:F)</f>
        <v>M's ME BZN Seal 2.0 T-Shirt - Heather Olive - 3X</v>
      </c>
      <c r="E205" s="6" t="str">
        <f>_xlfn.XLOOKUP(C205,'FA 2026 Master'!E:E,'FA 2026 Master'!G:G)</f>
        <v>Heather Olive</v>
      </c>
      <c r="F205" s="6" t="str">
        <f>_xlfn.XLOOKUP(C205,'FA 2026 Master'!E:E,'FA 2026 Master'!H:H)</f>
        <v>3X</v>
      </c>
      <c r="G205" s="6" t="str">
        <f>_xlfn.XLOOKUP(C205,'FA 2026 Master'!E:E,'FA 2026 Master'!K:K)</f>
        <v>Logo Apparel</v>
      </c>
      <c r="H205" s="6" t="str">
        <f>_xlfn.XLOOKUP(C205,'FA 2026 Master'!E:E,'FA 2026 Master'!L:L)</f>
        <v>Logo Tees</v>
      </c>
      <c r="I205" s="34">
        <f>_xlfn.XLOOKUP(C205,'FA 2026 Master'!E:E,'FA 2026 Master'!J:J)</f>
        <v>15</v>
      </c>
      <c r="J205" s="34">
        <f t="shared" si="22"/>
        <v>30</v>
      </c>
      <c r="K205" s="34">
        <f t="shared" si="23"/>
        <v>30</v>
      </c>
      <c r="L205" s="34">
        <f t="shared" si="18"/>
        <v>20.55</v>
      </c>
      <c r="M205" s="8">
        <f t="shared" si="19"/>
        <v>49</v>
      </c>
      <c r="N205" s="34">
        <f t="shared" si="20"/>
        <v>49</v>
      </c>
      <c r="O205" s="41">
        <v>46218</v>
      </c>
      <c r="P205" s="41">
        <v>46387</v>
      </c>
      <c r="Q205" s="6" t="s">
        <v>1763</v>
      </c>
      <c r="R205" s="23"/>
      <c r="T205" s="31">
        <f t="shared" si="21"/>
        <v>0</v>
      </c>
    </row>
    <row r="206" spans="2:20" x14ac:dyDescent="0.25">
      <c r="B206" s="28">
        <f>_xlfn.XLOOKUP(C206,'FA 2026 Master'!E:E,'FA 2026 Master'!D:D)</f>
        <v>840490725966</v>
      </c>
      <c r="C206" s="6" t="s">
        <v>253</v>
      </c>
      <c r="D206" s="6" t="str">
        <f>_xlfn.XLOOKUP(C206,'FA 2026 Master'!E:E,'FA 2026 Master'!F:F)</f>
        <v>M's ME BZN Seal 2.0 T-Shirt - Heather Slate - SM</v>
      </c>
      <c r="E206" s="6" t="str">
        <f>_xlfn.XLOOKUP(C206,'FA 2026 Master'!E:E,'FA 2026 Master'!G:G)</f>
        <v>Heather Slate</v>
      </c>
      <c r="F206" s="6" t="str">
        <f>_xlfn.XLOOKUP(C206,'FA 2026 Master'!E:E,'FA 2026 Master'!H:H)</f>
        <v>SM</v>
      </c>
      <c r="G206" s="6" t="str">
        <f>_xlfn.XLOOKUP(C206,'FA 2026 Master'!E:E,'FA 2026 Master'!K:K)</f>
        <v>Logo Apparel</v>
      </c>
      <c r="H206" s="6" t="str">
        <f>_xlfn.XLOOKUP(C206,'FA 2026 Master'!E:E,'FA 2026 Master'!L:L)</f>
        <v>Logo Tees</v>
      </c>
      <c r="I206" s="34">
        <f>_xlfn.XLOOKUP(C206,'FA 2026 Master'!E:E,'FA 2026 Master'!J:J)</f>
        <v>15</v>
      </c>
      <c r="J206" s="34">
        <f t="shared" si="22"/>
        <v>30</v>
      </c>
      <c r="K206" s="34">
        <f t="shared" si="23"/>
        <v>30</v>
      </c>
      <c r="L206" s="34">
        <f t="shared" si="18"/>
        <v>20.55</v>
      </c>
      <c r="M206" s="8">
        <f t="shared" si="19"/>
        <v>49</v>
      </c>
      <c r="N206" s="34">
        <f t="shared" si="20"/>
        <v>49</v>
      </c>
      <c r="O206" s="41">
        <v>46218</v>
      </c>
      <c r="P206" s="41">
        <v>46387</v>
      </c>
      <c r="Q206" s="6" t="s">
        <v>1763</v>
      </c>
      <c r="R206" s="23"/>
      <c r="T206" s="31">
        <f t="shared" si="21"/>
        <v>0</v>
      </c>
    </row>
    <row r="207" spans="2:20" x14ac:dyDescent="0.25">
      <c r="B207" s="28">
        <f>_xlfn.XLOOKUP(C207,'FA 2026 Master'!E:E,'FA 2026 Master'!D:D)</f>
        <v>840490725973</v>
      </c>
      <c r="C207" s="6" t="s">
        <v>254</v>
      </c>
      <c r="D207" s="6" t="str">
        <f>_xlfn.XLOOKUP(C207,'FA 2026 Master'!E:E,'FA 2026 Master'!F:F)</f>
        <v>M's ME BZN Seal 2.0 T-Shirt - Heather Slate - MD</v>
      </c>
      <c r="E207" s="6" t="str">
        <f>_xlfn.XLOOKUP(C207,'FA 2026 Master'!E:E,'FA 2026 Master'!G:G)</f>
        <v>Heather Slate</v>
      </c>
      <c r="F207" s="6" t="str">
        <f>_xlfn.XLOOKUP(C207,'FA 2026 Master'!E:E,'FA 2026 Master'!H:H)</f>
        <v>MD</v>
      </c>
      <c r="G207" s="6" t="str">
        <f>_xlfn.XLOOKUP(C207,'FA 2026 Master'!E:E,'FA 2026 Master'!K:K)</f>
        <v>Logo Apparel</v>
      </c>
      <c r="H207" s="6" t="str">
        <f>_xlfn.XLOOKUP(C207,'FA 2026 Master'!E:E,'FA 2026 Master'!L:L)</f>
        <v>Logo Tees</v>
      </c>
      <c r="I207" s="34">
        <f>_xlfn.XLOOKUP(C207,'FA 2026 Master'!E:E,'FA 2026 Master'!J:J)</f>
        <v>15</v>
      </c>
      <c r="J207" s="34">
        <f t="shared" si="22"/>
        <v>30</v>
      </c>
      <c r="K207" s="34">
        <f t="shared" si="23"/>
        <v>30</v>
      </c>
      <c r="L207" s="34">
        <f t="shared" si="18"/>
        <v>20.55</v>
      </c>
      <c r="M207" s="8">
        <f t="shared" si="19"/>
        <v>49</v>
      </c>
      <c r="N207" s="34">
        <f t="shared" si="20"/>
        <v>49</v>
      </c>
      <c r="O207" s="41">
        <v>46218</v>
      </c>
      <c r="P207" s="41">
        <v>46387</v>
      </c>
      <c r="Q207" s="6" t="s">
        <v>1763</v>
      </c>
      <c r="R207" s="23"/>
      <c r="T207" s="31">
        <f t="shared" si="21"/>
        <v>0</v>
      </c>
    </row>
    <row r="208" spans="2:20" x14ac:dyDescent="0.25">
      <c r="B208" s="28">
        <f>_xlfn.XLOOKUP(C208,'FA 2026 Master'!E:E,'FA 2026 Master'!D:D)</f>
        <v>840490725980</v>
      </c>
      <c r="C208" s="6" t="s">
        <v>255</v>
      </c>
      <c r="D208" s="6" t="str">
        <f>_xlfn.XLOOKUP(C208,'FA 2026 Master'!E:E,'FA 2026 Master'!F:F)</f>
        <v>M's ME BZN Seal 2.0 T-Shirt - Heather Slate - LG</v>
      </c>
      <c r="E208" s="6" t="str">
        <f>_xlfn.XLOOKUP(C208,'FA 2026 Master'!E:E,'FA 2026 Master'!G:G)</f>
        <v>Heather Slate</v>
      </c>
      <c r="F208" s="6" t="str">
        <f>_xlfn.XLOOKUP(C208,'FA 2026 Master'!E:E,'FA 2026 Master'!H:H)</f>
        <v>LG</v>
      </c>
      <c r="G208" s="6" t="str">
        <f>_xlfn.XLOOKUP(C208,'FA 2026 Master'!E:E,'FA 2026 Master'!K:K)</f>
        <v>Logo Apparel</v>
      </c>
      <c r="H208" s="6" t="str">
        <f>_xlfn.XLOOKUP(C208,'FA 2026 Master'!E:E,'FA 2026 Master'!L:L)</f>
        <v>Logo Tees</v>
      </c>
      <c r="I208" s="34">
        <f>_xlfn.XLOOKUP(C208,'FA 2026 Master'!E:E,'FA 2026 Master'!J:J)</f>
        <v>15</v>
      </c>
      <c r="J208" s="34">
        <f t="shared" si="22"/>
        <v>30</v>
      </c>
      <c r="K208" s="34">
        <f t="shared" si="23"/>
        <v>30</v>
      </c>
      <c r="L208" s="34">
        <f t="shared" si="18"/>
        <v>20.55</v>
      </c>
      <c r="M208" s="8">
        <f t="shared" si="19"/>
        <v>49</v>
      </c>
      <c r="N208" s="34">
        <f t="shared" si="20"/>
        <v>49</v>
      </c>
      <c r="O208" s="41">
        <v>46218</v>
      </c>
      <c r="P208" s="41">
        <v>46387</v>
      </c>
      <c r="Q208" s="6" t="s">
        <v>1763</v>
      </c>
      <c r="R208" s="23"/>
      <c r="T208" s="31">
        <f t="shared" si="21"/>
        <v>0</v>
      </c>
    </row>
    <row r="209" spans="2:20" x14ac:dyDescent="0.25">
      <c r="B209" s="28">
        <f>_xlfn.XLOOKUP(C209,'FA 2026 Master'!E:E,'FA 2026 Master'!D:D)</f>
        <v>840490725997</v>
      </c>
      <c r="C209" s="6" t="s">
        <v>256</v>
      </c>
      <c r="D209" s="6" t="str">
        <f>_xlfn.XLOOKUP(C209,'FA 2026 Master'!E:E,'FA 2026 Master'!F:F)</f>
        <v>M's ME BZN Seal 2.0 T-Shirt - Heather Slate - XL</v>
      </c>
      <c r="E209" s="6" t="str">
        <f>_xlfn.XLOOKUP(C209,'FA 2026 Master'!E:E,'FA 2026 Master'!G:G)</f>
        <v>Heather Slate</v>
      </c>
      <c r="F209" s="6" t="str">
        <f>_xlfn.XLOOKUP(C209,'FA 2026 Master'!E:E,'FA 2026 Master'!H:H)</f>
        <v>XL</v>
      </c>
      <c r="G209" s="6" t="str">
        <f>_xlfn.XLOOKUP(C209,'FA 2026 Master'!E:E,'FA 2026 Master'!K:K)</f>
        <v>Logo Apparel</v>
      </c>
      <c r="H209" s="6" t="str">
        <f>_xlfn.XLOOKUP(C209,'FA 2026 Master'!E:E,'FA 2026 Master'!L:L)</f>
        <v>Logo Tees</v>
      </c>
      <c r="I209" s="34">
        <f>_xlfn.XLOOKUP(C209,'FA 2026 Master'!E:E,'FA 2026 Master'!J:J)</f>
        <v>15</v>
      </c>
      <c r="J209" s="34">
        <f t="shared" si="22"/>
        <v>30</v>
      </c>
      <c r="K209" s="34">
        <f t="shared" si="23"/>
        <v>30</v>
      </c>
      <c r="L209" s="34">
        <f t="shared" si="18"/>
        <v>20.55</v>
      </c>
      <c r="M209" s="8">
        <f t="shared" si="19"/>
        <v>49</v>
      </c>
      <c r="N209" s="34">
        <f t="shared" si="20"/>
        <v>49</v>
      </c>
      <c r="O209" s="41">
        <v>46218</v>
      </c>
      <c r="P209" s="41">
        <v>46387</v>
      </c>
      <c r="Q209" s="6" t="s">
        <v>1763</v>
      </c>
      <c r="R209" s="23"/>
      <c r="T209" s="31">
        <f t="shared" si="21"/>
        <v>0</v>
      </c>
    </row>
    <row r="210" spans="2:20" x14ac:dyDescent="0.25">
      <c r="B210" s="28">
        <f>_xlfn.XLOOKUP(C210,'FA 2026 Master'!E:E,'FA 2026 Master'!D:D)</f>
        <v>840490726000</v>
      </c>
      <c r="C210" s="6" t="s">
        <v>257</v>
      </c>
      <c r="D210" s="6" t="str">
        <f>_xlfn.XLOOKUP(C210,'FA 2026 Master'!E:E,'FA 2026 Master'!F:F)</f>
        <v>M's ME BZN Seal 2.0 T-Shirt - Heather Slate - 2X</v>
      </c>
      <c r="E210" s="6" t="str">
        <f>_xlfn.XLOOKUP(C210,'FA 2026 Master'!E:E,'FA 2026 Master'!G:G)</f>
        <v>Heather Slate</v>
      </c>
      <c r="F210" s="6" t="str">
        <f>_xlfn.XLOOKUP(C210,'FA 2026 Master'!E:E,'FA 2026 Master'!H:H)</f>
        <v>2X</v>
      </c>
      <c r="G210" s="6" t="str">
        <f>_xlfn.XLOOKUP(C210,'FA 2026 Master'!E:E,'FA 2026 Master'!K:K)</f>
        <v>Logo Apparel</v>
      </c>
      <c r="H210" s="6" t="str">
        <f>_xlfn.XLOOKUP(C210,'FA 2026 Master'!E:E,'FA 2026 Master'!L:L)</f>
        <v>Logo Tees</v>
      </c>
      <c r="I210" s="34">
        <f>_xlfn.XLOOKUP(C210,'FA 2026 Master'!E:E,'FA 2026 Master'!J:J)</f>
        <v>15</v>
      </c>
      <c r="J210" s="34">
        <f t="shared" si="22"/>
        <v>30</v>
      </c>
      <c r="K210" s="34">
        <f t="shared" si="23"/>
        <v>30</v>
      </c>
      <c r="L210" s="34">
        <f t="shared" si="18"/>
        <v>20.55</v>
      </c>
      <c r="M210" s="8">
        <f t="shared" si="19"/>
        <v>49</v>
      </c>
      <c r="N210" s="34">
        <f t="shared" si="20"/>
        <v>49</v>
      </c>
      <c r="O210" s="41">
        <v>46218</v>
      </c>
      <c r="P210" s="41">
        <v>46387</v>
      </c>
      <c r="Q210" s="6" t="s">
        <v>1763</v>
      </c>
      <c r="R210" s="23"/>
      <c r="T210" s="31">
        <f t="shared" si="21"/>
        <v>0</v>
      </c>
    </row>
    <row r="211" spans="2:20" x14ac:dyDescent="0.25">
      <c r="B211" s="28">
        <f>_xlfn.XLOOKUP(C211,'FA 2026 Master'!E:E,'FA 2026 Master'!D:D)</f>
        <v>840490726017</v>
      </c>
      <c r="C211" s="6" t="s">
        <v>258</v>
      </c>
      <c r="D211" s="6" t="str">
        <f>_xlfn.XLOOKUP(C211,'FA 2026 Master'!E:E,'FA 2026 Master'!F:F)</f>
        <v>M's ME BZN Seal 2.0 T-Shirt - Heather Slate - 3X</v>
      </c>
      <c r="E211" s="6" t="str">
        <f>_xlfn.XLOOKUP(C211,'FA 2026 Master'!E:E,'FA 2026 Master'!G:G)</f>
        <v>Heather Slate</v>
      </c>
      <c r="F211" s="6" t="str">
        <f>_xlfn.XLOOKUP(C211,'FA 2026 Master'!E:E,'FA 2026 Master'!H:H)</f>
        <v>3X</v>
      </c>
      <c r="G211" s="6" t="str">
        <f>_xlfn.XLOOKUP(C211,'FA 2026 Master'!E:E,'FA 2026 Master'!K:K)</f>
        <v>Logo Apparel</v>
      </c>
      <c r="H211" s="6" t="str">
        <f>_xlfn.XLOOKUP(C211,'FA 2026 Master'!E:E,'FA 2026 Master'!L:L)</f>
        <v>Logo Tees</v>
      </c>
      <c r="I211" s="34">
        <f>_xlfn.XLOOKUP(C211,'FA 2026 Master'!E:E,'FA 2026 Master'!J:J)</f>
        <v>15</v>
      </c>
      <c r="J211" s="34">
        <f t="shared" si="22"/>
        <v>30</v>
      </c>
      <c r="K211" s="34">
        <f t="shared" si="23"/>
        <v>30</v>
      </c>
      <c r="L211" s="34">
        <f t="shared" si="18"/>
        <v>20.55</v>
      </c>
      <c r="M211" s="8">
        <f t="shared" si="19"/>
        <v>49</v>
      </c>
      <c r="N211" s="34">
        <f t="shared" si="20"/>
        <v>49</v>
      </c>
      <c r="O211" s="41">
        <v>46218</v>
      </c>
      <c r="P211" s="41">
        <v>46387</v>
      </c>
      <c r="Q211" s="6" t="s">
        <v>1763</v>
      </c>
      <c r="R211" s="23"/>
      <c r="T211" s="31">
        <f t="shared" si="21"/>
        <v>0</v>
      </c>
    </row>
    <row r="212" spans="2:20" x14ac:dyDescent="0.25">
      <c r="B212" s="28">
        <f>_xlfn.XLOOKUP(C212,'FA 2026 Master'!E:E,'FA 2026 Master'!D:D)</f>
        <v>840490726024</v>
      </c>
      <c r="C212" s="6" t="s">
        <v>259</v>
      </c>
      <c r="D212" s="6" t="str">
        <f>_xlfn.XLOOKUP(C212,'FA 2026 Master'!E:E,'FA 2026 Master'!F:F)</f>
        <v>M's ME BZN Seal 2.0 Hoody - Charcoal Heather - SM</v>
      </c>
      <c r="E212" s="6" t="str">
        <f>_xlfn.XLOOKUP(C212,'FA 2026 Master'!E:E,'FA 2026 Master'!G:G)</f>
        <v>Charcoal Heather</v>
      </c>
      <c r="F212" s="6" t="str">
        <f>_xlfn.XLOOKUP(C212,'FA 2026 Master'!E:E,'FA 2026 Master'!H:H)</f>
        <v>SM</v>
      </c>
      <c r="G212" s="6" t="str">
        <f>_xlfn.XLOOKUP(C212,'FA 2026 Master'!E:E,'FA 2026 Master'!K:K)</f>
        <v>Logo Apparel</v>
      </c>
      <c r="H212" s="6" t="str">
        <f>_xlfn.XLOOKUP(C212,'FA 2026 Master'!E:E,'FA 2026 Master'!L:L)</f>
        <v>Logo Hoodys</v>
      </c>
      <c r="I212" s="34">
        <f>_xlfn.XLOOKUP(C212,'FA 2026 Master'!E:E,'FA 2026 Master'!J:J)</f>
        <v>30</v>
      </c>
      <c r="J212" s="34">
        <f t="shared" si="22"/>
        <v>60</v>
      </c>
      <c r="K212" s="34">
        <f t="shared" si="23"/>
        <v>60</v>
      </c>
      <c r="L212" s="34">
        <f t="shared" si="18"/>
        <v>41.1</v>
      </c>
      <c r="M212" s="8">
        <f t="shared" si="19"/>
        <v>99</v>
      </c>
      <c r="N212" s="34">
        <f t="shared" si="20"/>
        <v>99</v>
      </c>
      <c r="O212" s="41">
        <v>46218</v>
      </c>
      <c r="P212" s="41">
        <v>46387</v>
      </c>
      <c r="Q212" s="6" t="s">
        <v>1763</v>
      </c>
      <c r="R212" s="23"/>
      <c r="T212" s="31">
        <f t="shared" si="21"/>
        <v>0</v>
      </c>
    </row>
    <row r="213" spans="2:20" x14ac:dyDescent="0.25">
      <c r="B213" s="28">
        <f>_xlfn.XLOOKUP(C213,'FA 2026 Master'!E:E,'FA 2026 Master'!D:D)</f>
        <v>840490726031</v>
      </c>
      <c r="C213" s="6" t="s">
        <v>260</v>
      </c>
      <c r="D213" s="6" t="str">
        <f>_xlfn.XLOOKUP(C213,'FA 2026 Master'!E:E,'FA 2026 Master'!F:F)</f>
        <v>M's ME BZN Seal 2.0 Hoody - Charcoal Heather - MD</v>
      </c>
      <c r="E213" s="6" t="str">
        <f>_xlfn.XLOOKUP(C213,'FA 2026 Master'!E:E,'FA 2026 Master'!G:G)</f>
        <v>Charcoal Heather</v>
      </c>
      <c r="F213" s="6" t="str">
        <f>_xlfn.XLOOKUP(C213,'FA 2026 Master'!E:E,'FA 2026 Master'!H:H)</f>
        <v>MD</v>
      </c>
      <c r="G213" s="6" t="str">
        <f>_xlfn.XLOOKUP(C213,'FA 2026 Master'!E:E,'FA 2026 Master'!K:K)</f>
        <v>Logo Apparel</v>
      </c>
      <c r="H213" s="6" t="str">
        <f>_xlfn.XLOOKUP(C213,'FA 2026 Master'!E:E,'FA 2026 Master'!L:L)</f>
        <v>Logo Hoodys</v>
      </c>
      <c r="I213" s="34">
        <f>_xlfn.XLOOKUP(C213,'FA 2026 Master'!E:E,'FA 2026 Master'!J:J)</f>
        <v>30</v>
      </c>
      <c r="J213" s="34">
        <f t="shared" si="22"/>
        <v>60</v>
      </c>
      <c r="K213" s="34">
        <f t="shared" si="23"/>
        <v>60</v>
      </c>
      <c r="L213" s="34">
        <f t="shared" si="18"/>
        <v>41.1</v>
      </c>
      <c r="M213" s="8">
        <f t="shared" si="19"/>
        <v>99</v>
      </c>
      <c r="N213" s="34">
        <f t="shared" si="20"/>
        <v>99</v>
      </c>
      <c r="O213" s="41">
        <v>46218</v>
      </c>
      <c r="P213" s="41">
        <v>46387</v>
      </c>
      <c r="Q213" s="6" t="s">
        <v>1763</v>
      </c>
      <c r="R213" s="23"/>
      <c r="T213" s="31">
        <f t="shared" si="21"/>
        <v>0</v>
      </c>
    </row>
    <row r="214" spans="2:20" x14ac:dyDescent="0.25">
      <c r="B214" s="28">
        <f>_xlfn.XLOOKUP(C214,'FA 2026 Master'!E:E,'FA 2026 Master'!D:D)</f>
        <v>840490726048</v>
      </c>
      <c r="C214" s="6" t="s">
        <v>261</v>
      </c>
      <c r="D214" s="6" t="str">
        <f>_xlfn.XLOOKUP(C214,'FA 2026 Master'!E:E,'FA 2026 Master'!F:F)</f>
        <v>M's ME BZN Seal 2.0 Hoody - Charcoal Heather - LG</v>
      </c>
      <c r="E214" s="6" t="str">
        <f>_xlfn.XLOOKUP(C214,'FA 2026 Master'!E:E,'FA 2026 Master'!G:G)</f>
        <v>Charcoal Heather</v>
      </c>
      <c r="F214" s="6" t="str">
        <f>_xlfn.XLOOKUP(C214,'FA 2026 Master'!E:E,'FA 2026 Master'!H:H)</f>
        <v>LG</v>
      </c>
      <c r="G214" s="6" t="str">
        <f>_xlfn.XLOOKUP(C214,'FA 2026 Master'!E:E,'FA 2026 Master'!K:K)</f>
        <v>Logo Apparel</v>
      </c>
      <c r="H214" s="6" t="str">
        <f>_xlfn.XLOOKUP(C214,'FA 2026 Master'!E:E,'FA 2026 Master'!L:L)</f>
        <v>Logo Hoodys</v>
      </c>
      <c r="I214" s="34">
        <f>_xlfn.XLOOKUP(C214,'FA 2026 Master'!E:E,'FA 2026 Master'!J:J)</f>
        <v>30</v>
      </c>
      <c r="J214" s="34">
        <f t="shared" si="22"/>
        <v>60</v>
      </c>
      <c r="K214" s="34">
        <f t="shared" si="23"/>
        <v>60</v>
      </c>
      <c r="L214" s="34">
        <f t="shared" si="18"/>
        <v>41.1</v>
      </c>
      <c r="M214" s="8">
        <f t="shared" si="19"/>
        <v>99</v>
      </c>
      <c r="N214" s="34">
        <f t="shared" si="20"/>
        <v>99</v>
      </c>
      <c r="O214" s="41">
        <v>46218</v>
      </c>
      <c r="P214" s="41">
        <v>46387</v>
      </c>
      <c r="Q214" s="6" t="s">
        <v>1763</v>
      </c>
      <c r="R214" s="23"/>
      <c r="T214" s="31">
        <f t="shared" si="21"/>
        <v>0</v>
      </c>
    </row>
    <row r="215" spans="2:20" x14ac:dyDescent="0.25">
      <c r="B215" s="28">
        <f>_xlfn.XLOOKUP(C215,'FA 2026 Master'!E:E,'FA 2026 Master'!D:D)</f>
        <v>840490726055</v>
      </c>
      <c r="C215" s="6" t="s">
        <v>262</v>
      </c>
      <c r="D215" s="6" t="str">
        <f>_xlfn.XLOOKUP(C215,'FA 2026 Master'!E:E,'FA 2026 Master'!F:F)</f>
        <v>M's ME BZN Seal 2.0 Hoody - Charcoal Heather - XL</v>
      </c>
      <c r="E215" s="6" t="str">
        <f>_xlfn.XLOOKUP(C215,'FA 2026 Master'!E:E,'FA 2026 Master'!G:G)</f>
        <v>Charcoal Heather</v>
      </c>
      <c r="F215" s="6" t="str">
        <f>_xlfn.XLOOKUP(C215,'FA 2026 Master'!E:E,'FA 2026 Master'!H:H)</f>
        <v>XL</v>
      </c>
      <c r="G215" s="6" t="str">
        <f>_xlfn.XLOOKUP(C215,'FA 2026 Master'!E:E,'FA 2026 Master'!K:K)</f>
        <v>Logo Apparel</v>
      </c>
      <c r="H215" s="6" t="str">
        <f>_xlfn.XLOOKUP(C215,'FA 2026 Master'!E:E,'FA 2026 Master'!L:L)</f>
        <v>Logo Hoodys</v>
      </c>
      <c r="I215" s="34">
        <f>_xlfn.XLOOKUP(C215,'FA 2026 Master'!E:E,'FA 2026 Master'!J:J)</f>
        <v>30</v>
      </c>
      <c r="J215" s="34">
        <f t="shared" si="22"/>
        <v>60</v>
      </c>
      <c r="K215" s="34">
        <f t="shared" si="23"/>
        <v>60</v>
      </c>
      <c r="L215" s="34">
        <f t="shared" si="18"/>
        <v>41.1</v>
      </c>
      <c r="M215" s="8">
        <f t="shared" si="19"/>
        <v>99</v>
      </c>
      <c r="N215" s="34">
        <f t="shared" si="20"/>
        <v>99</v>
      </c>
      <c r="O215" s="41">
        <v>46218</v>
      </c>
      <c r="P215" s="41">
        <v>46387</v>
      </c>
      <c r="Q215" s="6" t="s">
        <v>1763</v>
      </c>
      <c r="R215" s="23"/>
      <c r="T215" s="31">
        <f t="shared" si="21"/>
        <v>0</v>
      </c>
    </row>
    <row r="216" spans="2:20" x14ac:dyDescent="0.25">
      <c r="B216" s="28">
        <f>_xlfn.XLOOKUP(C216,'FA 2026 Master'!E:E,'FA 2026 Master'!D:D)</f>
        <v>840490726062</v>
      </c>
      <c r="C216" s="6" t="s">
        <v>263</v>
      </c>
      <c r="D216" s="6" t="str">
        <f>_xlfn.XLOOKUP(C216,'FA 2026 Master'!E:E,'FA 2026 Master'!F:F)</f>
        <v>M's ME BZN Seal 2.0 Hoody - Charcoal Heather - 2X</v>
      </c>
      <c r="E216" s="6" t="str">
        <f>_xlfn.XLOOKUP(C216,'FA 2026 Master'!E:E,'FA 2026 Master'!G:G)</f>
        <v>Charcoal Heather</v>
      </c>
      <c r="F216" s="6" t="str">
        <f>_xlfn.XLOOKUP(C216,'FA 2026 Master'!E:E,'FA 2026 Master'!H:H)</f>
        <v>2X</v>
      </c>
      <c r="G216" s="6" t="str">
        <f>_xlfn.XLOOKUP(C216,'FA 2026 Master'!E:E,'FA 2026 Master'!K:K)</f>
        <v>Logo Apparel</v>
      </c>
      <c r="H216" s="6" t="str">
        <f>_xlfn.XLOOKUP(C216,'FA 2026 Master'!E:E,'FA 2026 Master'!L:L)</f>
        <v>Logo Hoodys</v>
      </c>
      <c r="I216" s="34">
        <f>_xlfn.XLOOKUP(C216,'FA 2026 Master'!E:E,'FA 2026 Master'!J:J)</f>
        <v>30</v>
      </c>
      <c r="J216" s="34">
        <f t="shared" si="22"/>
        <v>60</v>
      </c>
      <c r="K216" s="34">
        <f t="shared" si="23"/>
        <v>60</v>
      </c>
      <c r="L216" s="34">
        <f t="shared" si="18"/>
        <v>41.1</v>
      </c>
      <c r="M216" s="8">
        <f t="shared" si="19"/>
        <v>99</v>
      </c>
      <c r="N216" s="34">
        <f t="shared" si="20"/>
        <v>99</v>
      </c>
      <c r="O216" s="41">
        <v>46218</v>
      </c>
      <c r="P216" s="41">
        <v>46387</v>
      </c>
      <c r="Q216" s="6" t="s">
        <v>1763</v>
      </c>
      <c r="R216" s="23"/>
      <c r="T216" s="31">
        <f t="shared" si="21"/>
        <v>0</v>
      </c>
    </row>
    <row r="217" spans="2:20" x14ac:dyDescent="0.25">
      <c r="B217" s="28">
        <f>_xlfn.XLOOKUP(C217,'FA 2026 Master'!E:E,'FA 2026 Master'!D:D)</f>
        <v>840490726079</v>
      </c>
      <c r="C217" s="6" t="s">
        <v>264</v>
      </c>
      <c r="D217" s="6" t="str">
        <f>_xlfn.XLOOKUP(C217,'FA 2026 Master'!E:E,'FA 2026 Master'!F:F)</f>
        <v>M's ME BZN Seal 2.0 Hoody - Charcoal Heather - 3X</v>
      </c>
      <c r="E217" s="6" t="str">
        <f>_xlfn.XLOOKUP(C217,'FA 2026 Master'!E:E,'FA 2026 Master'!G:G)</f>
        <v>Charcoal Heather</v>
      </c>
      <c r="F217" s="6" t="str">
        <f>_xlfn.XLOOKUP(C217,'FA 2026 Master'!E:E,'FA 2026 Master'!H:H)</f>
        <v>3X</v>
      </c>
      <c r="G217" s="6" t="str">
        <f>_xlfn.XLOOKUP(C217,'FA 2026 Master'!E:E,'FA 2026 Master'!K:K)</f>
        <v>Logo Apparel</v>
      </c>
      <c r="H217" s="6" t="str">
        <f>_xlfn.XLOOKUP(C217,'FA 2026 Master'!E:E,'FA 2026 Master'!L:L)</f>
        <v>Logo Hoodys</v>
      </c>
      <c r="I217" s="34">
        <f>_xlfn.XLOOKUP(C217,'FA 2026 Master'!E:E,'FA 2026 Master'!J:J)</f>
        <v>30</v>
      </c>
      <c r="J217" s="34">
        <f t="shared" si="22"/>
        <v>60</v>
      </c>
      <c r="K217" s="34">
        <f t="shared" si="23"/>
        <v>60</v>
      </c>
      <c r="L217" s="34">
        <f t="shared" si="18"/>
        <v>41.1</v>
      </c>
      <c r="M217" s="8">
        <f t="shared" si="19"/>
        <v>99</v>
      </c>
      <c r="N217" s="34">
        <f t="shared" si="20"/>
        <v>99</v>
      </c>
      <c r="O217" s="41">
        <v>46218</v>
      </c>
      <c r="P217" s="41">
        <v>46387</v>
      </c>
      <c r="Q217" s="6" t="s">
        <v>1763</v>
      </c>
      <c r="R217" s="23"/>
      <c r="T217" s="31">
        <f t="shared" si="21"/>
        <v>0</v>
      </c>
    </row>
    <row r="218" spans="2:20" x14ac:dyDescent="0.25">
      <c r="B218" s="28">
        <f>_xlfn.XLOOKUP(C218,'FA 2026 Master'!E:E,'FA 2026 Master'!D:D)</f>
        <v>840490726086</v>
      </c>
      <c r="C218" s="6" t="s">
        <v>265</v>
      </c>
      <c r="D218" s="6" t="str">
        <f>_xlfn.XLOOKUP(C218,'FA 2026 Master'!E:E,'FA 2026 Master'!F:F)</f>
        <v>M's ME BZN Seal 2.0 Hoody - Navy - SM</v>
      </c>
      <c r="E218" s="6" t="str">
        <f>_xlfn.XLOOKUP(C218,'FA 2026 Master'!E:E,'FA 2026 Master'!G:G)</f>
        <v>Navy</v>
      </c>
      <c r="F218" s="6" t="str">
        <f>_xlfn.XLOOKUP(C218,'FA 2026 Master'!E:E,'FA 2026 Master'!H:H)</f>
        <v>SM</v>
      </c>
      <c r="G218" s="6" t="str">
        <f>_xlfn.XLOOKUP(C218,'FA 2026 Master'!E:E,'FA 2026 Master'!K:K)</f>
        <v>Logo Apparel</v>
      </c>
      <c r="H218" s="6" t="str">
        <f>_xlfn.XLOOKUP(C218,'FA 2026 Master'!E:E,'FA 2026 Master'!L:L)</f>
        <v>Logo Hoodys</v>
      </c>
      <c r="I218" s="34">
        <f>_xlfn.XLOOKUP(C218,'FA 2026 Master'!E:E,'FA 2026 Master'!J:J)</f>
        <v>30</v>
      </c>
      <c r="J218" s="34">
        <f t="shared" si="22"/>
        <v>60</v>
      </c>
      <c r="K218" s="34">
        <f t="shared" si="23"/>
        <v>60</v>
      </c>
      <c r="L218" s="34">
        <f t="shared" si="18"/>
        <v>41.1</v>
      </c>
      <c r="M218" s="8">
        <f t="shared" si="19"/>
        <v>99</v>
      </c>
      <c r="N218" s="34">
        <f t="shared" si="20"/>
        <v>99</v>
      </c>
      <c r="O218" s="41">
        <v>46218</v>
      </c>
      <c r="P218" s="41">
        <v>46387</v>
      </c>
      <c r="Q218" s="6" t="s">
        <v>1763</v>
      </c>
      <c r="R218" s="23"/>
      <c r="T218" s="31">
        <f t="shared" si="21"/>
        <v>0</v>
      </c>
    </row>
    <row r="219" spans="2:20" x14ac:dyDescent="0.25">
      <c r="B219" s="28">
        <f>_xlfn.XLOOKUP(C219,'FA 2026 Master'!E:E,'FA 2026 Master'!D:D)</f>
        <v>840490726093</v>
      </c>
      <c r="C219" s="6" t="s">
        <v>266</v>
      </c>
      <c r="D219" s="6" t="str">
        <f>_xlfn.XLOOKUP(C219,'FA 2026 Master'!E:E,'FA 2026 Master'!F:F)</f>
        <v>M's ME BZN Seal 2.0 Hoody - Navy - MD</v>
      </c>
      <c r="E219" s="6" t="str">
        <f>_xlfn.XLOOKUP(C219,'FA 2026 Master'!E:E,'FA 2026 Master'!G:G)</f>
        <v>Navy</v>
      </c>
      <c r="F219" s="6" t="str">
        <f>_xlfn.XLOOKUP(C219,'FA 2026 Master'!E:E,'FA 2026 Master'!H:H)</f>
        <v>MD</v>
      </c>
      <c r="G219" s="6" t="str">
        <f>_xlfn.XLOOKUP(C219,'FA 2026 Master'!E:E,'FA 2026 Master'!K:K)</f>
        <v>Logo Apparel</v>
      </c>
      <c r="H219" s="6" t="str">
        <f>_xlfn.XLOOKUP(C219,'FA 2026 Master'!E:E,'FA 2026 Master'!L:L)</f>
        <v>Logo Hoodys</v>
      </c>
      <c r="I219" s="34">
        <f>_xlfn.XLOOKUP(C219,'FA 2026 Master'!E:E,'FA 2026 Master'!J:J)</f>
        <v>30</v>
      </c>
      <c r="J219" s="34">
        <f t="shared" si="22"/>
        <v>60</v>
      </c>
      <c r="K219" s="34">
        <f t="shared" si="23"/>
        <v>60</v>
      </c>
      <c r="L219" s="34">
        <f t="shared" si="18"/>
        <v>41.1</v>
      </c>
      <c r="M219" s="8">
        <f t="shared" si="19"/>
        <v>99</v>
      </c>
      <c r="N219" s="34">
        <f t="shared" si="20"/>
        <v>99</v>
      </c>
      <c r="O219" s="41">
        <v>46218</v>
      </c>
      <c r="P219" s="41">
        <v>46387</v>
      </c>
      <c r="Q219" s="6" t="s">
        <v>1763</v>
      </c>
      <c r="R219" s="23"/>
      <c r="T219" s="31">
        <f t="shared" si="21"/>
        <v>0</v>
      </c>
    </row>
    <row r="220" spans="2:20" x14ac:dyDescent="0.25">
      <c r="B220" s="28">
        <f>_xlfn.XLOOKUP(C220,'FA 2026 Master'!E:E,'FA 2026 Master'!D:D)</f>
        <v>840490726109</v>
      </c>
      <c r="C220" s="6" t="s">
        <v>267</v>
      </c>
      <c r="D220" s="6" t="str">
        <f>_xlfn.XLOOKUP(C220,'FA 2026 Master'!E:E,'FA 2026 Master'!F:F)</f>
        <v>M's ME BZN Seal 2.0 Hoody - Navy - LG</v>
      </c>
      <c r="E220" s="6" t="str">
        <f>_xlfn.XLOOKUP(C220,'FA 2026 Master'!E:E,'FA 2026 Master'!G:G)</f>
        <v>Navy</v>
      </c>
      <c r="F220" s="6" t="str">
        <f>_xlfn.XLOOKUP(C220,'FA 2026 Master'!E:E,'FA 2026 Master'!H:H)</f>
        <v>LG</v>
      </c>
      <c r="G220" s="6" t="str">
        <f>_xlfn.XLOOKUP(C220,'FA 2026 Master'!E:E,'FA 2026 Master'!K:K)</f>
        <v>Logo Apparel</v>
      </c>
      <c r="H220" s="6" t="str">
        <f>_xlfn.XLOOKUP(C220,'FA 2026 Master'!E:E,'FA 2026 Master'!L:L)</f>
        <v>Logo Hoodys</v>
      </c>
      <c r="I220" s="34">
        <f>_xlfn.XLOOKUP(C220,'FA 2026 Master'!E:E,'FA 2026 Master'!J:J)</f>
        <v>30</v>
      </c>
      <c r="J220" s="34">
        <f t="shared" si="22"/>
        <v>60</v>
      </c>
      <c r="K220" s="34">
        <f t="shared" si="23"/>
        <v>60</v>
      </c>
      <c r="L220" s="34">
        <f t="shared" si="18"/>
        <v>41.1</v>
      </c>
      <c r="M220" s="8">
        <f t="shared" si="19"/>
        <v>99</v>
      </c>
      <c r="N220" s="34">
        <f t="shared" si="20"/>
        <v>99</v>
      </c>
      <c r="O220" s="41">
        <v>46218</v>
      </c>
      <c r="P220" s="41">
        <v>46387</v>
      </c>
      <c r="Q220" s="6" t="s">
        <v>1763</v>
      </c>
      <c r="R220" s="23"/>
      <c r="T220" s="31">
        <f t="shared" si="21"/>
        <v>0</v>
      </c>
    </row>
    <row r="221" spans="2:20" x14ac:dyDescent="0.25">
      <c r="B221" s="28">
        <f>_xlfn.XLOOKUP(C221,'FA 2026 Master'!E:E,'FA 2026 Master'!D:D)</f>
        <v>840490726116</v>
      </c>
      <c r="C221" s="6" t="s">
        <v>268</v>
      </c>
      <c r="D221" s="6" t="str">
        <f>_xlfn.XLOOKUP(C221,'FA 2026 Master'!E:E,'FA 2026 Master'!F:F)</f>
        <v>M's ME BZN Seal 2.0 Hoody - Navy - XL</v>
      </c>
      <c r="E221" s="6" t="str">
        <f>_xlfn.XLOOKUP(C221,'FA 2026 Master'!E:E,'FA 2026 Master'!G:G)</f>
        <v>Navy</v>
      </c>
      <c r="F221" s="6" t="str">
        <f>_xlfn.XLOOKUP(C221,'FA 2026 Master'!E:E,'FA 2026 Master'!H:H)</f>
        <v>XL</v>
      </c>
      <c r="G221" s="6" t="str">
        <f>_xlfn.XLOOKUP(C221,'FA 2026 Master'!E:E,'FA 2026 Master'!K:K)</f>
        <v>Logo Apparel</v>
      </c>
      <c r="H221" s="6" t="str">
        <f>_xlfn.XLOOKUP(C221,'FA 2026 Master'!E:E,'FA 2026 Master'!L:L)</f>
        <v>Logo Hoodys</v>
      </c>
      <c r="I221" s="34">
        <f>_xlfn.XLOOKUP(C221,'FA 2026 Master'!E:E,'FA 2026 Master'!J:J)</f>
        <v>30</v>
      </c>
      <c r="J221" s="34">
        <f t="shared" si="22"/>
        <v>60</v>
      </c>
      <c r="K221" s="34">
        <f t="shared" si="23"/>
        <v>60</v>
      </c>
      <c r="L221" s="34">
        <f t="shared" si="18"/>
        <v>41.1</v>
      </c>
      <c r="M221" s="8">
        <f t="shared" si="19"/>
        <v>99</v>
      </c>
      <c r="N221" s="34">
        <f t="shared" si="20"/>
        <v>99</v>
      </c>
      <c r="O221" s="41">
        <v>46218</v>
      </c>
      <c r="P221" s="41">
        <v>46387</v>
      </c>
      <c r="Q221" s="6" t="s">
        <v>1763</v>
      </c>
      <c r="R221" s="23"/>
      <c r="T221" s="31">
        <f t="shared" si="21"/>
        <v>0</v>
      </c>
    </row>
    <row r="222" spans="2:20" x14ac:dyDescent="0.25">
      <c r="B222" s="28">
        <f>_xlfn.XLOOKUP(C222,'FA 2026 Master'!E:E,'FA 2026 Master'!D:D)</f>
        <v>840490726123</v>
      </c>
      <c r="C222" s="6" t="s">
        <v>269</v>
      </c>
      <c r="D222" s="6" t="str">
        <f>_xlfn.XLOOKUP(C222,'FA 2026 Master'!E:E,'FA 2026 Master'!F:F)</f>
        <v>M's ME BZN Seal 2.0 Hoody - Navy - 2X</v>
      </c>
      <c r="E222" s="6" t="str">
        <f>_xlfn.XLOOKUP(C222,'FA 2026 Master'!E:E,'FA 2026 Master'!G:G)</f>
        <v>Navy</v>
      </c>
      <c r="F222" s="6" t="str">
        <f>_xlfn.XLOOKUP(C222,'FA 2026 Master'!E:E,'FA 2026 Master'!H:H)</f>
        <v>2X</v>
      </c>
      <c r="G222" s="6" t="str">
        <f>_xlfn.XLOOKUP(C222,'FA 2026 Master'!E:E,'FA 2026 Master'!K:K)</f>
        <v>Logo Apparel</v>
      </c>
      <c r="H222" s="6" t="str">
        <f>_xlfn.XLOOKUP(C222,'FA 2026 Master'!E:E,'FA 2026 Master'!L:L)</f>
        <v>Logo Hoodys</v>
      </c>
      <c r="I222" s="34">
        <f>_xlfn.XLOOKUP(C222,'FA 2026 Master'!E:E,'FA 2026 Master'!J:J)</f>
        <v>30</v>
      </c>
      <c r="J222" s="34">
        <f t="shared" si="22"/>
        <v>60</v>
      </c>
      <c r="K222" s="34">
        <f t="shared" si="23"/>
        <v>60</v>
      </c>
      <c r="L222" s="34">
        <f t="shared" si="18"/>
        <v>41.1</v>
      </c>
      <c r="M222" s="8">
        <f t="shared" si="19"/>
        <v>99</v>
      </c>
      <c r="N222" s="34">
        <f t="shared" si="20"/>
        <v>99</v>
      </c>
      <c r="O222" s="41">
        <v>46218</v>
      </c>
      <c r="P222" s="41">
        <v>46387</v>
      </c>
      <c r="Q222" s="6" t="s">
        <v>1763</v>
      </c>
      <c r="R222" s="23"/>
      <c r="T222" s="31">
        <f t="shared" si="21"/>
        <v>0</v>
      </c>
    </row>
    <row r="223" spans="2:20" x14ac:dyDescent="0.25">
      <c r="B223" s="28">
        <f>_xlfn.XLOOKUP(C223,'FA 2026 Master'!E:E,'FA 2026 Master'!D:D)</f>
        <v>840490726130</v>
      </c>
      <c r="C223" s="6" t="s">
        <v>270</v>
      </c>
      <c r="D223" s="6" t="str">
        <f>_xlfn.XLOOKUP(C223,'FA 2026 Master'!E:E,'FA 2026 Master'!F:F)</f>
        <v>M's ME BZN Seal 2.0 Hoody - Navy - 3X</v>
      </c>
      <c r="E223" s="6" t="str">
        <f>_xlfn.XLOOKUP(C223,'FA 2026 Master'!E:E,'FA 2026 Master'!G:G)</f>
        <v>Navy</v>
      </c>
      <c r="F223" s="6" t="str">
        <f>_xlfn.XLOOKUP(C223,'FA 2026 Master'!E:E,'FA 2026 Master'!H:H)</f>
        <v>3X</v>
      </c>
      <c r="G223" s="6" t="str">
        <f>_xlfn.XLOOKUP(C223,'FA 2026 Master'!E:E,'FA 2026 Master'!K:K)</f>
        <v>Logo Apparel</v>
      </c>
      <c r="H223" s="6" t="str">
        <f>_xlfn.XLOOKUP(C223,'FA 2026 Master'!E:E,'FA 2026 Master'!L:L)</f>
        <v>Logo Hoodys</v>
      </c>
      <c r="I223" s="34">
        <f>_xlfn.XLOOKUP(C223,'FA 2026 Master'!E:E,'FA 2026 Master'!J:J)</f>
        <v>30</v>
      </c>
      <c r="J223" s="34">
        <f t="shared" si="22"/>
        <v>60</v>
      </c>
      <c r="K223" s="34">
        <f t="shared" si="23"/>
        <v>60</v>
      </c>
      <c r="L223" s="34">
        <f t="shared" si="18"/>
        <v>41.1</v>
      </c>
      <c r="M223" s="8">
        <f t="shared" si="19"/>
        <v>99</v>
      </c>
      <c r="N223" s="34">
        <f t="shared" si="20"/>
        <v>99</v>
      </c>
      <c r="O223" s="41">
        <v>46218</v>
      </c>
      <c r="P223" s="41">
        <v>46387</v>
      </c>
      <c r="Q223" s="6" t="s">
        <v>1763</v>
      </c>
      <c r="R223" s="23"/>
      <c r="T223" s="31">
        <f t="shared" si="21"/>
        <v>0</v>
      </c>
    </row>
    <row r="224" spans="2:20" x14ac:dyDescent="0.25">
      <c r="B224" s="28">
        <f>_xlfn.XLOOKUP(C224,'FA 2026 Master'!E:E,'FA 2026 Master'!D:D)</f>
        <v>840490726147</v>
      </c>
      <c r="C224" s="6" t="s">
        <v>271</v>
      </c>
      <c r="D224" s="6" t="str">
        <f>_xlfn.XLOOKUP(C224,'FA 2026 Master'!E:E,'FA 2026 Master'!F:F)</f>
        <v>M's ME Flag Fill T-Shirt - Military Green - SM</v>
      </c>
      <c r="E224" s="6" t="str">
        <f>_xlfn.XLOOKUP(C224,'FA 2026 Master'!E:E,'FA 2026 Master'!G:G)</f>
        <v>Military Green</v>
      </c>
      <c r="F224" s="6" t="str">
        <f>_xlfn.XLOOKUP(C224,'FA 2026 Master'!E:E,'FA 2026 Master'!H:H)</f>
        <v>SM</v>
      </c>
      <c r="G224" s="6" t="str">
        <f>_xlfn.XLOOKUP(C224,'FA 2026 Master'!E:E,'FA 2026 Master'!K:K)</f>
        <v>Logo Apparel</v>
      </c>
      <c r="H224" s="6" t="str">
        <f>_xlfn.XLOOKUP(C224,'FA 2026 Master'!E:E,'FA 2026 Master'!L:L)</f>
        <v>Logo Tees</v>
      </c>
      <c r="I224" s="34">
        <f>_xlfn.XLOOKUP(C224,'FA 2026 Master'!E:E,'FA 2026 Master'!J:J)</f>
        <v>15</v>
      </c>
      <c r="J224" s="34">
        <f t="shared" si="22"/>
        <v>30</v>
      </c>
      <c r="K224" s="34">
        <f t="shared" si="23"/>
        <v>30</v>
      </c>
      <c r="L224" s="34">
        <f t="shared" si="18"/>
        <v>20.55</v>
      </c>
      <c r="M224" s="8">
        <f t="shared" si="19"/>
        <v>49</v>
      </c>
      <c r="N224" s="34">
        <f t="shared" si="20"/>
        <v>49</v>
      </c>
      <c r="O224" s="41">
        <v>46218</v>
      </c>
      <c r="P224" s="41">
        <v>46387</v>
      </c>
      <c r="Q224" s="6" t="s">
        <v>1763</v>
      </c>
      <c r="R224" s="23"/>
      <c r="T224" s="31">
        <f t="shared" si="21"/>
        <v>0</v>
      </c>
    </row>
    <row r="225" spans="2:20" x14ac:dyDescent="0.25">
      <c r="B225" s="28">
        <f>_xlfn.XLOOKUP(C225,'FA 2026 Master'!E:E,'FA 2026 Master'!D:D)</f>
        <v>840490726154</v>
      </c>
      <c r="C225" s="6" t="s">
        <v>272</v>
      </c>
      <c r="D225" s="6" t="str">
        <f>_xlfn.XLOOKUP(C225,'FA 2026 Master'!E:E,'FA 2026 Master'!F:F)</f>
        <v>M's ME Flag Fill T-Shirt - Military Green - MD</v>
      </c>
      <c r="E225" s="6" t="str">
        <f>_xlfn.XLOOKUP(C225,'FA 2026 Master'!E:E,'FA 2026 Master'!G:G)</f>
        <v>Military Green</v>
      </c>
      <c r="F225" s="6" t="str">
        <f>_xlfn.XLOOKUP(C225,'FA 2026 Master'!E:E,'FA 2026 Master'!H:H)</f>
        <v>MD</v>
      </c>
      <c r="G225" s="6" t="str">
        <f>_xlfn.XLOOKUP(C225,'FA 2026 Master'!E:E,'FA 2026 Master'!K:K)</f>
        <v>Logo Apparel</v>
      </c>
      <c r="H225" s="6" t="str">
        <f>_xlfn.XLOOKUP(C225,'FA 2026 Master'!E:E,'FA 2026 Master'!L:L)</f>
        <v>Logo Tees</v>
      </c>
      <c r="I225" s="34">
        <f>_xlfn.XLOOKUP(C225,'FA 2026 Master'!E:E,'FA 2026 Master'!J:J)</f>
        <v>15</v>
      </c>
      <c r="J225" s="34">
        <f t="shared" si="22"/>
        <v>30</v>
      </c>
      <c r="K225" s="34">
        <f t="shared" si="23"/>
        <v>30</v>
      </c>
      <c r="L225" s="34">
        <f t="shared" si="18"/>
        <v>20.55</v>
      </c>
      <c r="M225" s="8">
        <f t="shared" si="19"/>
        <v>49</v>
      </c>
      <c r="N225" s="34">
        <f t="shared" si="20"/>
        <v>49</v>
      </c>
      <c r="O225" s="41">
        <v>46218</v>
      </c>
      <c r="P225" s="41">
        <v>46387</v>
      </c>
      <c r="Q225" s="6" t="s">
        <v>1763</v>
      </c>
      <c r="R225" s="23"/>
      <c r="T225" s="31">
        <f t="shared" si="21"/>
        <v>0</v>
      </c>
    </row>
    <row r="226" spans="2:20" x14ac:dyDescent="0.25">
      <c r="B226" s="28">
        <f>_xlfn.XLOOKUP(C226,'FA 2026 Master'!E:E,'FA 2026 Master'!D:D)</f>
        <v>840490726161</v>
      </c>
      <c r="C226" s="6" t="s">
        <v>273</v>
      </c>
      <c r="D226" s="6" t="str">
        <f>_xlfn.XLOOKUP(C226,'FA 2026 Master'!E:E,'FA 2026 Master'!F:F)</f>
        <v>M's ME Flag Fill T-Shirt - Military Green - LG</v>
      </c>
      <c r="E226" s="6" t="str">
        <f>_xlfn.XLOOKUP(C226,'FA 2026 Master'!E:E,'FA 2026 Master'!G:G)</f>
        <v>Military Green</v>
      </c>
      <c r="F226" s="6" t="str">
        <f>_xlfn.XLOOKUP(C226,'FA 2026 Master'!E:E,'FA 2026 Master'!H:H)</f>
        <v>LG</v>
      </c>
      <c r="G226" s="6" t="str">
        <f>_xlfn.XLOOKUP(C226,'FA 2026 Master'!E:E,'FA 2026 Master'!K:K)</f>
        <v>Logo Apparel</v>
      </c>
      <c r="H226" s="6" t="str">
        <f>_xlfn.XLOOKUP(C226,'FA 2026 Master'!E:E,'FA 2026 Master'!L:L)</f>
        <v>Logo Tees</v>
      </c>
      <c r="I226" s="34">
        <f>_xlfn.XLOOKUP(C226,'FA 2026 Master'!E:E,'FA 2026 Master'!J:J)</f>
        <v>15</v>
      </c>
      <c r="J226" s="34">
        <f t="shared" si="22"/>
        <v>30</v>
      </c>
      <c r="K226" s="34">
        <f t="shared" si="23"/>
        <v>30</v>
      </c>
      <c r="L226" s="34">
        <f t="shared" si="18"/>
        <v>20.55</v>
      </c>
      <c r="M226" s="8">
        <f t="shared" si="19"/>
        <v>49</v>
      </c>
      <c r="N226" s="34">
        <f t="shared" si="20"/>
        <v>49</v>
      </c>
      <c r="O226" s="41">
        <v>46218</v>
      </c>
      <c r="P226" s="41">
        <v>46387</v>
      </c>
      <c r="Q226" s="6" t="s">
        <v>1763</v>
      </c>
      <c r="R226" s="23"/>
      <c r="T226" s="31">
        <f t="shared" si="21"/>
        <v>0</v>
      </c>
    </row>
    <row r="227" spans="2:20" x14ac:dyDescent="0.25">
      <c r="B227" s="28">
        <f>_xlfn.XLOOKUP(C227,'FA 2026 Master'!E:E,'FA 2026 Master'!D:D)</f>
        <v>840490726178</v>
      </c>
      <c r="C227" s="6" t="s">
        <v>274</v>
      </c>
      <c r="D227" s="6" t="str">
        <f>_xlfn.XLOOKUP(C227,'FA 2026 Master'!E:E,'FA 2026 Master'!F:F)</f>
        <v>M's ME Flag Fill T-Shirt - Military Green - XL</v>
      </c>
      <c r="E227" s="6" t="str">
        <f>_xlfn.XLOOKUP(C227,'FA 2026 Master'!E:E,'FA 2026 Master'!G:G)</f>
        <v>Military Green</v>
      </c>
      <c r="F227" s="6" t="str">
        <f>_xlfn.XLOOKUP(C227,'FA 2026 Master'!E:E,'FA 2026 Master'!H:H)</f>
        <v>XL</v>
      </c>
      <c r="G227" s="6" t="str">
        <f>_xlfn.XLOOKUP(C227,'FA 2026 Master'!E:E,'FA 2026 Master'!K:K)</f>
        <v>Logo Apparel</v>
      </c>
      <c r="H227" s="6" t="str">
        <f>_xlfn.XLOOKUP(C227,'FA 2026 Master'!E:E,'FA 2026 Master'!L:L)</f>
        <v>Logo Tees</v>
      </c>
      <c r="I227" s="34">
        <f>_xlfn.XLOOKUP(C227,'FA 2026 Master'!E:E,'FA 2026 Master'!J:J)</f>
        <v>15</v>
      </c>
      <c r="J227" s="34">
        <f t="shared" si="22"/>
        <v>30</v>
      </c>
      <c r="K227" s="34">
        <f t="shared" si="23"/>
        <v>30</v>
      </c>
      <c r="L227" s="34">
        <f t="shared" si="18"/>
        <v>20.55</v>
      </c>
      <c r="M227" s="8">
        <f t="shared" si="19"/>
        <v>49</v>
      </c>
      <c r="N227" s="34">
        <f t="shared" si="20"/>
        <v>49</v>
      </c>
      <c r="O227" s="41">
        <v>46218</v>
      </c>
      <c r="P227" s="41">
        <v>46387</v>
      </c>
      <c r="Q227" s="6" t="s">
        <v>1763</v>
      </c>
      <c r="R227" s="23"/>
      <c r="T227" s="31">
        <f t="shared" si="21"/>
        <v>0</v>
      </c>
    </row>
    <row r="228" spans="2:20" x14ac:dyDescent="0.25">
      <c r="B228" s="28">
        <f>_xlfn.XLOOKUP(C228,'FA 2026 Master'!E:E,'FA 2026 Master'!D:D)</f>
        <v>840490726185</v>
      </c>
      <c r="C228" s="6" t="s">
        <v>275</v>
      </c>
      <c r="D228" s="6" t="str">
        <f>_xlfn.XLOOKUP(C228,'FA 2026 Master'!E:E,'FA 2026 Master'!F:F)</f>
        <v>M's ME Flag Fill T-Shirt - Military Green - 2X</v>
      </c>
      <c r="E228" s="6" t="str">
        <f>_xlfn.XLOOKUP(C228,'FA 2026 Master'!E:E,'FA 2026 Master'!G:G)</f>
        <v>Military Green</v>
      </c>
      <c r="F228" s="6" t="str">
        <f>_xlfn.XLOOKUP(C228,'FA 2026 Master'!E:E,'FA 2026 Master'!H:H)</f>
        <v>2X</v>
      </c>
      <c r="G228" s="6" t="str">
        <f>_xlfn.XLOOKUP(C228,'FA 2026 Master'!E:E,'FA 2026 Master'!K:K)</f>
        <v>Logo Apparel</v>
      </c>
      <c r="H228" s="6" t="str">
        <f>_xlfn.XLOOKUP(C228,'FA 2026 Master'!E:E,'FA 2026 Master'!L:L)</f>
        <v>Logo Tees</v>
      </c>
      <c r="I228" s="34">
        <f>_xlfn.XLOOKUP(C228,'FA 2026 Master'!E:E,'FA 2026 Master'!J:J)</f>
        <v>15</v>
      </c>
      <c r="J228" s="34">
        <f t="shared" si="22"/>
        <v>30</v>
      </c>
      <c r="K228" s="34">
        <f t="shared" si="23"/>
        <v>30</v>
      </c>
      <c r="L228" s="34">
        <f t="shared" si="18"/>
        <v>20.55</v>
      </c>
      <c r="M228" s="8">
        <f t="shared" si="19"/>
        <v>49</v>
      </c>
      <c r="N228" s="34">
        <f t="shared" si="20"/>
        <v>49</v>
      </c>
      <c r="O228" s="41">
        <v>46218</v>
      </c>
      <c r="P228" s="41">
        <v>46387</v>
      </c>
      <c r="Q228" s="6" t="s">
        <v>1763</v>
      </c>
      <c r="R228" s="23"/>
      <c r="T228" s="31">
        <f t="shared" si="21"/>
        <v>0</v>
      </c>
    </row>
    <row r="229" spans="2:20" x14ac:dyDescent="0.25">
      <c r="B229" s="28">
        <f>_xlfn.XLOOKUP(C229,'FA 2026 Master'!E:E,'FA 2026 Master'!D:D)</f>
        <v>840490726192</v>
      </c>
      <c r="C229" s="6" t="s">
        <v>276</v>
      </c>
      <c r="D229" s="6" t="str">
        <f>_xlfn.XLOOKUP(C229,'FA 2026 Master'!E:E,'FA 2026 Master'!F:F)</f>
        <v>M's ME Flag Fill T-Shirt - Military Green - 3X</v>
      </c>
      <c r="E229" s="6" t="str">
        <f>_xlfn.XLOOKUP(C229,'FA 2026 Master'!E:E,'FA 2026 Master'!G:G)</f>
        <v>Military Green</v>
      </c>
      <c r="F229" s="6" t="str">
        <f>_xlfn.XLOOKUP(C229,'FA 2026 Master'!E:E,'FA 2026 Master'!H:H)</f>
        <v>3X</v>
      </c>
      <c r="G229" s="6" t="str">
        <f>_xlfn.XLOOKUP(C229,'FA 2026 Master'!E:E,'FA 2026 Master'!K:K)</f>
        <v>Logo Apparel</v>
      </c>
      <c r="H229" s="6" t="str">
        <f>_xlfn.XLOOKUP(C229,'FA 2026 Master'!E:E,'FA 2026 Master'!L:L)</f>
        <v>Logo Tees</v>
      </c>
      <c r="I229" s="34">
        <f>_xlfn.XLOOKUP(C229,'FA 2026 Master'!E:E,'FA 2026 Master'!J:J)</f>
        <v>15</v>
      </c>
      <c r="J229" s="34">
        <f t="shared" si="22"/>
        <v>30</v>
      </c>
      <c r="K229" s="34">
        <f t="shared" si="23"/>
        <v>30</v>
      </c>
      <c r="L229" s="34">
        <f t="shared" si="18"/>
        <v>20.55</v>
      </c>
      <c r="M229" s="8">
        <f t="shared" si="19"/>
        <v>49</v>
      </c>
      <c r="N229" s="34">
        <f t="shared" si="20"/>
        <v>49</v>
      </c>
      <c r="O229" s="41">
        <v>46218</v>
      </c>
      <c r="P229" s="41">
        <v>46387</v>
      </c>
      <c r="Q229" s="6" t="s">
        <v>1763</v>
      </c>
      <c r="R229" s="23"/>
      <c r="T229" s="31">
        <f t="shared" si="21"/>
        <v>0</v>
      </c>
    </row>
    <row r="230" spans="2:20" x14ac:dyDescent="0.25">
      <c r="B230" s="28">
        <f>_xlfn.XLOOKUP(C230,'FA 2026 Master'!E:E,'FA 2026 Master'!D:D)</f>
        <v>840490726208</v>
      </c>
      <c r="C230" s="6" t="s">
        <v>277</v>
      </c>
      <c r="D230" s="6" t="str">
        <f>_xlfn.XLOOKUP(C230,'FA 2026 Master'!E:E,'FA 2026 Master'!F:F)</f>
        <v>M's ME Flag Fill T-Shirt - Heather Slate - SM</v>
      </c>
      <c r="E230" s="6" t="str">
        <f>_xlfn.XLOOKUP(C230,'FA 2026 Master'!E:E,'FA 2026 Master'!G:G)</f>
        <v>Heather Slate</v>
      </c>
      <c r="F230" s="6" t="str">
        <f>_xlfn.XLOOKUP(C230,'FA 2026 Master'!E:E,'FA 2026 Master'!H:H)</f>
        <v>SM</v>
      </c>
      <c r="G230" s="6" t="str">
        <f>_xlfn.XLOOKUP(C230,'FA 2026 Master'!E:E,'FA 2026 Master'!K:K)</f>
        <v>Logo Apparel</v>
      </c>
      <c r="H230" s="6" t="str">
        <f>_xlfn.XLOOKUP(C230,'FA 2026 Master'!E:E,'FA 2026 Master'!L:L)</f>
        <v>Logo Tees</v>
      </c>
      <c r="I230" s="34">
        <f>_xlfn.XLOOKUP(C230,'FA 2026 Master'!E:E,'FA 2026 Master'!J:J)</f>
        <v>15</v>
      </c>
      <c r="J230" s="34">
        <f t="shared" si="22"/>
        <v>30</v>
      </c>
      <c r="K230" s="34">
        <f t="shared" si="23"/>
        <v>30</v>
      </c>
      <c r="L230" s="34">
        <f t="shared" si="18"/>
        <v>20.55</v>
      </c>
      <c r="M230" s="8">
        <f t="shared" si="19"/>
        <v>49</v>
      </c>
      <c r="N230" s="34">
        <f t="shared" si="20"/>
        <v>49</v>
      </c>
      <c r="O230" s="41">
        <v>46218</v>
      </c>
      <c r="P230" s="41">
        <v>46387</v>
      </c>
      <c r="Q230" s="6" t="s">
        <v>1763</v>
      </c>
      <c r="R230" s="23"/>
      <c r="T230" s="31">
        <f t="shared" si="21"/>
        <v>0</v>
      </c>
    </row>
    <row r="231" spans="2:20" x14ac:dyDescent="0.25">
      <c r="B231" s="28">
        <f>_xlfn.XLOOKUP(C231,'FA 2026 Master'!E:E,'FA 2026 Master'!D:D)</f>
        <v>840490726215</v>
      </c>
      <c r="C231" s="6" t="s">
        <v>278</v>
      </c>
      <c r="D231" s="6" t="str">
        <f>_xlfn.XLOOKUP(C231,'FA 2026 Master'!E:E,'FA 2026 Master'!F:F)</f>
        <v>M's ME Flag Fill T-Shirt - Heather Slate - MD</v>
      </c>
      <c r="E231" s="6" t="str">
        <f>_xlfn.XLOOKUP(C231,'FA 2026 Master'!E:E,'FA 2026 Master'!G:G)</f>
        <v>Heather Slate</v>
      </c>
      <c r="F231" s="6" t="str">
        <f>_xlfn.XLOOKUP(C231,'FA 2026 Master'!E:E,'FA 2026 Master'!H:H)</f>
        <v>MD</v>
      </c>
      <c r="G231" s="6" t="str">
        <f>_xlfn.XLOOKUP(C231,'FA 2026 Master'!E:E,'FA 2026 Master'!K:K)</f>
        <v>Logo Apparel</v>
      </c>
      <c r="H231" s="6" t="str">
        <f>_xlfn.XLOOKUP(C231,'FA 2026 Master'!E:E,'FA 2026 Master'!L:L)</f>
        <v>Logo Tees</v>
      </c>
      <c r="I231" s="34">
        <f>_xlfn.XLOOKUP(C231,'FA 2026 Master'!E:E,'FA 2026 Master'!J:J)</f>
        <v>15</v>
      </c>
      <c r="J231" s="34">
        <f t="shared" si="22"/>
        <v>30</v>
      </c>
      <c r="K231" s="34">
        <f t="shared" si="23"/>
        <v>30</v>
      </c>
      <c r="L231" s="34">
        <f t="shared" si="18"/>
        <v>20.55</v>
      </c>
      <c r="M231" s="8">
        <f t="shared" si="19"/>
        <v>49</v>
      </c>
      <c r="N231" s="34">
        <f t="shared" si="20"/>
        <v>49</v>
      </c>
      <c r="O231" s="41">
        <v>46218</v>
      </c>
      <c r="P231" s="41">
        <v>46387</v>
      </c>
      <c r="Q231" s="6" t="s">
        <v>1763</v>
      </c>
      <c r="R231" s="23"/>
      <c r="T231" s="31">
        <f t="shared" si="21"/>
        <v>0</v>
      </c>
    </row>
    <row r="232" spans="2:20" x14ac:dyDescent="0.25">
      <c r="B232" s="28">
        <f>_xlfn.XLOOKUP(C232,'FA 2026 Master'!E:E,'FA 2026 Master'!D:D)</f>
        <v>840490726222</v>
      </c>
      <c r="C232" s="6" t="s">
        <v>279</v>
      </c>
      <c r="D232" s="6" t="str">
        <f>_xlfn.XLOOKUP(C232,'FA 2026 Master'!E:E,'FA 2026 Master'!F:F)</f>
        <v>M's ME Flag Fill T-Shirt - Heather Slate - LG</v>
      </c>
      <c r="E232" s="6" t="str">
        <f>_xlfn.XLOOKUP(C232,'FA 2026 Master'!E:E,'FA 2026 Master'!G:G)</f>
        <v>Heather Slate</v>
      </c>
      <c r="F232" s="6" t="str">
        <f>_xlfn.XLOOKUP(C232,'FA 2026 Master'!E:E,'FA 2026 Master'!H:H)</f>
        <v>LG</v>
      </c>
      <c r="G232" s="6" t="str">
        <f>_xlfn.XLOOKUP(C232,'FA 2026 Master'!E:E,'FA 2026 Master'!K:K)</f>
        <v>Logo Apparel</v>
      </c>
      <c r="H232" s="6" t="str">
        <f>_xlfn.XLOOKUP(C232,'FA 2026 Master'!E:E,'FA 2026 Master'!L:L)</f>
        <v>Logo Tees</v>
      </c>
      <c r="I232" s="34">
        <f>_xlfn.XLOOKUP(C232,'FA 2026 Master'!E:E,'FA 2026 Master'!J:J)</f>
        <v>15</v>
      </c>
      <c r="J232" s="34">
        <f t="shared" si="22"/>
        <v>30</v>
      </c>
      <c r="K232" s="34">
        <f t="shared" si="23"/>
        <v>30</v>
      </c>
      <c r="L232" s="34">
        <f t="shared" si="18"/>
        <v>20.55</v>
      </c>
      <c r="M232" s="8">
        <f t="shared" si="19"/>
        <v>49</v>
      </c>
      <c r="N232" s="34">
        <f t="shared" si="20"/>
        <v>49</v>
      </c>
      <c r="O232" s="41">
        <v>46218</v>
      </c>
      <c r="P232" s="41">
        <v>46387</v>
      </c>
      <c r="Q232" s="6" t="s">
        <v>1763</v>
      </c>
      <c r="R232" s="23"/>
      <c r="T232" s="31">
        <f t="shared" si="21"/>
        <v>0</v>
      </c>
    </row>
    <row r="233" spans="2:20" x14ac:dyDescent="0.25">
      <c r="B233" s="28">
        <f>_xlfn.XLOOKUP(C233,'FA 2026 Master'!E:E,'FA 2026 Master'!D:D)</f>
        <v>840490726239</v>
      </c>
      <c r="C233" s="6" t="s">
        <v>280</v>
      </c>
      <c r="D233" s="6" t="str">
        <f>_xlfn.XLOOKUP(C233,'FA 2026 Master'!E:E,'FA 2026 Master'!F:F)</f>
        <v>M's ME Flag Fill T-Shirt - Heather Slate - XL</v>
      </c>
      <c r="E233" s="6" t="str">
        <f>_xlfn.XLOOKUP(C233,'FA 2026 Master'!E:E,'FA 2026 Master'!G:G)</f>
        <v>Heather Slate</v>
      </c>
      <c r="F233" s="6" t="str">
        <f>_xlfn.XLOOKUP(C233,'FA 2026 Master'!E:E,'FA 2026 Master'!H:H)</f>
        <v>XL</v>
      </c>
      <c r="G233" s="6" t="str">
        <f>_xlfn.XLOOKUP(C233,'FA 2026 Master'!E:E,'FA 2026 Master'!K:K)</f>
        <v>Logo Apparel</v>
      </c>
      <c r="H233" s="6" t="str">
        <f>_xlfn.XLOOKUP(C233,'FA 2026 Master'!E:E,'FA 2026 Master'!L:L)</f>
        <v>Logo Tees</v>
      </c>
      <c r="I233" s="34">
        <f>_xlfn.XLOOKUP(C233,'FA 2026 Master'!E:E,'FA 2026 Master'!J:J)</f>
        <v>15</v>
      </c>
      <c r="J233" s="34">
        <f t="shared" si="22"/>
        <v>30</v>
      </c>
      <c r="K233" s="34">
        <f t="shared" si="23"/>
        <v>30</v>
      </c>
      <c r="L233" s="34">
        <f t="shared" si="18"/>
        <v>20.55</v>
      </c>
      <c r="M233" s="8">
        <f t="shared" si="19"/>
        <v>49</v>
      </c>
      <c r="N233" s="34">
        <f t="shared" si="20"/>
        <v>49</v>
      </c>
      <c r="O233" s="41">
        <v>46218</v>
      </c>
      <c r="P233" s="41">
        <v>46387</v>
      </c>
      <c r="Q233" s="6" t="s">
        <v>1763</v>
      </c>
      <c r="R233" s="23"/>
      <c r="T233" s="31">
        <f t="shared" si="21"/>
        <v>0</v>
      </c>
    </row>
    <row r="234" spans="2:20" x14ac:dyDescent="0.25">
      <c r="B234" s="28">
        <f>_xlfn.XLOOKUP(C234,'FA 2026 Master'!E:E,'FA 2026 Master'!D:D)</f>
        <v>840490726246</v>
      </c>
      <c r="C234" s="6" t="s">
        <v>281</v>
      </c>
      <c r="D234" s="6" t="str">
        <f>_xlfn.XLOOKUP(C234,'FA 2026 Master'!E:E,'FA 2026 Master'!F:F)</f>
        <v>M's ME Flag Fill T-Shirt - Heather Slate - 2X</v>
      </c>
      <c r="E234" s="6" t="str">
        <f>_xlfn.XLOOKUP(C234,'FA 2026 Master'!E:E,'FA 2026 Master'!G:G)</f>
        <v>Heather Slate</v>
      </c>
      <c r="F234" s="6" t="str">
        <f>_xlfn.XLOOKUP(C234,'FA 2026 Master'!E:E,'FA 2026 Master'!H:H)</f>
        <v>2X</v>
      </c>
      <c r="G234" s="6" t="str">
        <f>_xlfn.XLOOKUP(C234,'FA 2026 Master'!E:E,'FA 2026 Master'!K:K)</f>
        <v>Logo Apparel</v>
      </c>
      <c r="H234" s="6" t="str">
        <f>_xlfn.XLOOKUP(C234,'FA 2026 Master'!E:E,'FA 2026 Master'!L:L)</f>
        <v>Logo Tees</v>
      </c>
      <c r="I234" s="34">
        <f>_xlfn.XLOOKUP(C234,'FA 2026 Master'!E:E,'FA 2026 Master'!J:J)</f>
        <v>15</v>
      </c>
      <c r="J234" s="34">
        <f t="shared" si="22"/>
        <v>30</v>
      </c>
      <c r="K234" s="34">
        <f t="shared" si="23"/>
        <v>30</v>
      </c>
      <c r="L234" s="34">
        <f t="shared" si="18"/>
        <v>20.55</v>
      </c>
      <c r="M234" s="8">
        <f t="shared" si="19"/>
        <v>49</v>
      </c>
      <c r="N234" s="34">
        <f t="shared" si="20"/>
        <v>49</v>
      </c>
      <c r="O234" s="41">
        <v>46218</v>
      </c>
      <c r="P234" s="41">
        <v>46387</v>
      </c>
      <c r="Q234" s="6" t="s">
        <v>1763</v>
      </c>
      <c r="R234" s="23"/>
      <c r="T234" s="31">
        <f t="shared" si="21"/>
        <v>0</v>
      </c>
    </row>
    <row r="235" spans="2:20" x14ac:dyDescent="0.25">
      <c r="B235" s="28">
        <f>_xlfn.XLOOKUP(C235,'FA 2026 Master'!E:E,'FA 2026 Master'!D:D)</f>
        <v>840490726253</v>
      </c>
      <c r="C235" s="6" t="s">
        <v>282</v>
      </c>
      <c r="D235" s="6" t="str">
        <f>_xlfn.XLOOKUP(C235,'FA 2026 Master'!E:E,'FA 2026 Master'!F:F)</f>
        <v>M's ME Flag Fill T-Shirt - Heather Slate - 3X</v>
      </c>
      <c r="E235" s="6" t="str">
        <f>_xlfn.XLOOKUP(C235,'FA 2026 Master'!E:E,'FA 2026 Master'!G:G)</f>
        <v>Heather Slate</v>
      </c>
      <c r="F235" s="6" t="str">
        <f>_xlfn.XLOOKUP(C235,'FA 2026 Master'!E:E,'FA 2026 Master'!H:H)</f>
        <v>3X</v>
      </c>
      <c r="G235" s="6" t="str">
        <f>_xlfn.XLOOKUP(C235,'FA 2026 Master'!E:E,'FA 2026 Master'!K:K)</f>
        <v>Logo Apparel</v>
      </c>
      <c r="H235" s="6" t="str">
        <f>_xlfn.XLOOKUP(C235,'FA 2026 Master'!E:E,'FA 2026 Master'!L:L)</f>
        <v>Logo Tees</v>
      </c>
      <c r="I235" s="34">
        <f>_xlfn.XLOOKUP(C235,'FA 2026 Master'!E:E,'FA 2026 Master'!J:J)</f>
        <v>15</v>
      </c>
      <c r="J235" s="34">
        <f t="shared" si="22"/>
        <v>30</v>
      </c>
      <c r="K235" s="34">
        <f t="shared" si="23"/>
        <v>30</v>
      </c>
      <c r="L235" s="34">
        <f t="shared" si="18"/>
        <v>20.55</v>
      </c>
      <c r="M235" s="8">
        <f t="shared" si="19"/>
        <v>49</v>
      </c>
      <c r="N235" s="34">
        <f t="shared" si="20"/>
        <v>49</v>
      </c>
      <c r="O235" s="41">
        <v>46218</v>
      </c>
      <c r="P235" s="41">
        <v>46387</v>
      </c>
      <c r="Q235" s="6" t="s">
        <v>1763</v>
      </c>
      <c r="R235" s="23"/>
      <c r="T235" s="31">
        <f t="shared" si="21"/>
        <v>0</v>
      </c>
    </row>
    <row r="236" spans="2:20" x14ac:dyDescent="0.25">
      <c r="B236" s="28">
        <f>_xlfn.XLOOKUP(C236,'FA 2026 Master'!E:E,'FA 2026 Master'!D:D)</f>
        <v>840490726260</v>
      </c>
      <c r="C236" s="6" t="s">
        <v>283</v>
      </c>
      <c r="D236" s="6" t="str">
        <f>_xlfn.XLOOKUP(C236,'FA 2026 Master'!E:E,'FA 2026 Master'!F:F)</f>
        <v>M's ME Flag Fill Hoody - Black - SM</v>
      </c>
      <c r="E236" s="6" t="str">
        <f>_xlfn.XLOOKUP(C236,'FA 2026 Master'!E:E,'FA 2026 Master'!G:G)</f>
        <v>Black</v>
      </c>
      <c r="F236" s="6" t="str">
        <f>_xlfn.XLOOKUP(C236,'FA 2026 Master'!E:E,'FA 2026 Master'!H:H)</f>
        <v>SM</v>
      </c>
      <c r="G236" s="6" t="str">
        <f>_xlfn.XLOOKUP(C236,'FA 2026 Master'!E:E,'FA 2026 Master'!K:K)</f>
        <v>Logo Apparel</v>
      </c>
      <c r="H236" s="6" t="str">
        <f>_xlfn.XLOOKUP(C236,'FA 2026 Master'!E:E,'FA 2026 Master'!L:L)</f>
        <v>Logo Hoodys</v>
      </c>
      <c r="I236" s="34">
        <f>_xlfn.XLOOKUP(C236,'FA 2026 Master'!E:E,'FA 2026 Master'!J:J)</f>
        <v>30</v>
      </c>
      <c r="J236" s="34">
        <f t="shared" si="22"/>
        <v>60</v>
      </c>
      <c r="K236" s="34">
        <f t="shared" si="23"/>
        <v>60</v>
      </c>
      <c r="L236" s="34">
        <f t="shared" si="18"/>
        <v>41.1</v>
      </c>
      <c r="M236" s="8">
        <f t="shared" si="19"/>
        <v>99</v>
      </c>
      <c r="N236" s="34">
        <f t="shared" si="20"/>
        <v>99</v>
      </c>
      <c r="O236" s="41">
        <v>46218</v>
      </c>
      <c r="P236" s="41">
        <v>46387</v>
      </c>
      <c r="Q236" s="6" t="s">
        <v>1763</v>
      </c>
      <c r="R236" s="23"/>
      <c r="T236" s="31">
        <f t="shared" si="21"/>
        <v>0</v>
      </c>
    </row>
    <row r="237" spans="2:20" x14ac:dyDescent="0.25">
      <c r="B237" s="28">
        <f>_xlfn.XLOOKUP(C237,'FA 2026 Master'!E:E,'FA 2026 Master'!D:D)</f>
        <v>840490726277</v>
      </c>
      <c r="C237" s="6" t="s">
        <v>284</v>
      </c>
      <c r="D237" s="6" t="str">
        <f>_xlfn.XLOOKUP(C237,'FA 2026 Master'!E:E,'FA 2026 Master'!F:F)</f>
        <v>M's ME Flag Fill Hoody - Black - MD</v>
      </c>
      <c r="E237" s="6" t="str">
        <f>_xlfn.XLOOKUP(C237,'FA 2026 Master'!E:E,'FA 2026 Master'!G:G)</f>
        <v>Black</v>
      </c>
      <c r="F237" s="6" t="str">
        <f>_xlfn.XLOOKUP(C237,'FA 2026 Master'!E:E,'FA 2026 Master'!H:H)</f>
        <v>MD</v>
      </c>
      <c r="G237" s="6" t="str">
        <f>_xlfn.XLOOKUP(C237,'FA 2026 Master'!E:E,'FA 2026 Master'!K:K)</f>
        <v>Logo Apparel</v>
      </c>
      <c r="H237" s="6" t="str">
        <f>_xlfn.XLOOKUP(C237,'FA 2026 Master'!E:E,'FA 2026 Master'!L:L)</f>
        <v>Logo Hoodys</v>
      </c>
      <c r="I237" s="34">
        <f>_xlfn.XLOOKUP(C237,'FA 2026 Master'!E:E,'FA 2026 Master'!J:J)</f>
        <v>30</v>
      </c>
      <c r="J237" s="34">
        <f t="shared" si="22"/>
        <v>60</v>
      </c>
      <c r="K237" s="34">
        <f t="shared" si="23"/>
        <v>60</v>
      </c>
      <c r="L237" s="34">
        <f t="shared" si="18"/>
        <v>41.1</v>
      </c>
      <c r="M237" s="8">
        <f t="shared" si="19"/>
        <v>99</v>
      </c>
      <c r="N237" s="34">
        <f t="shared" si="20"/>
        <v>99</v>
      </c>
      <c r="O237" s="41">
        <v>46218</v>
      </c>
      <c r="P237" s="41">
        <v>46387</v>
      </c>
      <c r="Q237" s="6" t="s">
        <v>1763</v>
      </c>
      <c r="R237" s="23"/>
      <c r="T237" s="31">
        <f t="shared" si="21"/>
        <v>0</v>
      </c>
    </row>
    <row r="238" spans="2:20" x14ac:dyDescent="0.25">
      <c r="B238" s="28">
        <f>_xlfn.XLOOKUP(C238,'FA 2026 Master'!E:E,'FA 2026 Master'!D:D)</f>
        <v>840490726284</v>
      </c>
      <c r="C238" s="6" t="s">
        <v>285</v>
      </c>
      <c r="D238" s="6" t="str">
        <f>_xlfn.XLOOKUP(C238,'FA 2026 Master'!E:E,'FA 2026 Master'!F:F)</f>
        <v>M's ME Flag Fill Hoody - Black - LG</v>
      </c>
      <c r="E238" s="6" t="str">
        <f>_xlfn.XLOOKUP(C238,'FA 2026 Master'!E:E,'FA 2026 Master'!G:G)</f>
        <v>Black</v>
      </c>
      <c r="F238" s="6" t="str">
        <f>_xlfn.XLOOKUP(C238,'FA 2026 Master'!E:E,'FA 2026 Master'!H:H)</f>
        <v>LG</v>
      </c>
      <c r="G238" s="6" t="str">
        <f>_xlfn.XLOOKUP(C238,'FA 2026 Master'!E:E,'FA 2026 Master'!K:K)</f>
        <v>Logo Apparel</v>
      </c>
      <c r="H238" s="6" t="str">
        <f>_xlfn.XLOOKUP(C238,'FA 2026 Master'!E:E,'FA 2026 Master'!L:L)</f>
        <v>Logo Hoodys</v>
      </c>
      <c r="I238" s="34">
        <f>_xlfn.XLOOKUP(C238,'FA 2026 Master'!E:E,'FA 2026 Master'!J:J)</f>
        <v>30</v>
      </c>
      <c r="J238" s="34">
        <f t="shared" si="22"/>
        <v>60</v>
      </c>
      <c r="K238" s="34">
        <f t="shared" si="23"/>
        <v>60</v>
      </c>
      <c r="L238" s="34">
        <f t="shared" si="18"/>
        <v>41.1</v>
      </c>
      <c r="M238" s="8">
        <f t="shared" si="19"/>
        <v>99</v>
      </c>
      <c r="N238" s="34">
        <f t="shared" si="20"/>
        <v>99</v>
      </c>
      <c r="O238" s="41">
        <v>46218</v>
      </c>
      <c r="P238" s="41">
        <v>46387</v>
      </c>
      <c r="Q238" s="6" t="s">
        <v>1763</v>
      </c>
      <c r="R238" s="23"/>
      <c r="T238" s="31">
        <f t="shared" si="21"/>
        <v>0</v>
      </c>
    </row>
    <row r="239" spans="2:20" x14ac:dyDescent="0.25">
      <c r="B239" s="28">
        <f>_xlfn.XLOOKUP(C239,'FA 2026 Master'!E:E,'FA 2026 Master'!D:D)</f>
        <v>840490726291</v>
      </c>
      <c r="C239" s="6" t="s">
        <v>286</v>
      </c>
      <c r="D239" s="6" t="str">
        <f>_xlfn.XLOOKUP(C239,'FA 2026 Master'!E:E,'FA 2026 Master'!F:F)</f>
        <v>M's ME Flag Fill Hoody - Black - XL</v>
      </c>
      <c r="E239" s="6" t="str">
        <f>_xlfn.XLOOKUP(C239,'FA 2026 Master'!E:E,'FA 2026 Master'!G:G)</f>
        <v>Black</v>
      </c>
      <c r="F239" s="6" t="str">
        <f>_xlfn.XLOOKUP(C239,'FA 2026 Master'!E:E,'FA 2026 Master'!H:H)</f>
        <v>XL</v>
      </c>
      <c r="G239" s="6" t="str">
        <f>_xlfn.XLOOKUP(C239,'FA 2026 Master'!E:E,'FA 2026 Master'!K:K)</f>
        <v>Logo Apparel</v>
      </c>
      <c r="H239" s="6" t="str">
        <f>_xlfn.XLOOKUP(C239,'FA 2026 Master'!E:E,'FA 2026 Master'!L:L)</f>
        <v>Logo Hoodys</v>
      </c>
      <c r="I239" s="34">
        <f>_xlfn.XLOOKUP(C239,'FA 2026 Master'!E:E,'FA 2026 Master'!J:J)</f>
        <v>30</v>
      </c>
      <c r="J239" s="34">
        <f t="shared" si="22"/>
        <v>60</v>
      </c>
      <c r="K239" s="34">
        <f t="shared" si="23"/>
        <v>60</v>
      </c>
      <c r="L239" s="34">
        <f t="shared" si="18"/>
        <v>41.1</v>
      </c>
      <c r="M239" s="8">
        <f t="shared" si="19"/>
        <v>99</v>
      </c>
      <c r="N239" s="34">
        <f t="shared" si="20"/>
        <v>99</v>
      </c>
      <c r="O239" s="41">
        <v>46218</v>
      </c>
      <c r="P239" s="41">
        <v>46387</v>
      </c>
      <c r="Q239" s="6" t="s">
        <v>1763</v>
      </c>
      <c r="R239" s="23"/>
      <c r="T239" s="31">
        <f t="shared" si="21"/>
        <v>0</v>
      </c>
    </row>
    <row r="240" spans="2:20" x14ac:dyDescent="0.25">
      <c r="B240" s="28">
        <f>_xlfn.XLOOKUP(C240,'FA 2026 Master'!E:E,'FA 2026 Master'!D:D)</f>
        <v>840490726307</v>
      </c>
      <c r="C240" s="6" t="s">
        <v>287</v>
      </c>
      <c r="D240" s="6" t="str">
        <f>_xlfn.XLOOKUP(C240,'FA 2026 Master'!E:E,'FA 2026 Master'!F:F)</f>
        <v>M's ME Flag Fill Hoody - Black - 2X</v>
      </c>
      <c r="E240" s="6" t="str">
        <f>_xlfn.XLOOKUP(C240,'FA 2026 Master'!E:E,'FA 2026 Master'!G:G)</f>
        <v>Black</v>
      </c>
      <c r="F240" s="6" t="str">
        <f>_xlfn.XLOOKUP(C240,'FA 2026 Master'!E:E,'FA 2026 Master'!H:H)</f>
        <v>2X</v>
      </c>
      <c r="G240" s="6" t="str">
        <f>_xlfn.XLOOKUP(C240,'FA 2026 Master'!E:E,'FA 2026 Master'!K:K)</f>
        <v>Logo Apparel</v>
      </c>
      <c r="H240" s="6" t="str">
        <f>_xlfn.XLOOKUP(C240,'FA 2026 Master'!E:E,'FA 2026 Master'!L:L)</f>
        <v>Logo Hoodys</v>
      </c>
      <c r="I240" s="34">
        <f>_xlfn.XLOOKUP(C240,'FA 2026 Master'!E:E,'FA 2026 Master'!J:J)</f>
        <v>30</v>
      </c>
      <c r="J240" s="34">
        <f t="shared" si="22"/>
        <v>60</v>
      </c>
      <c r="K240" s="34">
        <f t="shared" si="23"/>
        <v>60</v>
      </c>
      <c r="L240" s="34">
        <f t="shared" si="18"/>
        <v>41.1</v>
      </c>
      <c r="M240" s="8">
        <f t="shared" si="19"/>
        <v>99</v>
      </c>
      <c r="N240" s="34">
        <f t="shared" si="20"/>
        <v>99</v>
      </c>
      <c r="O240" s="41">
        <v>46218</v>
      </c>
      <c r="P240" s="41">
        <v>46387</v>
      </c>
      <c r="Q240" s="6" t="s">
        <v>1763</v>
      </c>
      <c r="R240" s="23"/>
      <c r="T240" s="31">
        <f t="shared" si="21"/>
        <v>0</v>
      </c>
    </row>
    <row r="241" spans="2:20" x14ac:dyDescent="0.25">
      <c r="B241" s="28">
        <f>_xlfn.XLOOKUP(C241,'FA 2026 Master'!E:E,'FA 2026 Master'!D:D)</f>
        <v>840490726314</v>
      </c>
      <c r="C241" s="6" t="s">
        <v>288</v>
      </c>
      <c r="D241" s="6" t="str">
        <f>_xlfn.XLOOKUP(C241,'FA 2026 Master'!E:E,'FA 2026 Master'!F:F)</f>
        <v>M's ME Flag Fill Hoody - Black - 3X</v>
      </c>
      <c r="E241" s="6" t="str">
        <f>_xlfn.XLOOKUP(C241,'FA 2026 Master'!E:E,'FA 2026 Master'!G:G)</f>
        <v>Black</v>
      </c>
      <c r="F241" s="6" t="str">
        <f>_xlfn.XLOOKUP(C241,'FA 2026 Master'!E:E,'FA 2026 Master'!H:H)</f>
        <v>3X</v>
      </c>
      <c r="G241" s="6" t="str">
        <f>_xlfn.XLOOKUP(C241,'FA 2026 Master'!E:E,'FA 2026 Master'!K:K)</f>
        <v>Logo Apparel</v>
      </c>
      <c r="H241" s="6" t="str">
        <f>_xlfn.XLOOKUP(C241,'FA 2026 Master'!E:E,'FA 2026 Master'!L:L)</f>
        <v>Logo Hoodys</v>
      </c>
      <c r="I241" s="34">
        <f>_xlfn.XLOOKUP(C241,'FA 2026 Master'!E:E,'FA 2026 Master'!J:J)</f>
        <v>30</v>
      </c>
      <c r="J241" s="34">
        <f t="shared" si="22"/>
        <v>60</v>
      </c>
      <c r="K241" s="34">
        <f t="shared" si="23"/>
        <v>60</v>
      </c>
      <c r="L241" s="34">
        <f t="shared" si="18"/>
        <v>41.1</v>
      </c>
      <c r="M241" s="8">
        <f t="shared" si="19"/>
        <v>99</v>
      </c>
      <c r="N241" s="34">
        <f t="shared" si="20"/>
        <v>99</v>
      </c>
      <c r="O241" s="41">
        <v>46218</v>
      </c>
      <c r="P241" s="41">
        <v>46387</v>
      </c>
      <c r="Q241" s="6" t="s">
        <v>1763</v>
      </c>
      <c r="R241" s="23"/>
      <c r="T241" s="31">
        <f t="shared" si="21"/>
        <v>0</v>
      </c>
    </row>
    <row r="242" spans="2:20" x14ac:dyDescent="0.25">
      <c r="B242" s="28">
        <f>_xlfn.XLOOKUP(C242,'FA 2026 Master'!E:E,'FA 2026 Master'!D:D)</f>
        <v>840490726444</v>
      </c>
      <c r="C242" s="6" t="s">
        <v>289</v>
      </c>
      <c r="D242" s="6" t="str">
        <f>_xlfn.XLOOKUP(C242,'FA 2026 Master'!E:E,'FA 2026 Master'!F:F)</f>
        <v>M's ME Classic Bear Grease T-Shirt - Black - SM</v>
      </c>
      <c r="E242" s="6" t="str">
        <f>_xlfn.XLOOKUP(C242,'FA 2026 Master'!E:E,'FA 2026 Master'!G:G)</f>
        <v>Black</v>
      </c>
      <c r="F242" s="6" t="str">
        <f>_xlfn.XLOOKUP(C242,'FA 2026 Master'!E:E,'FA 2026 Master'!H:H)</f>
        <v>SM</v>
      </c>
      <c r="G242" s="6" t="str">
        <f>_xlfn.XLOOKUP(C242,'FA 2026 Master'!E:E,'FA 2026 Master'!K:K)</f>
        <v>Logo Apparel</v>
      </c>
      <c r="H242" s="6" t="str">
        <f>_xlfn.XLOOKUP(C242,'FA 2026 Master'!E:E,'FA 2026 Master'!L:L)</f>
        <v>Logo Tees</v>
      </c>
      <c r="I242" s="34">
        <f>_xlfn.XLOOKUP(C242,'FA 2026 Master'!E:E,'FA 2026 Master'!J:J)</f>
        <v>15</v>
      </c>
      <c r="J242" s="34">
        <f t="shared" si="22"/>
        <v>30</v>
      </c>
      <c r="K242" s="34">
        <f t="shared" si="23"/>
        <v>30</v>
      </c>
      <c r="L242" s="34">
        <f t="shared" si="18"/>
        <v>20.55</v>
      </c>
      <c r="M242" s="8">
        <f t="shared" si="19"/>
        <v>49</v>
      </c>
      <c r="N242" s="34">
        <f t="shared" si="20"/>
        <v>49</v>
      </c>
      <c r="O242" s="41">
        <v>46218</v>
      </c>
      <c r="P242" s="41">
        <v>46387</v>
      </c>
      <c r="Q242" s="6" t="s">
        <v>1763</v>
      </c>
      <c r="R242" s="23"/>
      <c r="T242" s="31">
        <f t="shared" si="21"/>
        <v>0</v>
      </c>
    </row>
    <row r="243" spans="2:20" x14ac:dyDescent="0.25">
      <c r="B243" s="28">
        <f>_xlfn.XLOOKUP(C243,'FA 2026 Master'!E:E,'FA 2026 Master'!D:D)</f>
        <v>840490726451</v>
      </c>
      <c r="C243" s="6" t="s">
        <v>290</v>
      </c>
      <c r="D243" s="6" t="str">
        <f>_xlfn.XLOOKUP(C243,'FA 2026 Master'!E:E,'FA 2026 Master'!F:F)</f>
        <v>M's ME Classic Bear Grease T-Shirt - Black - MD</v>
      </c>
      <c r="E243" s="6" t="str">
        <f>_xlfn.XLOOKUP(C243,'FA 2026 Master'!E:E,'FA 2026 Master'!G:G)</f>
        <v>Black</v>
      </c>
      <c r="F243" s="6" t="str">
        <f>_xlfn.XLOOKUP(C243,'FA 2026 Master'!E:E,'FA 2026 Master'!H:H)</f>
        <v>MD</v>
      </c>
      <c r="G243" s="6" t="str">
        <f>_xlfn.XLOOKUP(C243,'FA 2026 Master'!E:E,'FA 2026 Master'!K:K)</f>
        <v>Logo Apparel</v>
      </c>
      <c r="H243" s="6" t="str">
        <f>_xlfn.XLOOKUP(C243,'FA 2026 Master'!E:E,'FA 2026 Master'!L:L)</f>
        <v>Logo Tees</v>
      </c>
      <c r="I243" s="34">
        <f>_xlfn.XLOOKUP(C243,'FA 2026 Master'!E:E,'FA 2026 Master'!J:J)</f>
        <v>15</v>
      </c>
      <c r="J243" s="34">
        <f t="shared" si="22"/>
        <v>30</v>
      </c>
      <c r="K243" s="34">
        <f t="shared" si="23"/>
        <v>30</v>
      </c>
      <c r="L243" s="34">
        <f t="shared" si="18"/>
        <v>20.55</v>
      </c>
      <c r="M243" s="8">
        <f t="shared" si="19"/>
        <v>49</v>
      </c>
      <c r="N243" s="34">
        <f t="shared" si="20"/>
        <v>49</v>
      </c>
      <c r="O243" s="41">
        <v>46218</v>
      </c>
      <c r="P243" s="41">
        <v>46387</v>
      </c>
      <c r="Q243" s="6" t="s">
        <v>1763</v>
      </c>
      <c r="R243" s="23"/>
      <c r="T243" s="31">
        <f t="shared" si="21"/>
        <v>0</v>
      </c>
    </row>
    <row r="244" spans="2:20" x14ac:dyDescent="0.25">
      <c r="B244" s="28">
        <f>_xlfn.XLOOKUP(C244,'FA 2026 Master'!E:E,'FA 2026 Master'!D:D)</f>
        <v>840490726468</v>
      </c>
      <c r="C244" s="6" t="s">
        <v>291</v>
      </c>
      <c r="D244" s="6" t="str">
        <f>_xlfn.XLOOKUP(C244,'FA 2026 Master'!E:E,'FA 2026 Master'!F:F)</f>
        <v>M's ME Classic Bear Grease T-Shirt - Black - LG</v>
      </c>
      <c r="E244" s="6" t="str">
        <f>_xlfn.XLOOKUP(C244,'FA 2026 Master'!E:E,'FA 2026 Master'!G:G)</f>
        <v>Black</v>
      </c>
      <c r="F244" s="6" t="str">
        <f>_xlfn.XLOOKUP(C244,'FA 2026 Master'!E:E,'FA 2026 Master'!H:H)</f>
        <v>LG</v>
      </c>
      <c r="G244" s="6" t="str">
        <f>_xlfn.XLOOKUP(C244,'FA 2026 Master'!E:E,'FA 2026 Master'!K:K)</f>
        <v>Logo Apparel</v>
      </c>
      <c r="H244" s="6" t="str">
        <f>_xlfn.XLOOKUP(C244,'FA 2026 Master'!E:E,'FA 2026 Master'!L:L)</f>
        <v>Logo Tees</v>
      </c>
      <c r="I244" s="34">
        <f>_xlfn.XLOOKUP(C244,'FA 2026 Master'!E:E,'FA 2026 Master'!J:J)</f>
        <v>15</v>
      </c>
      <c r="J244" s="34">
        <f t="shared" si="22"/>
        <v>30</v>
      </c>
      <c r="K244" s="34">
        <f t="shared" si="23"/>
        <v>30</v>
      </c>
      <c r="L244" s="34">
        <f t="shared" si="18"/>
        <v>20.55</v>
      </c>
      <c r="M244" s="8">
        <f t="shared" si="19"/>
        <v>49</v>
      </c>
      <c r="N244" s="34">
        <f t="shared" si="20"/>
        <v>49</v>
      </c>
      <c r="O244" s="41">
        <v>46218</v>
      </c>
      <c r="P244" s="41">
        <v>46387</v>
      </c>
      <c r="Q244" s="6" t="s">
        <v>1763</v>
      </c>
      <c r="R244" s="23"/>
      <c r="T244" s="31">
        <f t="shared" si="21"/>
        <v>0</v>
      </c>
    </row>
    <row r="245" spans="2:20" x14ac:dyDescent="0.25">
      <c r="B245" s="28">
        <f>_xlfn.XLOOKUP(C245,'FA 2026 Master'!E:E,'FA 2026 Master'!D:D)</f>
        <v>840490726475</v>
      </c>
      <c r="C245" s="6" t="s">
        <v>292</v>
      </c>
      <c r="D245" s="6" t="str">
        <f>_xlfn.XLOOKUP(C245,'FA 2026 Master'!E:E,'FA 2026 Master'!F:F)</f>
        <v>M's ME Classic Bear Grease T-Shirt - Black - XL</v>
      </c>
      <c r="E245" s="6" t="str">
        <f>_xlfn.XLOOKUP(C245,'FA 2026 Master'!E:E,'FA 2026 Master'!G:G)</f>
        <v>Black</v>
      </c>
      <c r="F245" s="6" t="str">
        <f>_xlfn.XLOOKUP(C245,'FA 2026 Master'!E:E,'FA 2026 Master'!H:H)</f>
        <v>XL</v>
      </c>
      <c r="G245" s="6" t="str">
        <f>_xlfn.XLOOKUP(C245,'FA 2026 Master'!E:E,'FA 2026 Master'!K:K)</f>
        <v>Logo Apparel</v>
      </c>
      <c r="H245" s="6" t="str">
        <f>_xlfn.XLOOKUP(C245,'FA 2026 Master'!E:E,'FA 2026 Master'!L:L)</f>
        <v>Logo Tees</v>
      </c>
      <c r="I245" s="34">
        <f>_xlfn.XLOOKUP(C245,'FA 2026 Master'!E:E,'FA 2026 Master'!J:J)</f>
        <v>15</v>
      </c>
      <c r="J245" s="34">
        <f t="shared" si="22"/>
        <v>30</v>
      </c>
      <c r="K245" s="34">
        <f t="shared" si="23"/>
        <v>30</v>
      </c>
      <c r="L245" s="34">
        <f t="shared" si="18"/>
        <v>20.55</v>
      </c>
      <c r="M245" s="8">
        <f t="shared" si="19"/>
        <v>49</v>
      </c>
      <c r="N245" s="34">
        <f t="shared" si="20"/>
        <v>49</v>
      </c>
      <c r="O245" s="41">
        <v>46218</v>
      </c>
      <c r="P245" s="41">
        <v>46387</v>
      </c>
      <c r="Q245" s="6" t="s">
        <v>1763</v>
      </c>
      <c r="R245" s="23"/>
      <c r="T245" s="31">
        <f t="shared" si="21"/>
        <v>0</v>
      </c>
    </row>
    <row r="246" spans="2:20" x14ac:dyDescent="0.25">
      <c r="B246" s="28">
        <f>_xlfn.XLOOKUP(C246,'FA 2026 Master'!E:E,'FA 2026 Master'!D:D)</f>
        <v>840490726482</v>
      </c>
      <c r="C246" s="6" t="s">
        <v>293</v>
      </c>
      <c r="D246" s="6" t="str">
        <f>_xlfn.XLOOKUP(C246,'FA 2026 Master'!E:E,'FA 2026 Master'!F:F)</f>
        <v>M's ME Classic Bear Grease T-Shirt - Black - 2X</v>
      </c>
      <c r="E246" s="6" t="str">
        <f>_xlfn.XLOOKUP(C246,'FA 2026 Master'!E:E,'FA 2026 Master'!G:G)</f>
        <v>Black</v>
      </c>
      <c r="F246" s="6" t="str">
        <f>_xlfn.XLOOKUP(C246,'FA 2026 Master'!E:E,'FA 2026 Master'!H:H)</f>
        <v>2X</v>
      </c>
      <c r="G246" s="6" t="str">
        <f>_xlfn.XLOOKUP(C246,'FA 2026 Master'!E:E,'FA 2026 Master'!K:K)</f>
        <v>Logo Apparel</v>
      </c>
      <c r="H246" s="6" t="str">
        <f>_xlfn.XLOOKUP(C246,'FA 2026 Master'!E:E,'FA 2026 Master'!L:L)</f>
        <v>Logo Tees</v>
      </c>
      <c r="I246" s="34">
        <f>_xlfn.XLOOKUP(C246,'FA 2026 Master'!E:E,'FA 2026 Master'!J:J)</f>
        <v>15</v>
      </c>
      <c r="J246" s="34">
        <f t="shared" si="22"/>
        <v>30</v>
      </c>
      <c r="K246" s="34">
        <f t="shared" si="23"/>
        <v>30</v>
      </c>
      <c r="L246" s="34">
        <f t="shared" si="18"/>
        <v>20.55</v>
      </c>
      <c r="M246" s="8">
        <f t="shared" si="19"/>
        <v>49</v>
      </c>
      <c r="N246" s="34">
        <f t="shared" si="20"/>
        <v>49</v>
      </c>
      <c r="O246" s="41">
        <v>46218</v>
      </c>
      <c r="P246" s="41">
        <v>46387</v>
      </c>
      <c r="Q246" s="6" t="s">
        <v>1763</v>
      </c>
      <c r="R246" s="23"/>
      <c r="T246" s="31">
        <f t="shared" si="21"/>
        <v>0</v>
      </c>
    </row>
    <row r="247" spans="2:20" x14ac:dyDescent="0.25">
      <c r="B247" s="28">
        <f>_xlfn.XLOOKUP(C247,'FA 2026 Master'!E:E,'FA 2026 Master'!D:D)</f>
        <v>840490726499</v>
      </c>
      <c r="C247" s="6" t="s">
        <v>294</v>
      </c>
      <c r="D247" s="6" t="str">
        <f>_xlfn.XLOOKUP(C247,'FA 2026 Master'!E:E,'FA 2026 Master'!F:F)</f>
        <v>M's ME Classic Bear Grease T-Shirt - Black - 3X</v>
      </c>
      <c r="E247" s="6" t="str">
        <f>_xlfn.XLOOKUP(C247,'FA 2026 Master'!E:E,'FA 2026 Master'!G:G)</f>
        <v>Black</v>
      </c>
      <c r="F247" s="6" t="str">
        <f>_xlfn.XLOOKUP(C247,'FA 2026 Master'!E:E,'FA 2026 Master'!H:H)</f>
        <v>3X</v>
      </c>
      <c r="G247" s="6" t="str">
        <f>_xlfn.XLOOKUP(C247,'FA 2026 Master'!E:E,'FA 2026 Master'!K:K)</f>
        <v>Logo Apparel</v>
      </c>
      <c r="H247" s="6" t="str">
        <f>_xlfn.XLOOKUP(C247,'FA 2026 Master'!E:E,'FA 2026 Master'!L:L)</f>
        <v>Logo Tees</v>
      </c>
      <c r="I247" s="34">
        <f>_xlfn.XLOOKUP(C247,'FA 2026 Master'!E:E,'FA 2026 Master'!J:J)</f>
        <v>15</v>
      </c>
      <c r="J247" s="34">
        <f t="shared" si="22"/>
        <v>30</v>
      </c>
      <c r="K247" s="34">
        <f t="shared" si="23"/>
        <v>30</v>
      </c>
      <c r="L247" s="34">
        <f t="shared" si="18"/>
        <v>20.55</v>
      </c>
      <c r="M247" s="8">
        <f t="shared" si="19"/>
        <v>49</v>
      </c>
      <c r="N247" s="34">
        <f t="shared" si="20"/>
        <v>49</v>
      </c>
      <c r="O247" s="41">
        <v>46218</v>
      </c>
      <c r="P247" s="41">
        <v>46387</v>
      </c>
      <c r="Q247" s="6" t="s">
        <v>1763</v>
      </c>
      <c r="R247" s="23"/>
      <c r="T247" s="31">
        <f t="shared" si="21"/>
        <v>0</v>
      </c>
    </row>
    <row r="248" spans="2:20" x14ac:dyDescent="0.25">
      <c r="B248" s="28">
        <f>_xlfn.XLOOKUP(C248,'FA 2026 Master'!E:E,'FA 2026 Master'!D:D)</f>
        <v>840490726505</v>
      </c>
      <c r="C248" s="6" t="s">
        <v>295</v>
      </c>
      <c r="D248" s="6" t="str">
        <f>_xlfn.XLOOKUP(C248,'FA 2026 Master'!E:E,'FA 2026 Master'!F:F)</f>
        <v>M's ME Classic Bear Grease T-Shirt - Navy - SM</v>
      </c>
      <c r="E248" s="6" t="str">
        <f>_xlfn.XLOOKUP(C248,'FA 2026 Master'!E:E,'FA 2026 Master'!G:G)</f>
        <v>Navy</v>
      </c>
      <c r="F248" s="6" t="str">
        <f>_xlfn.XLOOKUP(C248,'FA 2026 Master'!E:E,'FA 2026 Master'!H:H)</f>
        <v>SM</v>
      </c>
      <c r="G248" s="6" t="str">
        <f>_xlfn.XLOOKUP(C248,'FA 2026 Master'!E:E,'FA 2026 Master'!K:K)</f>
        <v>Logo Apparel</v>
      </c>
      <c r="H248" s="6" t="str">
        <f>_xlfn.XLOOKUP(C248,'FA 2026 Master'!E:E,'FA 2026 Master'!L:L)</f>
        <v>Logo Tees</v>
      </c>
      <c r="I248" s="34">
        <f>_xlfn.XLOOKUP(C248,'FA 2026 Master'!E:E,'FA 2026 Master'!J:J)</f>
        <v>15</v>
      </c>
      <c r="J248" s="34">
        <f t="shared" si="22"/>
        <v>30</v>
      </c>
      <c r="K248" s="34">
        <f t="shared" si="23"/>
        <v>30</v>
      </c>
      <c r="L248" s="34">
        <f t="shared" si="18"/>
        <v>20.55</v>
      </c>
      <c r="M248" s="8">
        <f t="shared" si="19"/>
        <v>49</v>
      </c>
      <c r="N248" s="34">
        <f t="shared" si="20"/>
        <v>49</v>
      </c>
      <c r="O248" s="41">
        <v>46218</v>
      </c>
      <c r="P248" s="41">
        <v>46387</v>
      </c>
      <c r="Q248" s="6" t="s">
        <v>1763</v>
      </c>
      <c r="R248" s="23"/>
      <c r="T248" s="31">
        <f t="shared" si="21"/>
        <v>0</v>
      </c>
    </row>
    <row r="249" spans="2:20" x14ac:dyDescent="0.25">
      <c r="B249" s="28">
        <f>_xlfn.XLOOKUP(C249,'FA 2026 Master'!E:E,'FA 2026 Master'!D:D)</f>
        <v>840490726512</v>
      </c>
      <c r="C249" s="6" t="s">
        <v>296</v>
      </c>
      <c r="D249" s="6" t="str">
        <f>_xlfn.XLOOKUP(C249,'FA 2026 Master'!E:E,'FA 2026 Master'!F:F)</f>
        <v>M's ME Classic Bear Grease T-Shirt - Navy - MD</v>
      </c>
      <c r="E249" s="6" t="str">
        <f>_xlfn.XLOOKUP(C249,'FA 2026 Master'!E:E,'FA 2026 Master'!G:G)</f>
        <v>Navy</v>
      </c>
      <c r="F249" s="6" t="str">
        <f>_xlfn.XLOOKUP(C249,'FA 2026 Master'!E:E,'FA 2026 Master'!H:H)</f>
        <v>MD</v>
      </c>
      <c r="G249" s="6" t="str">
        <f>_xlfn.XLOOKUP(C249,'FA 2026 Master'!E:E,'FA 2026 Master'!K:K)</f>
        <v>Logo Apparel</v>
      </c>
      <c r="H249" s="6" t="str">
        <f>_xlfn.XLOOKUP(C249,'FA 2026 Master'!E:E,'FA 2026 Master'!L:L)</f>
        <v>Logo Tees</v>
      </c>
      <c r="I249" s="34">
        <f>_xlfn.XLOOKUP(C249,'FA 2026 Master'!E:E,'FA 2026 Master'!J:J)</f>
        <v>15</v>
      </c>
      <c r="J249" s="34">
        <f t="shared" si="22"/>
        <v>30</v>
      </c>
      <c r="K249" s="34">
        <f t="shared" si="23"/>
        <v>30</v>
      </c>
      <c r="L249" s="34">
        <f t="shared" si="18"/>
        <v>20.55</v>
      </c>
      <c r="M249" s="8">
        <f t="shared" si="19"/>
        <v>49</v>
      </c>
      <c r="N249" s="34">
        <f t="shared" si="20"/>
        <v>49</v>
      </c>
      <c r="O249" s="41">
        <v>46218</v>
      </c>
      <c r="P249" s="41">
        <v>46387</v>
      </c>
      <c r="Q249" s="6" t="s">
        <v>1763</v>
      </c>
      <c r="R249" s="23"/>
      <c r="T249" s="31">
        <f t="shared" si="21"/>
        <v>0</v>
      </c>
    </row>
    <row r="250" spans="2:20" x14ac:dyDescent="0.25">
      <c r="B250" s="28">
        <f>_xlfn.XLOOKUP(C250,'FA 2026 Master'!E:E,'FA 2026 Master'!D:D)</f>
        <v>840490726529</v>
      </c>
      <c r="C250" s="6" t="s">
        <v>297</v>
      </c>
      <c r="D250" s="6" t="str">
        <f>_xlfn.XLOOKUP(C250,'FA 2026 Master'!E:E,'FA 2026 Master'!F:F)</f>
        <v>M's ME Classic Bear Grease T-Shirt - Navy - LG</v>
      </c>
      <c r="E250" s="6" t="str">
        <f>_xlfn.XLOOKUP(C250,'FA 2026 Master'!E:E,'FA 2026 Master'!G:G)</f>
        <v>Navy</v>
      </c>
      <c r="F250" s="6" t="str">
        <f>_xlfn.XLOOKUP(C250,'FA 2026 Master'!E:E,'FA 2026 Master'!H:H)</f>
        <v>LG</v>
      </c>
      <c r="G250" s="6" t="str">
        <f>_xlfn.XLOOKUP(C250,'FA 2026 Master'!E:E,'FA 2026 Master'!K:K)</f>
        <v>Logo Apparel</v>
      </c>
      <c r="H250" s="6" t="str">
        <f>_xlfn.XLOOKUP(C250,'FA 2026 Master'!E:E,'FA 2026 Master'!L:L)</f>
        <v>Logo Tees</v>
      </c>
      <c r="I250" s="34">
        <f>_xlfn.XLOOKUP(C250,'FA 2026 Master'!E:E,'FA 2026 Master'!J:J)</f>
        <v>15</v>
      </c>
      <c r="J250" s="34">
        <f t="shared" si="22"/>
        <v>30</v>
      </c>
      <c r="K250" s="34">
        <f t="shared" si="23"/>
        <v>30</v>
      </c>
      <c r="L250" s="34">
        <f t="shared" si="18"/>
        <v>20.55</v>
      </c>
      <c r="M250" s="8">
        <f t="shared" si="19"/>
        <v>49</v>
      </c>
      <c r="N250" s="34">
        <f t="shared" si="20"/>
        <v>49</v>
      </c>
      <c r="O250" s="41">
        <v>46218</v>
      </c>
      <c r="P250" s="41">
        <v>46387</v>
      </c>
      <c r="Q250" s="6" t="s">
        <v>1763</v>
      </c>
      <c r="R250" s="23"/>
      <c r="T250" s="31">
        <f t="shared" si="21"/>
        <v>0</v>
      </c>
    </row>
    <row r="251" spans="2:20" x14ac:dyDescent="0.25">
      <c r="B251" s="28">
        <f>_xlfn.XLOOKUP(C251,'FA 2026 Master'!E:E,'FA 2026 Master'!D:D)</f>
        <v>840490726536</v>
      </c>
      <c r="C251" s="6" t="s">
        <v>298</v>
      </c>
      <c r="D251" s="6" t="str">
        <f>_xlfn.XLOOKUP(C251,'FA 2026 Master'!E:E,'FA 2026 Master'!F:F)</f>
        <v>M's ME Classic Bear Grease T-Shirt - Navy - XL</v>
      </c>
      <c r="E251" s="6" t="str">
        <f>_xlfn.XLOOKUP(C251,'FA 2026 Master'!E:E,'FA 2026 Master'!G:G)</f>
        <v>Navy</v>
      </c>
      <c r="F251" s="6" t="str">
        <f>_xlfn.XLOOKUP(C251,'FA 2026 Master'!E:E,'FA 2026 Master'!H:H)</f>
        <v>XL</v>
      </c>
      <c r="G251" s="6" t="str">
        <f>_xlfn.XLOOKUP(C251,'FA 2026 Master'!E:E,'FA 2026 Master'!K:K)</f>
        <v>Logo Apparel</v>
      </c>
      <c r="H251" s="6" t="str">
        <f>_xlfn.XLOOKUP(C251,'FA 2026 Master'!E:E,'FA 2026 Master'!L:L)</f>
        <v>Logo Tees</v>
      </c>
      <c r="I251" s="34">
        <f>_xlfn.XLOOKUP(C251,'FA 2026 Master'!E:E,'FA 2026 Master'!J:J)</f>
        <v>15</v>
      </c>
      <c r="J251" s="34">
        <f t="shared" si="22"/>
        <v>30</v>
      </c>
      <c r="K251" s="34">
        <f t="shared" si="23"/>
        <v>30</v>
      </c>
      <c r="L251" s="34">
        <f t="shared" si="18"/>
        <v>20.55</v>
      </c>
      <c r="M251" s="8">
        <f t="shared" si="19"/>
        <v>49</v>
      </c>
      <c r="N251" s="34">
        <f t="shared" si="20"/>
        <v>49</v>
      </c>
      <c r="O251" s="41">
        <v>46218</v>
      </c>
      <c r="P251" s="41">
        <v>46387</v>
      </c>
      <c r="Q251" s="6" t="s">
        <v>1763</v>
      </c>
      <c r="R251" s="23"/>
      <c r="T251" s="31">
        <f t="shared" si="21"/>
        <v>0</v>
      </c>
    </row>
    <row r="252" spans="2:20" x14ac:dyDescent="0.25">
      <c r="B252" s="28">
        <f>_xlfn.XLOOKUP(C252,'FA 2026 Master'!E:E,'FA 2026 Master'!D:D)</f>
        <v>840490726543</v>
      </c>
      <c r="C252" s="6" t="s">
        <v>299</v>
      </c>
      <c r="D252" s="6" t="str">
        <f>_xlfn.XLOOKUP(C252,'FA 2026 Master'!E:E,'FA 2026 Master'!F:F)</f>
        <v>M's ME Classic Bear Grease T-Shirt - Navy - 2X</v>
      </c>
      <c r="E252" s="6" t="str">
        <f>_xlfn.XLOOKUP(C252,'FA 2026 Master'!E:E,'FA 2026 Master'!G:G)</f>
        <v>Navy</v>
      </c>
      <c r="F252" s="6" t="str">
        <f>_xlfn.XLOOKUP(C252,'FA 2026 Master'!E:E,'FA 2026 Master'!H:H)</f>
        <v>2X</v>
      </c>
      <c r="G252" s="6" t="str">
        <f>_xlfn.XLOOKUP(C252,'FA 2026 Master'!E:E,'FA 2026 Master'!K:K)</f>
        <v>Logo Apparel</v>
      </c>
      <c r="H252" s="6" t="str">
        <f>_xlfn.XLOOKUP(C252,'FA 2026 Master'!E:E,'FA 2026 Master'!L:L)</f>
        <v>Logo Tees</v>
      </c>
      <c r="I252" s="34">
        <f>_xlfn.XLOOKUP(C252,'FA 2026 Master'!E:E,'FA 2026 Master'!J:J)</f>
        <v>15</v>
      </c>
      <c r="J252" s="34">
        <f t="shared" si="22"/>
        <v>30</v>
      </c>
      <c r="K252" s="34">
        <f t="shared" si="23"/>
        <v>30</v>
      </c>
      <c r="L252" s="34">
        <f t="shared" si="18"/>
        <v>20.55</v>
      </c>
      <c r="M252" s="8">
        <f t="shared" si="19"/>
        <v>49</v>
      </c>
      <c r="N252" s="34">
        <f t="shared" si="20"/>
        <v>49</v>
      </c>
      <c r="O252" s="41">
        <v>46218</v>
      </c>
      <c r="P252" s="41">
        <v>46387</v>
      </c>
      <c r="Q252" s="6" t="s">
        <v>1763</v>
      </c>
      <c r="R252" s="23"/>
      <c r="T252" s="31">
        <f t="shared" si="21"/>
        <v>0</v>
      </c>
    </row>
    <row r="253" spans="2:20" x14ac:dyDescent="0.25">
      <c r="B253" s="28">
        <f>_xlfn.XLOOKUP(C253,'FA 2026 Master'!E:E,'FA 2026 Master'!D:D)</f>
        <v>840490726550</v>
      </c>
      <c r="C253" s="6" t="s">
        <v>300</v>
      </c>
      <c r="D253" s="6" t="str">
        <f>_xlfn.XLOOKUP(C253,'FA 2026 Master'!E:E,'FA 2026 Master'!F:F)</f>
        <v>M's ME Classic Bear Grease T-Shirt - Navy - 3X</v>
      </c>
      <c r="E253" s="6" t="str">
        <f>_xlfn.XLOOKUP(C253,'FA 2026 Master'!E:E,'FA 2026 Master'!G:G)</f>
        <v>Navy</v>
      </c>
      <c r="F253" s="6" t="str">
        <f>_xlfn.XLOOKUP(C253,'FA 2026 Master'!E:E,'FA 2026 Master'!H:H)</f>
        <v>3X</v>
      </c>
      <c r="G253" s="6" t="str">
        <f>_xlfn.XLOOKUP(C253,'FA 2026 Master'!E:E,'FA 2026 Master'!K:K)</f>
        <v>Logo Apparel</v>
      </c>
      <c r="H253" s="6" t="str">
        <f>_xlfn.XLOOKUP(C253,'FA 2026 Master'!E:E,'FA 2026 Master'!L:L)</f>
        <v>Logo Tees</v>
      </c>
      <c r="I253" s="34">
        <f>_xlfn.XLOOKUP(C253,'FA 2026 Master'!E:E,'FA 2026 Master'!J:J)</f>
        <v>15</v>
      </c>
      <c r="J253" s="34">
        <f t="shared" si="22"/>
        <v>30</v>
      </c>
      <c r="K253" s="34">
        <f t="shared" si="23"/>
        <v>30</v>
      </c>
      <c r="L253" s="34">
        <f t="shared" si="18"/>
        <v>20.55</v>
      </c>
      <c r="M253" s="8">
        <f t="shared" si="19"/>
        <v>49</v>
      </c>
      <c r="N253" s="34">
        <f t="shared" si="20"/>
        <v>49</v>
      </c>
      <c r="O253" s="41">
        <v>46218</v>
      </c>
      <c r="P253" s="41">
        <v>46387</v>
      </c>
      <c r="Q253" s="6" t="s">
        <v>1763</v>
      </c>
      <c r="R253" s="23"/>
      <c r="T253" s="31">
        <f t="shared" si="21"/>
        <v>0</v>
      </c>
    </row>
    <row r="254" spans="2:20" x14ac:dyDescent="0.25">
      <c r="B254" s="28">
        <f>_xlfn.XLOOKUP(C254,'FA 2026 Master'!E:E,'FA 2026 Master'!D:D)</f>
        <v>840490726567</v>
      </c>
      <c r="C254" s="6" t="s">
        <v>301</v>
      </c>
      <c r="D254" s="6" t="str">
        <f>_xlfn.XLOOKUP(C254,'FA 2026 Master'!E:E,'FA 2026 Master'!F:F)</f>
        <v>M's ME Classic Bear Grease Hoody - Coffee - SM</v>
      </c>
      <c r="E254" s="6" t="str">
        <f>_xlfn.XLOOKUP(C254,'FA 2026 Master'!E:E,'FA 2026 Master'!G:G)</f>
        <v>Coffee</v>
      </c>
      <c r="F254" s="6" t="str">
        <f>_xlfn.XLOOKUP(C254,'FA 2026 Master'!E:E,'FA 2026 Master'!H:H)</f>
        <v>SM</v>
      </c>
      <c r="G254" s="6" t="str">
        <f>_xlfn.XLOOKUP(C254,'FA 2026 Master'!E:E,'FA 2026 Master'!K:K)</f>
        <v>Logo Apparel</v>
      </c>
      <c r="H254" s="6" t="str">
        <f>_xlfn.XLOOKUP(C254,'FA 2026 Master'!E:E,'FA 2026 Master'!L:L)</f>
        <v>Logo Hoodys</v>
      </c>
      <c r="I254" s="34">
        <f>_xlfn.XLOOKUP(C254,'FA 2026 Master'!E:E,'FA 2026 Master'!J:J)</f>
        <v>30</v>
      </c>
      <c r="J254" s="34">
        <f t="shared" si="22"/>
        <v>60</v>
      </c>
      <c r="K254" s="34">
        <f t="shared" si="23"/>
        <v>60</v>
      </c>
      <c r="L254" s="34">
        <f t="shared" si="18"/>
        <v>41.1</v>
      </c>
      <c r="M254" s="8">
        <f t="shared" si="19"/>
        <v>99</v>
      </c>
      <c r="N254" s="34">
        <f t="shared" si="20"/>
        <v>99</v>
      </c>
      <c r="O254" s="41">
        <v>46218</v>
      </c>
      <c r="P254" s="41">
        <v>46387</v>
      </c>
      <c r="Q254" s="6" t="s">
        <v>1763</v>
      </c>
      <c r="R254" s="23"/>
      <c r="T254" s="31">
        <f t="shared" si="21"/>
        <v>0</v>
      </c>
    </row>
    <row r="255" spans="2:20" x14ac:dyDescent="0.25">
      <c r="B255" s="28">
        <f>_xlfn.XLOOKUP(C255,'FA 2026 Master'!E:E,'FA 2026 Master'!D:D)</f>
        <v>840490726574</v>
      </c>
      <c r="C255" s="6" t="s">
        <v>302</v>
      </c>
      <c r="D255" s="6" t="str">
        <f>_xlfn.XLOOKUP(C255,'FA 2026 Master'!E:E,'FA 2026 Master'!F:F)</f>
        <v>M's ME Classic Bear Grease Hoody - Coffee - MD</v>
      </c>
      <c r="E255" s="6" t="str">
        <f>_xlfn.XLOOKUP(C255,'FA 2026 Master'!E:E,'FA 2026 Master'!G:G)</f>
        <v>Coffee</v>
      </c>
      <c r="F255" s="6" t="str">
        <f>_xlfn.XLOOKUP(C255,'FA 2026 Master'!E:E,'FA 2026 Master'!H:H)</f>
        <v>MD</v>
      </c>
      <c r="G255" s="6" t="str">
        <f>_xlfn.XLOOKUP(C255,'FA 2026 Master'!E:E,'FA 2026 Master'!K:K)</f>
        <v>Logo Apparel</v>
      </c>
      <c r="H255" s="6" t="str">
        <f>_xlfn.XLOOKUP(C255,'FA 2026 Master'!E:E,'FA 2026 Master'!L:L)</f>
        <v>Logo Hoodys</v>
      </c>
      <c r="I255" s="34">
        <f>_xlfn.XLOOKUP(C255,'FA 2026 Master'!E:E,'FA 2026 Master'!J:J)</f>
        <v>30</v>
      </c>
      <c r="J255" s="34">
        <f t="shared" si="22"/>
        <v>60</v>
      </c>
      <c r="K255" s="34">
        <f t="shared" si="23"/>
        <v>60</v>
      </c>
      <c r="L255" s="34">
        <f t="shared" si="18"/>
        <v>41.1</v>
      </c>
      <c r="M255" s="8">
        <f t="shared" si="19"/>
        <v>99</v>
      </c>
      <c r="N255" s="34">
        <f t="shared" si="20"/>
        <v>99</v>
      </c>
      <c r="O255" s="41">
        <v>46218</v>
      </c>
      <c r="P255" s="41">
        <v>46387</v>
      </c>
      <c r="Q255" s="6" t="s">
        <v>1763</v>
      </c>
      <c r="R255" s="23"/>
      <c r="T255" s="31">
        <f t="shared" si="21"/>
        <v>0</v>
      </c>
    </row>
    <row r="256" spans="2:20" x14ac:dyDescent="0.25">
      <c r="B256" s="28">
        <f>_xlfn.XLOOKUP(C256,'FA 2026 Master'!E:E,'FA 2026 Master'!D:D)</f>
        <v>840490726581</v>
      </c>
      <c r="C256" s="6" t="s">
        <v>303</v>
      </c>
      <c r="D256" s="6" t="str">
        <f>_xlfn.XLOOKUP(C256,'FA 2026 Master'!E:E,'FA 2026 Master'!F:F)</f>
        <v>M's ME Classic Bear Grease Hoody - Coffee - LG</v>
      </c>
      <c r="E256" s="6" t="str">
        <f>_xlfn.XLOOKUP(C256,'FA 2026 Master'!E:E,'FA 2026 Master'!G:G)</f>
        <v>Coffee</v>
      </c>
      <c r="F256" s="6" t="str">
        <f>_xlfn.XLOOKUP(C256,'FA 2026 Master'!E:E,'FA 2026 Master'!H:H)</f>
        <v>LG</v>
      </c>
      <c r="G256" s="6" t="str">
        <f>_xlfn.XLOOKUP(C256,'FA 2026 Master'!E:E,'FA 2026 Master'!K:K)</f>
        <v>Logo Apparel</v>
      </c>
      <c r="H256" s="6" t="str">
        <f>_xlfn.XLOOKUP(C256,'FA 2026 Master'!E:E,'FA 2026 Master'!L:L)</f>
        <v>Logo Hoodys</v>
      </c>
      <c r="I256" s="34">
        <f>_xlfn.XLOOKUP(C256,'FA 2026 Master'!E:E,'FA 2026 Master'!J:J)</f>
        <v>30</v>
      </c>
      <c r="J256" s="34">
        <f t="shared" si="22"/>
        <v>60</v>
      </c>
      <c r="K256" s="34">
        <f t="shared" si="23"/>
        <v>60</v>
      </c>
      <c r="L256" s="34">
        <f t="shared" si="18"/>
        <v>41.1</v>
      </c>
      <c r="M256" s="8">
        <f t="shared" si="19"/>
        <v>99</v>
      </c>
      <c r="N256" s="34">
        <f t="shared" si="20"/>
        <v>99</v>
      </c>
      <c r="O256" s="41">
        <v>46218</v>
      </c>
      <c r="P256" s="41">
        <v>46387</v>
      </c>
      <c r="Q256" s="6" t="s">
        <v>1763</v>
      </c>
      <c r="R256" s="23"/>
      <c r="T256" s="31">
        <f t="shared" si="21"/>
        <v>0</v>
      </c>
    </row>
    <row r="257" spans="2:20" x14ac:dyDescent="0.25">
      <c r="B257" s="28">
        <f>_xlfn.XLOOKUP(C257,'FA 2026 Master'!E:E,'FA 2026 Master'!D:D)</f>
        <v>840490726598</v>
      </c>
      <c r="C257" s="6" t="s">
        <v>304</v>
      </c>
      <c r="D257" s="6" t="str">
        <f>_xlfn.XLOOKUP(C257,'FA 2026 Master'!E:E,'FA 2026 Master'!F:F)</f>
        <v>M's ME Classic Bear Grease Hoody - Coffee - XL</v>
      </c>
      <c r="E257" s="6" t="str">
        <f>_xlfn.XLOOKUP(C257,'FA 2026 Master'!E:E,'FA 2026 Master'!G:G)</f>
        <v>Coffee</v>
      </c>
      <c r="F257" s="6" t="str">
        <f>_xlfn.XLOOKUP(C257,'FA 2026 Master'!E:E,'FA 2026 Master'!H:H)</f>
        <v>XL</v>
      </c>
      <c r="G257" s="6" t="str">
        <f>_xlfn.XLOOKUP(C257,'FA 2026 Master'!E:E,'FA 2026 Master'!K:K)</f>
        <v>Logo Apparel</v>
      </c>
      <c r="H257" s="6" t="str">
        <f>_xlfn.XLOOKUP(C257,'FA 2026 Master'!E:E,'FA 2026 Master'!L:L)</f>
        <v>Logo Hoodys</v>
      </c>
      <c r="I257" s="34">
        <f>_xlfn.XLOOKUP(C257,'FA 2026 Master'!E:E,'FA 2026 Master'!J:J)</f>
        <v>30</v>
      </c>
      <c r="J257" s="34">
        <f t="shared" si="22"/>
        <v>60</v>
      </c>
      <c r="K257" s="34">
        <f t="shared" si="23"/>
        <v>60</v>
      </c>
      <c r="L257" s="34">
        <f t="shared" si="18"/>
        <v>41.1</v>
      </c>
      <c r="M257" s="8">
        <f t="shared" si="19"/>
        <v>99</v>
      </c>
      <c r="N257" s="34">
        <f t="shared" si="20"/>
        <v>99</v>
      </c>
      <c r="O257" s="41">
        <v>46218</v>
      </c>
      <c r="P257" s="41">
        <v>46387</v>
      </c>
      <c r="Q257" s="6" t="s">
        <v>1763</v>
      </c>
      <c r="R257" s="23"/>
      <c r="T257" s="31">
        <f t="shared" si="21"/>
        <v>0</v>
      </c>
    </row>
    <row r="258" spans="2:20" x14ac:dyDescent="0.25">
      <c r="B258" s="28">
        <f>_xlfn.XLOOKUP(C258,'FA 2026 Master'!E:E,'FA 2026 Master'!D:D)</f>
        <v>840490726604</v>
      </c>
      <c r="C258" s="6" t="s">
        <v>305</v>
      </c>
      <c r="D258" s="6" t="str">
        <f>_xlfn.XLOOKUP(C258,'FA 2026 Master'!E:E,'FA 2026 Master'!F:F)</f>
        <v>M's ME Classic Bear Grease Hoody - Coffee - 2X</v>
      </c>
      <c r="E258" s="6" t="str">
        <f>_xlfn.XLOOKUP(C258,'FA 2026 Master'!E:E,'FA 2026 Master'!G:G)</f>
        <v>Coffee</v>
      </c>
      <c r="F258" s="6" t="str">
        <f>_xlfn.XLOOKUP(C258,'FA 2026 Master'!E:E,'FA 2026 Master'!H:H)</f>
        <v>2X</v>
      </c>
      <c r="G258" s="6" t="str">
        <f>_xlfn.XLOOKUP(C258,'FA 2026 Master'!E:E,'FA 2026 Master'!K:K)</f>
        <v>Logo Apparel</v>
      </c>
      <c r="H258" s="6" t="str">
        <f>_xlfn.XLOOKUP(C258,'FA 2026 Master'!E:E,'FA 2026 Master'!L:L)</f>
        <v>Logo Hoodys</v>
      </c>
      <c r="I258" s="34">
        <f>_xlfn.XLOOKUP(C258,'FA 2026 Master'!E:E,'FA 2026 Master'!J:J)</f>
        <v>30</v>
      </c>
      <c r="J258" s="34">
        <f t="shared" si="22"/>
        <v>60</v>
      </c>
      <c r="K258" s="34">
        <f t="shared" si="23"/>
        <v>60</v>
      </c>
      <c r="L258" s="34">
        <f t="shared" si="18"/>
        <v>41.1</v>
      </c>
      <c r="M258" s="8">
        <f t="shared" si="19"/>
        <v>99</v>
      </c>
      <c r="N258" s="34">
        <f t="shared" si="20"/>
        <v>99</v>
      </c>
      <c r="O258" s="41">
        <v>46218</v>
      </c>
      <c r="P258" s="41">
        <v>46387</v>
      </c>
      <c r="Q258" s="6" t="s">
        <v>1763</v>
      </c>
      <c r="R258" s="23"/>
      <c r="T258" s="31">
        <f t="shared" si="21"/>
        <v>0</v>
      </c>
    </row>
    <row r="259" spans="2:20" x14ac:dyDescent="0.25">
      <c r="B259" s="28">
        <f>_xlfn.XLOOKUP(C259,'FA 2026 Master'!E:E,'FA 2026 Master'!D:D)</f>
        <v>840490726611</v>
      </c>
      <c r="C259" s="6" t="s">
        <v>306</v>
      </c>
      <c r="D259" s="6" t="str">
        <f>_xlfn.XLOOKUP(C259,'FA 2026 Master'!E:E,'FA 2026 Master'!F:F)</f>
        <v>M's ME Classic Bear Grease Hoody - Coffee - 3X</v>
      </c>
      <c r="E259" s="6" t="str">
        <f>_xlfn.XLOOKUP(C259,'FA 2026 Master'!E:E,'FA 2026 Master'!G:G)</f>
        <v>Coffee</v>
      </c>
      <c r="F259" s="6" t="str">
        <f>_xlfn.XLOOKUP(C259,'FA 2026 Master'!E:E,'FA 2026 Master'!H:H)</f>
        <v>3X</v>
      </c>
      <c r="G259" s="6" t="str">
        <f>_xlfn.XLOOKUP(C259,'FA 2026 Master'!E:E,'FA 2026 Master'!K:K)</f>
        <v>Logo Apparel</v>
      </c>
      <c r="H259" s="6" t="str">
        <f>_xlfn.XLOOKUP(C259,'FA 2026 Master'!E:E,'FA 2026 Master'!L:L)</f>
        <v>Logo Hoodys</v>
      </c>
      <c r="I259" s="34">
        <f>_xlfn.XLOOKUP(C259,'FA 2026 Master'!E:E,'FA 2026 Master'!J:J)</f>
        <v>30</v>
      </c>
      <c r="J259" s="34">
        <f t="shared" si="22"/>
        <v>60</v>
      </c>
      <c r="K259" s="34">
        <f t="shared" si="23"/>
        <v>60</v>
      </c>
      <c r="L259" s="34">
        <f t="shared" si="18"/>
        <v>41.1</v>
      </c>
      <c r="M259" s="8">
        <f t="shared" si="19"/>
        <v>99</v>
      </c>
      <c r="N259" s="34">
        <f t="shared" si="20"/>
        <v>99</v>
      </c>
      <c r="O259" s="41">
        <v>46218</v>
      </c>
      <c r="P259" s="41">
        <v>46387</v>
      </c>
      <c r="Q259" s="6" t="s">
        <v>1763</v>
      </c>
      <c r="R259" s="23"/>
      <c r="T259" s="31">
        <f t="shared" si="21"/>
        <v>0</v>
      </c>
    </row>
    <row r="260" spans="2:20" x14ac:dyDescent="0.25">
      <c r="B260" s="28">
        <f>_xlfn.XLOOKUP(C260,'FA 2026 Master'!E:E,'FA 2026 Master'!D:D)</f>
        <v>840490726628</v>
      </c>
      <c r="C260" s="6" t="s">
        <v>307</v>
      </c>
      <c r="D260" s="6" t="str">
        <f>_xlfn.XLOOKUP(C260,'FA 2026 Master'!E:E,'FA 2026 Master'!F:F)</f>
        <v>M's ME Classic Bear Grease Hoody - Smoke - SM</v>
      </c>
      <c r="E260" s="6" t="str">
        <f>_xlfn.XLOOKUP(C260,'FA 2026 Master'!E:E,'FA 2026 Master'!G:G)</f>
        <v>Smoke</v>
      </c>
      <c r="F260" s="6" t="str">
        <f>_xlfn.XLOOKUP(C260,'FA 2026 Master'!E:E,'FA 2026 Master'!H:H)</f>
        <v>SM</v>
      </c>
      <c r="G260" s="6" t="str">
        <f>_xlfn.XLOOKUP(C260,'FA 2026 Master'!E:E,'FA 2026 Master'!K:K)</f>
        <v>Logo Apparel</v>
      </c>
      <c r="H260" s="6" t="str">
        <f>_xlfn.XLOOKUP(C260,'FA 2026 Master'!E:E,'FA 2026 Master'!L:L)</f>
        <v>Logo Hoodys</v>
      </c>
      <c r="I260" s="34">
        <f>_xlfn.XLOOKUP(C260,'FA 2026 Master'!E:E,'FA 2026 Master'!J:J)</f>
        <v>30</v>
      </c>
      <c r="J260" s="34">
        <f t="shared" si="22"/>
        <v>60</v>
      </c>
      <c r="K260" s="34">
        <f t="shared" si="23"/>
        <v>60</v>
      </c>
      <c r="L260" s="34">
        <f t="shared" si="18"/>
        <v>41.1</v>
      </c>
      <c r="M260" s="8">
        <f t="shared" si="19"/>
        <v>99</v>
      </c>
      <c r="N260" s="34">
        <f t="shared" si="20"/>
        <v>99</v>
      </c>
      <c r="O260" s="41">
        <v>46218</v>
      </c>
      <c r="P260" s="41">
        <v>46387</v>
      </c>
      <c r="Q260" s="6" t="s">
        <v>1763</v>
      </c>
      <c r="R260" s="23"/>
      <c r="T260" s="31">
        <f t="shared" si="21"/>
        <v>0</v>
      </c>
    </row>
    <row r="261" spans="2:20" x14ac:dyDescent="0.25">
      <c r="B261" s="28">
        <f>_xlfn.XLOOKUP(C261,'FA 2026 Master'!E:E,'FA 2026 Master'!D:D)</f>
        <v>840490726635</v>
      </c>
      <c r="C261" s="6" t="s">
        <v>308</v>
      </c>
      <c r="D261" s="6" t="str">
        <f>_xlfn.XLOOKUP(C261,'FA 2026 Master'!E:E,'FA 2026 Master'!F:F)</f>
        <v>M's ME Classic Bear Grease Hoody - Smoke - MD</v>
      </c>
      <c r="E261" s="6" t="str">
        <f>_xlfn.XLOOKUP(C261,'FA 2026 Master'!E:E,'FA 2026 Master'!G:G)</f>
        <v>Smoke</v>
      </c>
      <c r="F261" s="6" t="str">
        <f>_xlfn.XLOOKUP(C261,'FA 2026 Master'!E:E,'FA 2026 Master'!H:H)</f>
        <v>MD</v>
      </c>
      <c r="G261" s="6" t="str">
        <f>_xlfn.XLOOKUP(C261,'FA 2026 Master'!E:E,'FA 2026 Master'!K:K)</f>
        <v>Logo Apparel</v>
      </c>
      <c r="H261" s="6" t="str">
        <f>_xlfn.XLOOKUP(C261,'FA 2026 Master'!E:E,'FA 2026 Master'!L:L)</f>
        <v>Logo Hoodys</v>
      </c>
      <c r="I261" s="34">
        <f>_xlfn.XLOOKUP(C261,'FA 2026 Master'!E:E,'FA 2026 Master'!J:J)</f>
        <v>30</v>
      </c>
      <c r="J261" s="34">
        <f t="shared" si="22"/>
        <v>60</v>
      </c>
      <c r="K261" s="34">
        <f t="shared" si="23"/>
        <v>60</v>
      </c>
      <c r="L261" s="34">
        <f t="shared" si="18"/>
        <v>41.1</v>
      </c>
      <c r="M261" s="8">
        <f t="shared" si="19"/>
        <v>99</v>
      </c>
      <c r="N261" s="34">
        <f t="shared" si="20"/>
        <v>99</v>
      </c>
      <c r="O261" s="41">
        <v>46218</v>
      </c>
      <c r="P261" s="41">
        <v>46387</v>
      </c>
      <c r="Q261" s="6" t="s">
        <v>1763</v>
      </c>
      <c r="R261" s="23"/>
      <c r="T261" s="31">
        <f t="shared" si="21"/>
        <v>0</v>
      </c>
    </row>
    <row r="262" spans="2:20" x14ac:dyDescent="0.25">
      <c r="B262" s="28">
        <f>_xlfn.XLOOKUP(C262,'FA 2026 Master'!E:E,'FA 2026 Master'!D:D)</f>
        <v>840490726642</v>
      </c>
      <c r="C262" s="6" t="s">
        <v>309</v>
      </c>
      <c r="D262" s="6" t="str">
        <f>_xlfn.XLOOKUP(C262,'FA 2026 Master'!E:E,'FA 2026 Master'!F:F)</f>
        <v>M's ME Classic Bear Grease Hoody - Smoke - LG</v>
      </c>
      <c r="E262" s="6" t="str">
        <f>_xlfn.XLOOKUP(C262,'FA 2026 Master'!E:E,'FA 2026 Master'!G:G)</f>
        <v>Smoke</v>
      </c>
      <c r="F262" s="6" t="str">
        <f>_xlfn.XLOOKUP(C262,'FA 2026 Master'!E:E,'FA 2026 Master'!H:H)</f>
        <v>LG</v>
      </c>
      <c r="G262" s="6" t="str">
        <f>_xlfn.XLOOKUP(C262,'FA 2026 Master'!E:E,'FA 2026 Master'!K:K)</f>
        <v>Logo Apparel</v>
      </c>
      <c r="H262" s="6" t="str">
        <f>_xlfn.XLOOKUP(C262,'FA 2026 Master'!E:E,'FA 2026 Master'!L:L)</f>
        <v>Logo Hoodys</v>
      </c>
      <c r="I262" s="34">
        <f>_xlfn.XLOOKUP(C262,'FA 2026 Master'!E:E,'FA 2026 Master'!J:J)</f>
        <v>30</v>
      </c>
      <c r="J262" s="34">
        <f t="shared" si="22"/>
        <v>60</v>
      </c>
      <c r="K262" s="34">
        <f t="shared" si="23"/>
        <v>60</v>
      </c>
      <c r="L262" s="34">
        <f t="shared" si="18"/>
        <v>41.1</v>
      </c>
      <c r="M262" s="8">
        <f t="shared" si="19"/>
        <v>99</v>
      </c>
      <c r="N262" s="34">
        <f t="shared" si="20"/>
        <v>99</v>
      </c>
      <c r="O262" s="41">
        <v>46218</v>
      </c>
      <c r="P262" s="41">
        <v>46387</v>
      </c>
      <c r="Q262" s="6" t="s">
        <v>1763</v>
      </c>
      <c r="R262" s="23"/>
      <c r="T262" s="31">
        <f t="shared" si="21"/>
        <v>0</v>
      </c>
    </row>
    <row r="263" spans="2:20" x14ac:dyDescent="0.25">
      <c r="B263" s="28">
        <f>_xlfn.XLOOKUP(C263,'FA 2026 Master'!E:E,'FA 2026 Master'!D:D)</f>
        <v>840490726659</v>
      </c>
      <c r="C263" s="6" t="s">
        <v>310</v>
      </c>
      <c r="D263" s="6" t="str">
        <f>_xlfn.XLOOKUP(C263,'FA 2026 Master'!E:E,'FA 2026 Master'!F:F)</f>
        <v>M's ME Classic Bear Grease Hoody - Smoke - XL</v>
      </c>
      <c r="E263" s="6" t="str">
        <f>_xlfn.XLOOKUP(C263,'FA 2026 Master'!E:E,'FA 2026 Master'!G:G)</f>
        <v>Smoke</v>
      </c>
      <c r="F263" s="6" t="str">
        <f>_xlfn.XLOOKUP(C263,'FA 2026 Master'!E:E,'FA 2026 Master'!H:H)</f>
        <v>XL</v>
      </c>
      <c r="G263" s="6" t="str">
        <f>_xlfn.XLOOKUP(C263,'FA 2026 Master'!E:E,'FA 2026 Master'!K:K)</f>
        <v>Logo Apparel</v>
      </c>
      <c r="H263" s="6" t="str">
        <f>_xlfn.XLOOKUP(C263,'FA 2026 Master'!E:E,'FA 2026 Master'!L:L)</f>
        <v>Logo Hoodys</v>
      </c>
      <c r="I263" s="34">
        <f>_xlfn.XLOOKUP(C263,'FA 2026 Master'!E:E,'FA 2026 Master'!J:J)</f>
        <v>30</v>
      </c>
      <c r="J263" s="34">
        <f t="shared" si="22"/>
        <v>60</v>
      </c>
      <c r="K263" s="34">
        <f t="shared" si="23"/>
        <v>60</v>
      </c>
      <c r="L263" s="34">
        <f t="shared" ref="L263:L326" si="24">(K263*$M$3)*(I263/K263)</f>
        <v>41.1</v>
      </c>
      <c r="M263" s="8">
        <f t="shared" ref="M263:M326" si="25">N263</f>
        <v>99</v>
      </c>
      <c r="N263" s="34">
        <f t="shared" ref="N263:N326" si="26">ROUND(K263*$M$3*(1+$N$3),0)</f>
        <v>99</v>
      </c>
      <c r="O263" s="41">
        <v>46218</v>
      </c>
      <c r="P263" s="41">
        <v>46387</v>
      </c>
      <c r="Q263" s="6" t="s">
        <v>1763</v>
      </c>
      <c r="R263" s="23"/>
      <c r="T263" s="31">
        <f t="shared" ref="T263:T326" si="27">S263*I263</f>
        <v>0</v>
      </c>
    </row>
    <row r="264" spans="2:20" x14ac:dyDescent="0.25">
      <c r="B264" s="28">
        <f>_xlfn.XLOOKUP(C264,'FA 2026 Master'!E:E,'FA 2026 Master'!D:D)</f>
        <v>840490726666</v>
      </c>
      <c r="C264" s="6" t="s">
        <v>311</v>
      </c>
      <c r="D264" s="6" t="str">
        <f>_xlfn.XLOOKUP(C264,'FA 2026 Master'!E:E,'FA 2026 Master'!F:F)</f>
        <v>M's ME Classic Bear Grease Hoody - Smoke - 2X</v>
      </c>
      <c r="E264" s="6" t="str">
        <f>_xlfn.XLOOKUP(C264,'FA 2026 Master'!E:E,'FA 2026 Master'!G:G)</f>
        <v>Smoke</v>
      </c>
      <c r="F264" s="6" t="str">
        <f>_xlfn.XLOOKUP(C264,'FA 2026 Master'!E:E,'FA 2026 Master'!H:H)</f>
        <v>2X</v>
      </c>
      <c r="G264" s="6" t="str">
        <f>_xlfn.XLOOKUP(C264,'FA 2026 Master'!E:E,'FA 2026 Master'!K:K)</f>
        <v>Logo Apparel</v>
      </c>
      <c r="H264" s="6" t="str">
        <f>_xlfn.XLOOKUP(C264,'FA 2026 Master'!E:E,'FA 2026 Master'!L:L)</f>
        <v>Logo Hoodys</v>
      </c>
      <c r="I264" s="34">
        <f>_xlfn.XLOOKUP(C264,'FA 2026 Master'!E:E,'FA 2026 Master'!J:J)</f>
        <v>30</v>
      </c>
      <c r="J264" s="34">
        <f t="shared" ref="J264:J327" si="28">I264*2</f>
        <v>60</v>
      </c>
      <c r="K264" s="34">
        <f t="shared" ref="K264:K327" si="29">J264</f>
        <v>60</v>
      </c>
      <c r="L264" s="34">
        <f t="shared" si="24"/>
        <v>41.1</v>
      </c>
      <c r="M264" s="8">
        <f t="shared" si="25"/>
        <v>99</v>
      </c>
      <c r="N264" s="34">
        <f t="shared" si="26"/>
        <v>99</v>
      </c>
      <c r="O264" s="41">
        <v>46218</v>
      </c>
      <c r="P264" s="41">
        <v>46387</v>
      </c>
      <c r="Q264" s="6" t="s">
        <v>1763</v>
      </c>
      <c r="R264" s="23"/>
      <c r="T264" s="31">
        <f t="shared" si="27"/>
        <v>0</v>
      </c>
    </row>
    <row r="265" spans="2:20" x14ac:dyDescent="0.25">
      <c r="B265" s="28">
        <f>_xlfn.XLOOKUP(C265,'FA 2026 Master'!E:E,'FA 2026 Master'!D:D)</f>
        <v>840490726673</v>
      </c>
      <c r="C265" s="6" t="s">
        <v>312</v>
      </c>
      <c r="D265" s="6" t="str">
        <f>_xlfn.XLOOKUP(C265,'FA 2026 Master'!E:E,'FA 2026 Master'!F:F)</f>
        <v>M's ME Classic Bear Grease Hoody - Smoke - 3X</v>
      </c>
      <c r="E265" s="6" t="str">
        <f>_xlfn.XLOOKUP(C265,'FA 2026 Master'!E:E,'FA 2026 Master'!G:G)</f>
        <v>Smoke</v>
      </c>
      <c r="F265" s="6" t="str">
        <f>_xlfn.XLOOKUP(C265,'FA 2026 Master'!E:E,'FA 2026 Master'!H:H)</f>
        <v>3X</v>
      </c>
      <c r="G265" s="6" t="str">
        <f>_xlfn.XLOOKUP(C265,'FA 2026 Master'!E:E,'FA 2026 Master'!K:K)</f>
        <v>Logo Apparel</v>
      </c>
      <c r="H265" s="6" t="str">
        <f>_xlfn.XLOOKUP(C265,'FA 2026 Master'!E:E,'FA 2026 Master'!L:L)</f>
        <v>Logo Hoodys</v>
      </c>
      <c r="I265" s="34">
        <f>_xlfn.XLOOKUP(C265,'FA 2026 Master'!E:E,'FA 2026 Master'!J:J)</f>
        <v>30</v>
      </c>
      <c r="J265" s="34">
        <f t="shared" si="28"/>
        <v>60</v>
      </c>
      <c r="K265" s="34">
        <f t="shared" si="29"/>
        <v>60</v>
      </c>
      <c r="L265" s="34">
        <f t="shared" si="24"/>
        <v>41.1</v>
      </c>
      <c r="M265" s="8">
        <f t="shared" si="25"/>
        <v>99</v>
      </c>
      <c r="N265" s="34">
        <f t="shared" si="26"/>
        <v>99</v>
      </c>
      <c r="O265" s="41">
        <v>46218</v>
      </c>
      <c r="P265" s="41">
        <v>46387</v>
      </c>
      <c r="Q265" s="6" t="s">
        <v>1763</v>
      </c>
      <c r="R265" s="23"/>
      <c r="T265" s="31">
        <f t="shared" si="27"/>
        <v>0</v>
      </c>
    </row>
    <row r="266" spans="2:20" x14ac:dyDescent="0.25">
      <c r="B266" s="28">
        <f>_xlfn.XLOOKUP(C266,'FA 2026 Master'!E:E,'FA 2026 Master'!D:D)</f>
        <v>840490726802</v>
      </c>
      <c r="C266" s="6" t="s">
        <v>313</v>
      </c>
      <c r="D266" s="6" t="str">
        <f>_xlfn.XLOOKUP(C266,'FA 2026 Master'!E:E,'FA 2026 Master'!F:F)</f>
        <v>M's ME This Country Life T-Shirt - Athletic Heather - SM</v>
      </c>
      <c r="E266" s="6" t="str">
        <f>_xlfn.XLOOKUP(C266,'FA 2026 Master'!E:E,'FA 2026 Master'!G:G)</f>
        <v>Athletic Heather</v>
      </c>
      <c r="F266" s="6" t="str">
        <f>_xlfn.XLOOKUP(C266,'FA 2026 Master'!E:E,'FA 2026 Master'!H:H)</f>
        <v>SM</v>
      </c>
      <c r="G266" s="6" t="str">
        <f>_xlfn.XLOOKUP(C266,'FA 2026 Master'!E:E,'FA 2026 Master'!K:K)</f>
        <v>Logo Apparel</v>
      </c>
      <c r="H266" s="6" t="str">
        <f>_xlfn.XLOOKUP(C266,'FA 2026 Master'!E:E,'FA 2026 Master'!L:L)</f>
        <v>Logo Tees</v>
      </c>
      <c r="I266" s="34">
        <f>_xlfn.XLOOKUP(C266,'FA 2026 Master'!E:E,'FA 2026 Master'!J:J)</f>
        <v>15</v>
      </c>
      <c r="J266" s="34">
        <f t="shared" si="28"/>
        <v>30</v>
      </c>
      <c r="K266" s="34">
        <f t="shared" si="29"/>
        <v>30</v>
      </c>
      <c r="L266" s="34">
        <f t="shared" si="24"/>
        <v>20.55</v>
      </c>
      <c r="M266" s="8">
        <f t="shared" si="25"/>
        <v>49</v>
      </c>
      <c r="N266" s="34">
        <f t="shared" si="26"/>
        <v>49</v>
      </c>
      <c r="O266" s="41">
        <v>46218</v>
      </c>
      <c r="P266" s="41">
        <v>46387</v>
      </c>
      <c r="Q266" s="6" t="s">
        <v>1763</v>
      </c>
      <c r="R266" s="23"/>
      <c r="T266" s="31">
        <f t="shared" si="27"/>
        <v>0</v>
      </c>
    </row>
    <row r="267" spans="2:20" x14ac:dyDescent="0.25">
      <c r="B267" s="28">
        <f>_xlfn.XLOOKUP(C267,'FA 2026 Master'!E:E,'FA 2026 Master'!D:D)</f>
        <v>840490726819</v>
      </c>
      <c r="C267" s="6" t="s">
        <v>314</v>
      </c>
      <c r="D267" s="6" t="str">
        <f>_xlfn.XLOOKUP(C267,'FA 2026 Master'!E:E,'FA 2026 Master'!F:F)</f>
        <v>M's ME This Country Life T-Shirt - Athletic Heather - MD</v>
      </c>
      <c r="E267" s="6" t="str">
        <f>_xlfn.XLOOKUP(C267,'FA 2026 Master'!E:E,'FA 2026 Master'!G:G)</f>
        <v>Athletic Heather</v>
      </c>
      <c r="F267" s="6" t="str">
        <f>_xlfn.XLOOKUP(C267,'FA 2026 Master'!E:E,'FA 2026 Master'!H:H)</f>
        <v>MD</v>
      </c>
      <c r="G267" s="6" t="str">
        <f>_xlfn.XLOOKUP(C267,'FA 2026 Master'!E:E,'FA 2026 Master'!K:K)</f>
        <v>Logo Apparel</v>
      </c>
      <c r="H267" s="6" t="str">
        <f>_xlfn.XLOOKUP(C267,'FA 2026 Master'!E:E,'FA 2026 Master'!L:L)</f>
        <v>Logo Tees</v>
      </c>
      <c r="I267" s="34">
        <f>_xlfn.XLOOKUP(C267,'FA 2026 Master'!E:E,'FA 2026 Master'!J:J)</f>
        <v>15</v>
      </c>
      <c r="J267" s="34">
        <f t="shared" si="28"/>
        <v>30</v>
      </c>
      <c r="K267" s="34">
        <f t="shared" si="29"/>
        <v>30</v>
      </c>
      <c r="L267" s="34">
        <f t="shared" si="24"/>
        <v>20.55</v>
      </c>
      <c r="M267" s="8">
        <f t="shared" si="25"/>
        <v>49</v>
      </c>
      <c r="N267" s="34">
        <f t="shared" si="26"/>
        <v>49</v>
      </c>
      <c r="O267" s="41">
        <v>46218</v>
      </c>
      <c r="P267" s="41">
        <v>46387</v>
      </c>
      <c r="Q267" s="6" t="s">
        <v>1763</v>
      </c>
      <c r="R267" s="23"/>
      <c r="T267" s="31">
        <f t="shared" si="27"/>
        <v>0</v>
      </c>
    </row>
    <row r="268" spans="2:20" x14ac:dyDescent="0.25">
      <c r="B268" s="28">
        <f>_xlfn.XLOOKUP(C268,'FA 2026 Master'!E:E,'FA 2026 Master'!D:D)</f>
        <v>840490726826</v>
      </c>
      <c r="C268" s="6" t="s">
        <v>315</v>
      </c>
      <c r="D268" s="6" t="str">
        <f>_xlfn.XLOOKUP(C268,'FA 2026 Master'!E:E,'FA 2026 Master'!F:F)</f>
        <v>M's ME This Country Life T-Shirt - Athletic Heather - LG</v>
      </c>
      <c r="E268" s="6" t="str">
        <f>_xlfn.XLOOKUP(C268,'FA 2026 Master'!E:E,'FA 2026 Master'!G:G)</f>
        <v>Athletic Heather</v>
      </c>
      <c r="F268" s="6" t="str">
        <f>_xlfn.XLOOKUP(C268,'FA 2026 Master'!E:E,'FA 2026 Master'!H:H)</f>
        <v>LG</v>
      </c>
      <c r="G268" s="6" t="str">
        <f>_xlfn.XLOOKUP(C268,'FA 2026 Master'!E:E,'FA 2026 Master'!K:K)</f>
        <v>Logo Apparel</v>
      </c>
      <c r="H268" s="6" t="str">
        <f>_xlfn.XLOOKUP(C268,'FA 2026 Master'!E:E,'FA 2026 Master'!L:L)</f>
        <v>Logo Tees</v>
      </c>
      <c r="I268" s="34">
        <f>_xlfn.XLOOKUP(C268,'FA 2026 Master'!E:E,'FA 2026 Master'!J:J)</f>
        <v>15</v>
      </c>
      <c r="J268" s="34">
        <f t="shared" si="28"/>
        <v>30</v>
      </c>
      <c r="K268" s="34">
        <f t="shared" si="29"/>
        <v>30</v>
      </c>
      <c r="L268" s="34">
        <f t="shared" si="24"/>
        <v>20.55</v>
      </c>
      <c r="M268" s="8">
        <f t="shared" si="25"/>
        <v>49</v>
      </c>
      <c r="N268" s="34">
        <f t="shared" si="26"/>
        <v>49</v>
      </c>
      <c r="O268" s="41">
        <v>46218</v>
      </c>
      <c r="P268" s="41">
        <v>46387</v>
      </c>
      <c r="Q268" s="6" t="s">
        <v>1763</v>
      </c>
      <c r="R268" s="23"/>
      <c r="T268" s="31">
        <f t="shared" si="27"/>
        <v>0</v>
      </c>
    </row>
    <row r="269" spans="2:20" x14ac:dyDescent="0.25">
      <c r="B269" s="28">
        <f>_xlfn.XLOOKUP(C269,'FA 2026 Master'!E:E,'FA 2026 Master'!D:D)</f>
        <v>840490726833</v>
      </c>
      <c r="C269" s="6" t="s">
        <v>316</v>
      </c>
      <c r="D269" s="6" t="str">
        <f>_xlfn.XLOOKUP(C269,'FA 2026 Master'!E:E,'FA 2026 Master'!F:F)</f>
        <v>M's ME This Country Life T-Shirt - Athletic Heather - XL</v>
      </c>
      <c r="E269" s="6" t="str">
        <f>_xlfn.XLOOKUP(C269,'FA 2026 Master'!E:E,'FA 2026 Master'!G:G)</f>
        <v>Athletic Heather</v>
      </c>
      <c r="F269" s="6" t="str">
        <f>_xlfn.XLOOKUP(C269,'FA 2026 Master'!E:E,'FA 2026 Master'!H:H)</f>
        <v>XL</v>
      </c>
      <c r="G269" s="6" t="str">
        <f>_xlfn.XLOOKUP(C269,'FA 2026 Master'!E:E,'FA 2026 Master'!K:K)</f>
        <v>Logo Apparel</v>
      </c>
      <c r="H269" s="6" t="str">
        <f>_xlfn.XLOOKUP(C269,'FA 2026 Master'!E:E,'FA 2026 Master'!L:L)</f>
        <v>Logo Tees</v>
      </c>
      <c r="I269" s="34">
        <f>_xlfn.XLOOKUP(C269,'FA 2026 Master'!E:E,'FA 2026 Master'!J:J)</f>
        <v>15</v>
      </c>
      <c r="J269" s="34">
        <f t="shared" si="28"/>
        <v>30</v>
      </c>
      <c r="K269" s="34">
        <f t="shared" si="29"/>
        <v>30</v>
      </c>
      <c r="L269" s="34">
        <f t="shared" si="24"/>
        <v>20.55</v>
      </c>
      <c r="M269" s="8">
        <f t="shared" si="25"/>
        <v>49</v>
      </c>
      <c r="N269" s="34">
        <f t="shared" si="26"/>
        <v>49</v>
      </c>
      <c r="O269" s="41">
        <v>46218</v>
      </c>
      <c r="P269" s="41">
        <v>46387</v>
      </c>
      <c r="Q269" s="6" t="s">
        <v>1763</v>
      </c>
      <c r="R269" s="23"/>
      <c r="T269" s="31">
        <f t="shared" si="27"/>
        <v>0</v>
      </c>
    </row>
    <row r="270" spans="2:20" x14ac:dyDescent="0.25">
      <c r="B270" s="28">
        <f>_xlfn.XLOOKUP(C270,'FA 2026 Master'!E:E,'FA 2026 Master'!D:D)</f>
        <v>840490726840</v>
      </c>
      <c r="C270" s="6" t="s">
        <v>317</v>
      </c>
      <c r="D270" s="6" t="str">
        <f>_xlfn.XLOOKUP(C270,'FA 2026 Master'!E:E,'FA 2026 Master'!F:F)</f>
        <v>M's ME This Country Life T-Shirt - Athletic Heather - 2X</v>
      </c>
      <c r="E270" s="6" t="str">
        <f>_xlfn.XLOOKUP(C270,'FA 2026 Master'!E:E,'FA 2026 Master'!G:G)</f>
        <v>Athletic Heather</v>
      </c>
      <c r="F270" s="6" t="str">
        <f>_xlfn.XLOOKUP(C270,'FA 2026 Master'!E:E,'FA 2026 Master'!H:H)</f>
        <v>2X</v>
      </c>
      <c r="G270" s="6" t="str">
        <f>_xlfn.XLOOKUP(C270,'FA 2026 Master'!E:E,'FA 2026 Master'!K:K)</f>
        <v>Logo Apparel</v>
      </c>
      <c r="H270" s="6" t="str">
        <f>_xlfn.XLOOKUP(C270,'FA 2026 Master'!E:E,'FA 2026 Master'!L:L)</f>
        <v>Logo Tees</v>
      </c>
      <c r="I270" s="34">
        <f>_xlfn.XLOOKUP(C270,'FA 2026 Master'!E:E,'FA 2026 Master'!J:J)</f>
        <v>15</v>
      </c>
      <c r="J270" s="34">
        <f t="shared" si="28"/>
        <v>30</v>
      </c>
      <c r="K270" s="34">
        <f t="shared" si="29"/>
        <v>30</v>
      </c>
      <c r="L270" s="34">
        <f t="shared" si="24"/>
        <v>20.55</v>
      </c>
      <c r="M270" s="8">
        <f t="shared" si="25"/>
        <v>49</v>
      </c>
      <c r="N270" s="34">
        <f t="shared" si="26"/>
        <v>49</v>
      </c>
      <c r="O270" s="41">
        <v>46218</v>
      </c>
      <c r="P270" s="41">
        <v>46387</v>
      </c>
      <c r="Q270" s="6" t="s">
        <v>1763</v>
      </c>
      <c r="R270" s="23"/>
      <c r="T270" s="31">
        <f t="shared" si="27"/>
        <v>0</v>
      </c>
    </row>
    <row r="271" spans="2:20" x14ac:dyDescent="0.25">
      <c r="B271" s="28">
        <f>_xlfn.XLOOKUP(C271,'FA 2026 Master'!E:E,'FA 2026 Master'!D:D)</f>
        <v>840490726857</v>
      </c>
      <c r="C271" s="6" t="s">
        <v>318</v>
      </c>
      <c r="D271" s="6" t="str">
        <f>_xlfn.XLOOKUP(C271,'FA 2026 Master'!E:E,'FA 2026 Master'!F:F)</f>
        <v>M's ME This Country Life T-Shirt - Athletic Heather - 3X</v>
      </c>
      <c r="E271" s="6" t="str">
        <f>_xlfn.XLOOKUP(C271,'FA 2026 Master'!E:E,'FA 2026 Master'!G:G)</f>
        <v>Athletic Heather</v>
      </c>
      <c r="F271" s="6" t="str">
        <f>_xlfn.XLOOKUP(C271,'FA 2026 Master'!E:E,'FA 2026 Master'!H:H)</f>
        <v>3X</v>
      </c>
      <c r="G271" s="6" t="str">
        <f>_xlfn.XLOOKUP(C271,'FA 2026 Master'!E:E,'FA 2026 Master'!K:K)</f>
        <v>Logo Apparel</v>
      </c>
      <c r="H271" s="6" t="str">
        <f>_xlfn.XLOOKUP(C271,'FA 2026 Master'!E:E,'FA 2026 Master'!L:L)</f>
        <v>Logo Tees</v>
      </c>
      <c r="I271" s="34">
        <f>_xlfn.XLOOKUP(C271,'FA 2026 Master'!E:E,'FA 2026 Master'!J:J)</f>
        <v>15</v>
      </c>
      <c r="J271" s="34">
        <f t="shared" si="28"/>
        <v>30</v>
      </c>
      <c r="K271" s="34">
        <f t="shared" si="29"/>
        <v>30</v>
      </c>
      <c r="L271" s="34">
        <f t="shared" si="24"/>
        <v>20.55</v>
      </c>
      <c r="M271" s="8">
        <f t="shared" si="25"/>
        <v>49</v>
      </c>
      <c r="N271" s="34">
        <f t="shared" si="26"/>
        <v>49</v>
      </c>
      <c r="O271" s="41">
        <v>46218</v>
      </c>
      <c r="P271" s="41">
        <v>46387</v>
      </c>
      <c r="Q271" s="6" t="s">
        <v>1763</v>
      </c>
      <c r="R271" s="23"/>
      <c r="T271" s="31">
        <f t="shared" si="27"/>
        <v>0</v>
      </c>
    </row>
    <row r="272" spans="2:20" x14ac:dyDescent="0.25">
      <c r="B272" s="28">
        <f>_xlfn.XLOOKUP(C272,'FA 2026 Master'!E:E,'FA 2026 Master'!D:D)</f>
        <v>840490726864</v>
      </c>
      <c r="C272" s="6" t="s">
        <v>319</v>
      </c>
      <c r="D272" s="6" t="str">
        <f>_xlfn.XLOOKUP(C272,'FA 2026 Master'!E:E,'FA 2026 Master'!F:F)</f>
        <v>M's ME This Country Life T-Shirt - Army - SM</v>
      </c>
      <c r="E272" s="6" t="str">
        <f>_xlfn.XLOOKUP(C272,'FA 2026 Master'!E:E,'FA 2026 Master'!G:G)</f>
        <v>Army</v>
      </c>
      <c r="F272" s="6" t="str">
        <f>_xlfn.XLOOKUP(C272,'FA 2026 Master'!E:E,'FA 2026 Master'!H:H)</f>
        <v>SM</v>
      </c>
      <c r="G272" s="6" t="str">
        <f>_xlfn.XLOOKUP(C272,'FA 2026 Master'!E:E,'FA 2026 Master'!K:K)</f>
        <v>Logo Apparel</v>
      </c>
      <c r="H272" s="6" t="str">
        <f>_xlfn.XLOOKUP(C272,'FA 2026 Master'!E:E,'FA 2026 Master'!L:L)</f>
        <v>Logo Tees</v>
      </c>
      <c r="I272" s="34">
        <f>_xlfn.XLOOKUP(C272,'FA 2026 Master'!E:E,'FA 2026 Master'!J:J)</f>
        <v>15</v>
      </c>
      <c r="J272" s="34">
        <f t="shared" si="28"/>
        <v>30</v>
      </c>
      <c r="K272" s="34">
        <f t="shared" si="29"/>
        <v>30</v>
      </c>
      <c r="L272" s="34">
        <f t="shared" si="24"/>
        <v>20.55</v>
      </c>
      <c r="M272" s="8">
        <f t="shared" si="25"/>
        <v>49</v>
      </c>
      <c r="N272" s="34">
        <f t="shared" si="26"/>
        <v>49</v>
      </c>
      <c r="O272" s="41">
        <v>46218</v>
      </c>
      <c r="P272" s="41">
        <v>46387</v>
      </c>
      <c r="Q272" s="6" t="s">
        <v>1763</v>
      </c>
      <c r="R272" s="23"/>
      <c r="T272" s="31">
        <f t="shared" si="27"/>
        <v>0</v>
      </c>
    </row>
    <row r="273" spans="2:20" x14ac:dyDescent="0.25">
      <c r="B273" s="28">
        <f>_xlfn.XLOOKUP(C273,'FA 2026 Master'!E:E,'FA 2026 Master'!D:D)</f>
        <v>840490726871</v>
      </c>
      <c r="C273" s="6" t="s">
        <v>320</v>
      </c>
      <c r="D273" s="6" t="str">
        <f>_xlfn.XLOOKUP(C273,'FA 2026 Master'!E:E,'FA 2026 Master'!F:F)</f>
        <v>M's ME This Country Life T-Shirt - Army - MD</v>
      </c>
      <c r="E273" s="6" t="str">
        <f>_xlfn.XLOOKUP(C273,'FA 2026 Master'!E:E,'FA 2026 Master'!G:G)</f>
        <v>Army</v>
      </c>
      <c r="F273" s="6" t="str">
        <f>_xlfn.XLOOKUP(C273,'FA 2026 Master'!E:E,'FA 2026 Master'!H:H)</f>
        <v>MD</v>
      </c>
      <c r="G273" s="6" t="str">
        <f>_xlfn.XLOOKUP(C273,'FA 2026 Master'!E:E,'FA 2026 Master'!K:K)</f>
        <v>Logo Apparel</v>
      </c>
      <c r="H273" s="6" t="str">
        <f>_xlfn.XLOOKUP(C273,'FA 2026 Master'!E:E,'FA 2026 Master'!L:L)</f>
        <v>Logo Tees</v>
      </c>
      <c r="I273" s="34">
        <f>_xlfn.XLOOKUP(C273,'FA 2026 Master'!E:E,'FA 2026 Master'!J:J)</f>
        <v>15</v>
      </c>
      <c r="J273" s="34">
        <f t="shared" si="28"/>
        <v>30</v>
      </c>
      <c r="K273" s="34">
        <f t="shared" si="29"/>
        <v>30</v>
      </c>
      <c r="L273" s="34">
        <f t="shared" si="24"/>
        <v>20.55</v>
      </c>
      <c r="M273" s="8">
        <f t="shared" si="25"/>
        <v>49</v>
      </c>
      <c r="N273" s="34">
        <f t="shared" si="26"/>
        <v>49</v>
      </c>
      <c r="O273" s="41">
        <v>46218</v>
      </c>
      <c r="P273" s="41">
        <v>46387</v>
      </c>
      <c r="Q273" s="6" t="s">
        <v>1763</v>
      </c>
      <c r="R273" s="23"/>
      <c r="T273" s="31">
        <f t="shared" si="27"/>
        <v>0</v>
      </c>
    </row>
    <row r="274" spans="2:20" x14ac:dyDescent="0.25">
      <c r="B274" s="28">
        <f>_xlfn.XLOOKUP(C274,'FA 2026 Master'!E:E,'FA 2026 Master'!D:D)</f>
        <v>840490726888</v>
      </c>
      <c r="C274" s="6" t="s">
        <v>321</v>
      </c>
      <c r="D274" s="6" t="str">
        <f>_xlfn.XLOOKUP(C274,'FA 2026 Master'!E:E,'FA 2026 Master'!F:F)</f>
        <v>M's ME This Country Life T-Shirt - Army - LG</v>
      </c>
      <c r="E274" s="6" t="str">
        <f>_xlfn.XLOOKUP(C274,'FA 2026 Master'!E:E,'FA 2026 Master'!G:G)</f>
        <v>Army</v>
      </c>
      <c r="F274" s="6" t="str">
        <f>_xlfn.XLOOKUP(C274,'FA 2026 Master'!E:E,'FA 2026 Master'!H:H)</f>
        <v>LG</v>
      </c>
      <c r="G274" s="6" t="str">
        <f>_xlfn.XLOOKUP(C274,'FA 2026 Master'!E:E,'FA 2026 Master'!K:K)</f>
        <v>Logo Apparel</v>
      </c>
      <c r="H274" s="6" t="str">
        <f>_xlfn.XLOOKUP(C274,'FA 2026 Master'!E:E,'FA 2026 Master'!L:L)</f>
        <v>Logo Tees</v>
      </c>
      <c r="I274" s="34">
        <f>_xlfn.XLOOKUP(C274,'FA 2026 Master'!E:E,'FA 2026 Master'!J:J)</f>
        <v>15</v>
      </c>
      <c r="J274" s="34">
        <f t="shared" si="28"/>
        <v>30</v>
      </c>
      <c r="K274" s="34">
        <f t="shared" si="29"/>
        <v>30</v>
      </c>
      <c r="L274" s="34">
        <f t="shared" si="24"/>
        <v>20.55</v>
      </c>
      <c r="M274" s="8">
        <f t="shared" si="25"/>
        <v>49</v>
      </c>
      <c r="N274" s="34">
        <f t="shared" si="26"/>
        <v>49</v>
      </c>
      <c r="O274" s="41">
        <v>46218</v>
      </c>
      <c r="P274" s="41">
        <v>46387</v>
      </c>
      <c r="Q274" s="6" t="s">
        <v>1763</v>
      </c>
      <c r="R274" s="23"/>
      <c r="T274" s="31">
        <f t="shared" si="27"/>
        <v>0</v>
      </c>
    </row>
    <row r="275" spans="2:20" x14ac:dyDescent="0.25">
      <c r="B275" s="28">
        <f>_xlfn.XLOOKUP(C275,'FA 2026 Master'!E:E,'FA 2026 Master'!D:D)</f>
        <v>840490726895</v>
      </c>
      <c r="C275" s="6" t="s">
        <v>322</v>
      </c>
      <c r="D275" s="6" t="str">
        <f>_xlfn.XLOOKUP(C275,'FA 2026 Master'!E:E,'FA 2026 Master'!F:F)</f>
        <v>M's ME This Country Life T-Shirt - Army - XL</v>
      </c>
      <c r="E275" s="6" t="str">
        <f>_xlfn.XLOOKUP(C275,'FA 2026 Master'!E:E,'FA 2026 Master'!G:G)</f>
        <v>Army</v>
      </c>
      <c r="F275" s="6" t="str">
        <f>_xlfn.XLOOKUP(C275,'FA 2026 Master'!E:E,'FA 2026 Master'!H:H)</f>
        <v>XL</v>
      </c>
      <c r="G275" s="6" t="str">
        <f>_xlfn.XLOOKUP(C275,'FA 2026 Master'!E:E,'FA 2026 Master'!K:K)</f>
        <v>Logo Apparel</v>
      </c>
      <c r="H275" s="6" t="str">
        <f>_xlfn.XLOOKUP(C275,'FA 2026 Master'!E:E,'FA 2026 Master'!L:L)</f>
        <v>Logo Tees</v>
      </c>
      <c r="I275" s="34">
        <f>_xlfn.XLOOKUP(C275,'FA 2026 Master'!E:E,'FA 2026 Master'!J:J)</f>
        <v>15</v>
      </c>
      <c r="J275" s="34">
        <f t="shared" si="28"/>
        <v>30</v>
      </c>
      <c r="K275" s="34">
        <f t="shared" si="29"/>
        <v>30</v>
      </c>
      <c r="L275" s="34">
        <f t="shared" si="24"/>
        <v>20.55</v>
      </c>
      <c r="M275" s="8">
        <f t="shared" si="25"/>
        <v>49</v>
      </c>
      <c r="N275" s="34">
        <f t="shared" si="26"/>
        <v>49</v>
      </c>
      <c r="O275" s="41">
        <v>46218</v>
      </c>
      <c r="P275" s="41">
        <v>46387</v>
      </c>
      <c r="Q275" s="6" t="s">
        <v>1763</v>
      </c>
      <c r="R275" s="23"/>
      <c r="T275" s="31">
        <f t="shared" si="27"/>
        <v>0</v>
      </c>
    </row>
    <row r="276" spans="2:20" x14ac:dyDescent="0.25">
      <c r="B276" s="28">
        <f>_xlfn.XLOOKUP(C276,'FA 2026 Master'!E:E,'FA 2026 Master'!D:D)</f>
        <v>840490726901</v>
      </c>
      <c r="C276" s="6" t="s">
        <v>323</v>
      </c>
      <c r="D276" s="6" t="str">
        <f>_xlfn.XLOOKUP(C276,'FA 2026 Master'!E:E,'FA 2026 Master'!F:F)</f>
        <v>M's ME This Country Life T-Shirt - Army - 2X</v>
      </c>
      <c r="E276" s="6" t="str">
        <f>_xlfn.XLOOKUP(C276,'FA 2026 Master'!E:E,'FA 2026 Master'!G:G)</f>
        <v>Army</v>
      </c>
      <c r="F276" s="6" t="str">
        <f>_xlfn.XLOOKUP(C276,'FA 2026 Master'!E:E,'FA 2026 Master'!H:H)</f>
        <v>2X</v>
      </c>
      <c r="G276" s="6" t="str">
        <f>_xlfn.XLOOKUP(C276,'FA 2026 Master'!E:E,'FA 2026 Master'!K:K)</f>
        <v>Logo Apparel</v>
      </c>
      <c r="H276" s="6" t="str">
        <f>_xlfn.XLOOKUP(C276,'FA 2026 Master'!E:E,'FA 2026 Master'!L:L)</f>
        <v>Logo Tees</v>
      </c>
      <c r="I276" s="34">
        <f>_xlfn.XLOOKUP(C276,'FA 2026 Master'!E:E,'FA 2026 Master'!J:J)</f>
        <v>15</v>
      </c>
      <c r="J276" s="34">
        <f t="shared" si="28"/>
        <v>30</v>
      </c>
      <c r="K276" s="34">
        <f t="shared" si="29"/>
        <v>30</v>
      </c>
      <c r="L276" s="34">
        <f t="shared" si="24"/>
        <v>20.55</v>
      </c>
      <c r="M276" s="8">
        <f t="shared" si="25"/>
        <v>49</v>
      </c>
      <c r="N276" s="34">
        <f t="shared" si="26"/>
        <v>49</v>
      </c>
      <c r="O276" s="41">
        <v>46218</v>
      </c>
      <c r="P276" s="41">
        <v>46387</v>
      </c>
      <c r="Q276" s="6" t="s">
        <v>1763</v>
      </c>
      <c r="R276" s="23"/>
      <c r="T276" s="31">
        <f t="shared" si="27"/>
        <v>0</v>
      </c>
    </row>
    <row r="277" spans="2:20" x14ac:dyDescent="0.25">
      <c r="B277" s="28">
        <f>_xlfn.XLOOKUP(C277,'FA 2026 Master'!E:E,'FA 2026 Master'!D:D)</f>
        <v>840490726918</v>
      </c>
      <c r="C277" s="6" t="s">
        <v>324</v>
      </c>
      <c r="D277" s="6" t="str">
        <f>_xlfn.XLOOKUP(C277,'FA 2026 Master'!E:E,'FA 2026 Master'!F:F)</f>
        <v>M's ME This Country Life T-Shirt - Army - 3X</v>
      </c>
      <c r="E277" s="6" t="str">
        <f>_xlfn.XLOOKUP(C277,'FA 2026 Master'!E:E,'FA 2026 Master'!G:G)</f>
        <v>Army</v>
      </c>
      <c r="F277" s="6" t="str">
        <f>_xlfn.XLOOKUP(C277,'FA 2026 Master'!E:E,'FA 2026 Master'!H:H)</f>
        <v>3X</v>
      </c>
      <c r="G277" s="6" t="str">
        <f>_xlfn.XLOOKUP(C277,'FA 2026 Master'!E:E,'FA 2026 Master'!K:K)</f>
        <v>Logo Apparel</v>
      </c>
      <c r="H277" s="6" t="str">
        <f>_xlfn.XLOOKUP(C277,'FA 2026 Master'!E:E,'FA 2026 Master'!L:L)</f>
        <v>Logo Tees</v>
      </c>
      <c r="I277" s="34">
        <f>_xlfn.XLOOKUP(C277,'FA 2026 Master'!E:E,'FA 2026 Master'!J:J)</f>
        <v>15</v>
      </c>
      <c r="J277" s="34">
        <f t="shared" si="28"/>
        <v>30</v>
      </c>
      <c r="K277" s="34">
        <f t="shared" si="29"/>
        <v>30</v>
      </c>
      <c r="L277" s="34">
        <f t="shared" si="24"/>
        <v>20.55</v>
      </c>
      <c r="M277" s="8">
        <f t="shared" si="25"/>
        <v>49</v>
      </c>
      <c r="N277" s="34">
        <f t="shared" si="26"/>
        <v>49</v>
      </c>
      <c r="O277" s="41">
        <v>46218</v>
      </c>
      <c r="P277" s="41">
        <v>46387</v>
      </c>
      <c r="Q277" s="6" t="s">
        <v>1763</v>
      </c>
      <c r="R277" s="23"/>
      <c r="T277" s="31">
        <f t="shared" si="27"/>
        <v>0</v>
      </c>
    </row>
    <row r="278" spans="2:20" x14ac:dyDescent="0.25">
      <c r="B278" s="28">
        <f>_xlfn.XLOOKUP(C278,'FA 2026 Master'!E:E,'FA 2026 Master'!D:D)</f>
        <v>840490726925</v>
      </c>
      <c r="C278" s="6" t="s">
        <v>325</v>
      </c>
      <c r="D278" s="6" t="str">
        <f>_xlfn.XLOOKUP(C278,'FA 2026 Master'!E:E,'FA 2026 Master'!F:F)</f>
        <v>M's ME This Country Life Hoody - Smoke - SM</v>
      </c>
      <c r="E278" s="6" t="str">
        <f>_xlfn.XLOOKUP(C278,'FA 2026 Master'!E:E,'FA 2026 Master'!G:G)</f>
        <v>Smoke</v>
      </c>
      <c r="F278" s="6" t="str">
        <f>_xlfn.XLOOKUP(C278,'FA 2026 Master'!E:E,'FA 2026 Master'!H:H)</f>
        <v>SM</v>
      </c>
      <c r="G278" s="6" t="str">
        <f>_xlfn.XLOOKUP(C278,'FA 2026 Master'!E:E,'FA 2026 Master'!K:K)</f>
        <v>Logo Apparel</v>
      </c>
      <c r="H278" s="6" t="str">
        <f>_xlfn.XLOOKUP(C278,'FA 2026 Master'!E:E,'FA 2026 Master'!L:L)</f>
        <v>Logo Hoodys</v>
      </c>
      <c r="I278" s="34">
        <f>_xlfn.XLOOKUP(C278,'FA 2026 Master'!E:E,'FA 2026 Master'!J:J)</f>
        <v>30</v>
      </c>
      <c r="J278" s="34">
        <f t="shared" si="28"/>
        <v>60</v>
      </c>
      <c r="K278" s="34">
        <f t="shared" si="29"/>
        <v>60</v>
      </c>
      <c r="L278" s="34">
        <f t="shared" si="24"/>
        <v>41.1</v>
      </c>
      <c r="M278" s="8">
        <f t="shared" si="25"/>
        <v>99</v>
      </c>
      <c r="N278" s="34">
        <f t="shared" si="26"/>
        <v>99</v>
      </c>
      <c r="O278" s="41">
        <v>46218</v>
      </c>
      <c r="P278" s="41">
        <v>46387</v>
      </c>
      <c r="Q278" s="6" t="s">
        <v>1763</v>
      </c>
      <c r="R278" s="23"/>
      <c r="T278" s="31">
        <f t="shared" si="27"/>
        <v>0</v>
      </c>
    </row>
    <row r="279" spans="2:20" x14ac:dyDescent="0.25">
      <c r="B279" s="28">
        <f>_xlfn.XLOOKUP(C279,'FA 2026 Master'!E:E,'FA 2026 Master'!D:D)</f>
        <v>840490726932</v>
      </c>
      <c r="C279" s="6" t="s">
        <v>326</v>
      </c>
      <c r="D279" s="6" t="str">
        <f>_xlfn.XLOOKUP(C279,'FA 2026 Master'!E:E,'FA 2026 Master'!F:F)</f>
        <v>M's ME This Country Life Hoody - Smoke - MD</v>
      </c>
      <c r="E279" s="6" t="str">
        <f>_xlfn.XLOOKUP(C279,'FA 2026 Master'!E:E,'FA 2026 Master'!G:G)</f>
        <v>Smoke</v>
      </c>
      <c r="F279" s="6" t="str">
        <f>_xlfn.XLOOKUP(C279,'FA 2026 Master'!E:E,'FA 2026 Master'!H:H)</f>
        <v>MD</v>
      </c>
      <c r="G279" s="6" t="str">
        <f>_xlfn.XLOOKUP(C279,'FA 2026 Master'!E:E,'FA 2026 Master'!K:K)</f>
        <v>Logo Apparel</v>
      </c>
      <c r="H279" s="6" t="str">
        <f>_xlfn.XLOOKUP(C279,'FA 2026 Master'!E:E,'FA 2026 Master'!L:L)</f>
        <v>Logo Hoodys</v>
      </c>
      <c r="I279" s="34">
        <f>_xlfn.XLOOKUP(C279,'FA 2026 Master'!E:E,'FA 2026 Master'!J:J)</f>
        <v>30</v>
      </c>
      <c r="J279" s="34">
        <f t="shared" si="28"/>
        <v>60</v>
      </c>
      <c r="K279" s="34">
        <f t="shared" si="29"/>
        <v>60</v>
      </c>
      <c r="L279" s="34">
        <f t="shared" si="24"/>
        <v>41.1</v>
      </c>
      <c r="M279" s="8">
        <f t="shared" si="25"/>
        <v>99</v>
      </c>
      <c r="N279" s="34">
        <f t="shared" si="26"/>
        <v>99</v>
      </c>
      <c r="O279" s="41">
        <v>46218</v>
      </c>
      <c r="P279" s="41">
        <v>46387</v>
      </c>
      <c r="Q279" s="6" t="s">
        <v>1763</v>
      </c>
      <c r="R279" s="23"/>
      <c r="T279" s="31">
        <f t="shared" si="27"/>
        <v>0</v>
      </c>
    </row>
    <row r="280" spans="2:20" x14ac:dyDescent="0.25">
      <c r="B280" s="28">
        <f>_xlfn.XLOOKUP(C280,'FA 2026 Master'!E:E,'FA 2026 Master'!D:D)</f>
        <v>840490726949</v>
      </c>
      <c r="C280" s="6" t="s">
        <v>327</v>
      </c>
      <c r="D280" s="6" t="str">
        <f>_xlfn.XLOOKUP(C280,'FA 2026 Master'!E:E,'FA 2026 Master'!F:F)</f>
        <v>M's ME This Country Life Hoody - Smoke - LG</v>
      </c>
      <c r="E280" s="6" t="str">
        <f>_xlfn.XLOOKUP(C280,'FA 2026 Master'!E:E,'FA 2026 Master'!G:G)</f>
        <v>Smoke</v>
      </c>
      <c r="F280" s="6" t="str">
        <f>_xlfn.XLOOKUP(C280,'FA 2026 Master'!E:E,'FA 2026 Master'!H:H)</f>
        <v>LG</v>
      </c>
      <c r="G280" s="6" t="str">
        <f>_xlfn.XLOOKUP(C280,'FA 2026 Master'!E:E,'FA 2026 Master'!K:K)</f>
        <v>Logo Apparel</v>
      </c>
      <c r="H280" s="6" t="str">
        <f>_xlfn.XLOOKUP(C280,'FA 2026 Master'!E:E,'FA 2026 Master'!L:L)</f>
        <v>Logo Hoodys</v>
      </c>
      <c r="I280" s="34">
        <f>_xlfn.XLOOKUP(C280,'FA 2026 Master'!E:E,'FA 2026 Master'!J:J)</f>
        <v>30</v>
      </c>
      <c r="J280" s="34">
        <f t="shared" si="28"/>
        <v>60</v>
      </c>
      <c r="K280" s="34">
        <f t="shared" si="29"/>
        <v>60</v>
      </c>
      <c r="L280" s="34">
        <f t="shared" si="24"/>
        <v>41.1</v>
      </c>
      <c r="M280" s="8">
        <f t="shared" si="25"/>
        <v>99</v>
      </c>
      <c r="N280" s="34">
        <f t="shared" si="26"/>
        <v>99</v>
      </c>
      <c r="O280" s="41">
        <v>46218</v>
      </c>
      <c r="P280" s="41">
        <v>46387</v>
      </c>
      <c r="Q280" s="6" t="s">
        <v>1763</v>
      </c>
      <c r="R280" s="23"/>
      <c r="T280" s="31">
        <f t="shared" si="27"/>
        <v>0</v>
      </c>
    </row>
    <row r="281" spans="2:20" x14ac:dyDescent="0.25">
      <c r="B281" s="28">
        <f>_xlfn.XLOOKUP(C281,'FA 2026 Master'!E:E,'FA 2026 Master'!D:D)</f>
        <v>840490726956</v>
      </c>
      <c r="C281" s="6" t="s">
        <v>328</v>
      </c>
      <c r="D281" s="6" t="str">
        <f>_xlfn.XLOOKUP(C281,'FA 2026 Master'!E:E,'FA 2026 Master'!F:F)</f>
        <v>M's ME This Country Life Hoody - Smoke - XL</v>
      </c>
      <c r="E281" s="6" t="str">
        <f>_xlfn.XLOOKUP(C281,'FA 2026 Master'!E:E,'FA 2026 Master'!G:G)</f>
        <v>Smoke</v>
      </c>
      <c r="F281" s="6" t="str">
        <f>_xlfn.XLOOKUP(C281,'FA 2026 Master'!E:E,'FA 2026 Master'!H:H)</f>
        <v>XL</v>
      </c>
      <c r="G281" s="6" t="str">
        <f>_xlfn.XLOOKUP(C281,'FA 2026 Master'!E:E,'FA 2026 Master'!K:K)</f>
        <v>Logo Apparel</v>
      </c>
      <c r="H281" s="6" t="str">
        <f>_xlfn.XLOOKUP(C281,'FA 2026 Master'!E:E,'FA 2026 Master'!L:L)</f>
        <v>Logo Hoodys</v>
      </c>
      <c r="I281" s="34">
        <f>_xlfn.XLOOKUP(C281,'FA 2026 Master'!E:E,'FA 2026 Master'!J:J)</f>
        <v>30</v>
      </c>
      <c r="J281" s="34">
        <f t="shared" si="28"/>
        <v>60</v>
      </c>
      <c r="K281" s="34">
        <f t="shared" si="29"/>
        <v>60</v>
      </c>
      <c r="L281" s="34">
        <f t="shared" si="24"/>
        <v>41.1</v>
      </c>
      <c r="M281" s="8">
        <f t="shared" si="25"/>
        <v>99</v>
      </c>
      <c r="N281" s="34">
        <f t="shared" si="26"/>
        <v>99</v>
      </c>
      <c r="O281" s="41">
        <v>46218</v>
      </c>
      <c r="P281" s="41">
        <v>46387</v>
      </c>
      <c r="Q281" s="6" t="s">
        <v>1763</v>
      </c>
      <c r="R281" s="23"/>
      <c r="T281" s="31">
        <f t="shared" si="27"/>
        <v>0</v>
      </c>
    </row>
    <row r="282" spans="2:20" x14ac:dyDescent="0.25">
      <c r="B282" s="28">
        <f>_xlfn.XLOOKUP(C282,'FA 2026 Master'!E:E,'FA 2026 Master'!D:D)</f>
        <v>840490726963</v>
      </c>
      <c r="C282" s="6" t="s">
        <v>329</v>
      </c>
      <c r="D282" s="6" t="str">
        <f>_xlfn.XLOOKUP(C282,'FA 2026 Master'!E:E,'FA 2026 Master'!F:F)</f>
        <v>M's ME This Country Life Hoody - Smoke - 2X</v>
      </c>
      <c r="E282" s="6" t="str">
        <f>_xlfn.XLOOKUP(C282,'FA 2026 Master'!E:E,'FA 2026 Master'!G:G)</f>
        <v>Smoke</v>
      </c>
      <c r="F282" s="6" t="str">
        <f>_xlfn.XLOOKUP(C282,'FA 2026 Master'!E:E,'FA 2026 Master'!H:H)</f>
        <v>2X</v>
      </c>
      <c r="G282" s="6" t="str">
        <f>_xlfn.XLOOKUP(C282,'FA 2026 Master'!E:E,'FA 2026 Master'!K:K)</f>
        <v>Logo Apparel</v>
      </c>
      <c r="H282" s="6" t="str">
        <f>_xlfn.XLOOKUP(C282,'FA 2026 Master'!E:E,'FA 2026 Master'!L:L)</f>
        <v>Logo Hoodys</v>
      </c>
      <c r="I282" s="34">
        <f>_xlfn.XLOOKUP(C282,'FA 2026 Master'!E:E,'FA 2026 Master'!J:J)</f>
        <v>30</v>
      </c>
      <c r="J282" s="34">
        <f t="shared" si="28"/>
        <v>60</v>
      </c>
      <c r="K282" s="34">
        <f t="shared" si="29"/>
        <v>60</v>
      </c>
      <c r="L282" s="34">
        <f t="shared" si="24"/>
        <v>41.1</v>
      </c>
      <c r="M282" s="8">
        <f t="shared" si="25"/>
        <v>99</v>
      </c>
      <c r="N282" s="34">
        <f t="shared" si="26"/>
        <v>99</v>
      </c>
      <c r="O282" s="41">
        <v>46218</v>
      </c>
      <c r="P282" s="41">
        <v>46387</v>
      </c>
      <c r="Q282" s="6" t="s">
        <v>1763</v>
      </c>
      <c r="R282" s="23"/>
      <c r="T282" s="31">
        <f t="shared" si="27"/>
        <v>0</v>
      </c>
    </row>
    <row r="283" spans="2:20" x14ac:dyDescent="0.25">
      <c r="B283" s="28">
        <f>_xlfn.XLOOKUP(C283,'FA 2026 Master'!E:E,'FA 2026 Master'!D:D)</f>
        <v>840490726970</v>
      </c>
      <c r="C283" s="6" t="s">
        <v>330</v>
      </c>
      <c r="D283" s="6" t="str">
        <f>_xlfn.XLOOKUP(C283,'FA 2026 Master'!E:E,'FA 2026 Master'!F:F)</f>
        <v>M's ME This Country Life Hoody - Smoke - 3X</v>
      </c>
      <c r="E283" s="6" t="str">
        <f>_xlfn.XLOOKUP(C283,'FA 2026 Master'!E:E,'FA 2026 Master'!G:G)</f>
        <v>Smoke</v>
      </c>
      <c r="F283" s="6" t="str">
        <f>_xlfn.XLOOKUP(C283,'FA 2026 Master'!E:E,'FA 2026 Master'!H:H)</f>
        <v>3X</v>
      </c>
      <c r="G283" s="6" t="str">
        <f>_xlfn.XLOOKUP(C283,'FA 2026 Master'!E:E,'FA 2026 Master'!K:K)</f>
        <v>Logo Apparel</v>
      </c>
      <c r="H283" s="6" t="str">
        <f>_xlfn.XLOOKUP(C283,'FA 2026 Master'!E:E,'FA 2026 Master'!L:L)</f>
        <v>Logo Hoodys</v>
      </c>
      <c r="I283" s="34">
        <f>_xlfn.XLOOKUP(C283,'FA 2026 Master'!E:E,'FA 2026 Master'!J:J)</f>
        <v>30</v>
      </c>
      <c r="J283" s="34">
        <f t="shared" si="28"/>
        <v>60</v>
      </c>
      <c r="K283" s="34">
        <f t="shared" si="29"/>
        <v>60</v>
      </c>
      <c r="L283" s="34">
        <f t="shared" si="24"/>
        <v>41.1</v>
      </c>
      <c r="M283" s="8">
        <f t="shared" si="25"/>
        <v>99</v>
      </c>
      <c r="N283" s="34">
        <f t="shared" si="26"/>
        <v>99</v>
      </c>
      <c r="O283" s="41">
        <v>46218</v>
      </c>
      <c r="P283" s="41">
        <v>46387</v>
      </c>
      <c r="Q283" s="6" t="s">
        <v>1763</v>
      </c>
      <c r="R283" s="23"/>
      <c r="T283" s="31">
        <f t="shared" si="27"/>
        <v>0</v>
      </c>
    </row>
    <row r="284" spans="2:20" x14ac:dyDescent="0.25">
      <c r="B284" s="28">
        <f>_xlfn.XLOOKUP(C284,'FA 2026 Master'!E:E,'FA 2026 Master'!D:D)</f>
        <v>840490726987</v>
      </c>
      <c r="C284" s="6" t="s">
        <v>331</v>
      </c>
      <c r="D284" s="6" t="str">
        <f>_xlfn.XLOOKUP(C284,'FA 2026 Master'!E:E,'FA 2026 Master'!F:F)</f>
        <v>M's ME Shell Flag T-Shirt - Heather Midnight Navy - SM</v>
      </c>
      <c r="E284" s="6" t="str">
        <f>_xlfn.XLOOKUP(C284,'FA 2026 Master'!E:E,'FA 2026 Master'!G:G)</f>
        <v>Heather Midnight Navy</v>
      </c>
      <c r="F284" s="6" t="str">
        <f>_xlfn.XLOOKUP(C284,'FA 2026 Master'!E:E,'FA 2026 Master'!H:H)</f>
        <v>SM</v>
      </c>
      <c r="G284" s="6" t="str">
        <f>_xlfn.XLOOKUP(C284,'FA 2026 Master'!E:E,'FA 2026 Master'!K:K)</f>
        <v>Logo Apparel</v>
      </c>
      <c r="H284" s="6" t="str">
        <f>_xlfn.XLOOKUP(C284,'FA 2026 Master'!E:E,'FA 2026 Master'!L:L)</f>
        <v>Logo Tees</v>
      </c>
      <c r="I284" s="34">
        <f>_xlfn.XLOOKUP(C284,'FA 2026 Master'!E:E,'FA 2026 Master'!J:J)</f>
        <v>15</v>
      </c>
      <c r="J284" s="34">
        <f t="shared" si="28"/>
        <v>30</v>
      </c>
      <c r="K284" s="34">
        <f t="shared" si="29"/>
        <v>30</v>
      </c>
      <c r="L284" s="34">
        <f t="shared" si="24"/>
        <v>20.55</v>
      </c>
      <c r="M284" s="8">
        <f t="shared" si="25"/>
        <v>49</v>
      </c>
      <c r="N284" s="34">
        <f t="shared" si="26"/>
        <v>49</v>
      </c>
      <c r="O284" s="41">
        <v>46218</v>
      </c>
      <c r="P284" s="41">
        <v>46387</v>
      </c>
      <c r="Q284" s="6" t="s">
        <v>1763</v>
      </c>
      <c r="R284" s="23"/>
      <c r="T284" s="31">
        <f t="shared" si="27"/>
        <v>0</v>
      </c>
    </row>
    <row r="285" spans="2:20" x14ac:dyDescent="0.25">
      <c r="B285" s="28">
        <f>_xlfn.XLOOKUP(C285,'FA 2026 Master'!E:E,'FA 2026 Master'!D:D)</f>
        <v>840490726994</v>
      </c>
      <c r="C285" s="6" t="s">
        <v>332</v>
      </c>
      <c r="D285" s="6" t="str">
        <f>_xlfn.XLOOKUP(C285,'FA 2026 Master'!E:E,'FA 2026 Master'!F:F)</f>
        <v>M's ME Shell Flag T-Shirt - Heather Midnight Navy - MD</v>
      </c>
      <c r="E285" s="6" t="str">
        <f>_xlfn.XLOOKUP(C285,'FA 2026 Master'!E:E,'FA 2026 Master'!G:G)</f>
        <v>Heather Midnight Navy</v>
      </c>
      <c r="F285" s="6" t="str">
        <f>_xlfn.XLOOKUP(C285,'FA 2026 Master'!E:E,'FA 2026 Master'!H:H)</f>
        <v>MD</v>
      </c>
      <c r="G285" s="6" t="str">
        <f>_xlfn.XLOOKUP(C285,'FA 2026 Master'!E:E,'FA 2026 Master'!K:K)</f>
        <v>Logo Apparel</v>
      </c>
      <c r="H285" s="6" t="str">
        <f>_xlfn.XLOOKUP(C285,'FA 2026 Master'!E:E,'FA 2026 Master'!L:L)</f>
        <v>Logo Tees</v>
      </c>
      <c r="I285" s="34">
        <f>_xlfn.XLOOKUP(C285,'FA 2026 Master'!E:E,'FA 2026 Master'!J:J)</f>
        <v>15</v>
      </c>
      <c r="J285" s="34">
        <f t="shared" si="28"/>
        <v>30</v>
      </c>
      <c r="K285" s="34">
        <f t="shared" si="29"/>
        <v>30</v>
      </c>
      <c r="L285" s="34">
        <f t="shared" si="24"/>
        <v>20.55</v>
      </c>
      <c r="M285" s="8">
        <f t="shared" si="25"/>
        <v>49</v>
      </c>
      <c r="N285" s="34">
        <f t="shared" si="26"/>
        <v>49</v>
      </c>
      <c r="O285" s="41">
        <v>46218</v>
      </c>
      <c r="P285" s="41">
        <v>46387</v>
      </c>
      <c r="Q285" s="6" t="s">
        <v>1763</v>
      </c>
      <c r="R285" s="23"/>
      <c r="T285" s="31">
        <f t="shared" si="27"/>
        <v>0</v>
      </c>
    </row>
    <row r="286" spans="2:20" x14ac:dyDescent="0.25">
      <c r="B286" s="28">
        <f>_xlfn.XLOOKUP(C286,'FA 2026 Master'!E:E,'FA 2026 Master'!D:D)</f>
        <v>840490727007</v>
      </c>
      <c r="C286" s="6" t="s">
        <v>333</v>
      </c>
      <c r="D286" s="6" t="str">
        <f>_xlfn.XLOOKUP(C286,'FA 2026 Master'!E:E,'FA 2026 Master'!F:F)</f>
        <v>M's ME Shell Flag T-Shirt - Heather Midnight Navy - LG</v>
      </c>
      <c r="E286" s="6" t="str">
        <f>_xlfn.XLOOKUP(C286,'FA 2026 Master'!E:E,'FA 2026 Master'!G:G)</f>
        <v>Heather Midnight Navy</v>
      </c>
      <c r="F286" s="6" t="str">
        <f>_xlfn.XLOOKUP(C286,'FA 2026 Master'!E:E,'FA 2026 Master'!H:H)</f>
        <v>LG</v>
      </c>
      <c r="G286" s="6" t="str">
        <f>_xlfn.XLOOKUP(C286,'FA 2026 Master'!E:E,'FA 2026 Master'!K:K)</f>
        <v>Logo Apparel</v>
      </c>
      <c r="H286" s="6" t="str">
        <f>_xlfn.XLOOKUP(C286,'FA 2026 Master'!E:E,'FA 2026 Master'!L:L)</f>
        <v>Logo Tees</v>
      </c>
      <c r="I286" s="34">
        <f>_xlfn.XLOOKUP(C286,'FA 2026 Master'!E:E,'FA 2026 Master'!J:J)</f>
        <v>15</v>
      </c>
      <c r="J286" s="34">
        <f t="shared" si="28"/>
        <v>30</v>
      </c>
      <c r="K286" s="34">
        <f t="shared" si="29"/>
        <v>30</v>
      </c>
      <c r="L286" s="34">
        <f t="shared" si="24"/>
        <v>20.55</v>
      </c>
      <c r="M286" s="8">
        <f t="shared" si="25"/>
        <v>49</v>
      </c>
      <c r="N286" s="34">
        <f t="shared" si="26"/>
        <v>49</v>
      </c>
      <c r="O286" s="41">
        <v>46218</v>
      </c>
      <c r="P286" s="41">
        <v>46387</v>
      </c>
      <c r="Q286" s="6" t="s">
        <v>1763</v>
      </c>
      <c r="R286" s="23"/>
      <c r="T286" s="31">
        <f t="shared" si="27"/>
        <v>0</v>
      </c>
    </row>
    <row r="287" spans="2:20" x14ac:dyDescent="0.25">
      <c r="B287" s="28">
        <f>_xlfn.XLOOKUP(C287,'FA 2026 Master'!E:E,'FA 2026 Master'!D:D)</f>
        <v>840490727014</v>
      </c>
      <c r="C287" s="6" t="s">
        <v>334</v>
      </c>
      <c r="D287" s="6" t="str">
        <f>_xlfn.XLOOKUP(C287,'FA 2026 Master'!E:E,'FA 2026 Master'!F:F)</f>
        <v>M's ME Shell Flag T-Shirt - Heather Midnight Navy - XL</v>
      </c>
      <c r="E287" s="6" t="str">
        <f>_xlfn.XLOOKUP(C287,'FA 2026 Master'!E:E,'FA 2026 Master'!G:G)</f>
        <v>Heather Midnight Navy</v>
      </c>
      <c r="F287" s="6" t="str">
        <f>_xlfn.XLOOKUP(C287,'FA 2026 Master'!E:E,'FA 2026 Master'!H:H)</f>
        <v>XL</v>
      </c>
      <c r="G287" s="6" t="str">
        <f>_xlfn.XLOOKUP(C287,'FA 2026 Master'!E:E,'FA 2026 Master'!K:K)</f>
        <v>Logo Apparel</v>
      </c>
      <c r="H287" s="6" t="str">
        <f>_xlfn.XLOOKUP(C287,'FA 2026 Master'!E:E,'FA 2026 Master'!L:L)</f>
        <v>Logo Tees</v>
      </c>
      <c r="I287" s="34">
        <f>_xlfn.XLOOKUP(C287,'FA 2026 Master'!E:E,'FA 2026 Master'!J:J)</f>
        <v>15</v>
      </c>
      <c r="J287" s="34">
        <f t="shared" si="28"/>
        <v>30</v>
      </c>
      <c r="K287" s="34">
        <f t="shared" si="29"/>
        <v>30</v>
      </c>
      <c r="L287" s="34">
        <f t="shared" si="24"/>
        <v>20.55</v>
      </c>
      <c r="M287" s="8">
        <f t="shared" si="25"/>
        <v>49</v>
      </c>
      <c r="N287" s="34">
        <f t="shared" si="26"/>
        <v>49</v>
      </c>
      <c r="O287" s="41">
        <v>46218</v>
      </c>
      <c r="P287" s="41">
        <v>46387</v>
      </c>
      <c r="Q287" s="6" t="s">
        <v>1763</v>
      </c>
      <c r="R287" s="23"/>
      <c r="T287" s="31">
        <f t="shared" si="27"/>
        <v>0</v>
      </c>
    </row>
    <row r="288" spans="2:20" x14ac:dyDescent="0.25">
      <c r="B288" s="28">
        <f>_xlfn.XLOOKUP(C288,'FA 2026 Master'!E:E,'FA 2026 Master'!D:D)</f>
        <v>840490727021</v>
      </c>
      <c r="C288" s="6" t="s">
        <v>335</v>
      </c>
      <c r="D288" s="6" t="str">
        <f>_xlfn.XLOOKUP(C288,'FA 2026 Master'!E:E,'FA 2026 Master'!F:F)</f>
        <v>M's ME Shell Flag T-Shirt - Heather Midnight Navy - 2X</v>
      </c>
      <c r="E288" s="6" t="str">
        <f>_xlfn.XLOOKUP(C288,'FA 2026 Master'!E:E,'FA 2026 Master'!G:G)</f>
        <v>Heather Midnight Navy</v>
      </c>
      <c r="F288" s="6" t="str">
        <f>_xlfn.XLOOKUP(C288,'FA 2026 Master'!E:E,'FA 2026 Master'!H:H)</f>
        <v>2X</v>
      </c>
      <c r="G288" s="6" t="str">
        <f>_xlfn.XLOOKUP(C288,'FA 2026 Master'!E:E,'FA 2026 Master'!K:K)</f>
        <v>Logo Apparel</v>
      </c>
      <c r="H288" s="6" t="str">
        <f>_xlfn.XLOOKUP(C288,'FA 2026 Master'!E:E,'FA 2026 Master'!L:L)</f>
        <v>Logo Tees</v>
      </c>
      <c r="I288" s="34">
        <f>_xlfn.XLOOKUP(C288,'FA 2026 Master'!E:E,'FA 2026 Master'!J:J)</f>
        <v>15</v>
      </c>
      <c r="J288" s="34">
        <f t="shared" si="28"/>
        <v>30</v>
      </c>
      <c r="K288" s="34">
        <f t="shared" si="29"/>
        <v>30</v>
      </c>
      <c r="L288" s="34">
        <f t="shared" si="24"/>
        <v>20.55</v>
      </c>
      <c r="M288" s="8">
        <f t="shared" si="25"/>
        <v>49</v>
      </c>
      <c r="N288" s="34">
        <f t="shared" si="26"/>
        <v>49</v>
      </c>
      <c r="O288" s="41">
        <v>46218</v>
      </c>
      <c r="P288" s="41">
        <v>46387</v>
      </c>
      <c r="Q288" s="6" t="s">
        <v>1763</v>
      </c>
      <c r="R288" s="23"/>
      <c r="T288" s="31">
        <f t="shared" si="27"/>
        <v>0</v>
      </c>
    </row>
    <row r="289" spans="2:20" x14ac:dyDescent="0.25">
      <c r="B289" s="28">
        <f>_xlfn.XLOOKUP(C289,'FA 2026 Master'!E:E,'FA 2026 Master'!D:D)</f>
        <v>840490727038</v>
      </c>
      <c r="C289" s="6" t="s">
        <v>336</v>
      </c>
      <c r="D289" s="6" t="str">
        <f>_xlfn.XLOOKUP(C289,'FA 2026 Master'!E:E,'FA 2026 Master'!F:F)</f>
        <v>M's ME Shell Flag T-Shirt - Heather Midnight Navy - 3X</v>
      </c>
      <c r="E289" s="6" t="str">
        <f>_xlfn.XLOOKUP(C289,'FA 2026 Master'!E:E,'FA 2026 Master'!G:G)</f>
        <v>Heather Midnight Navy</v>
      </c>
      <c r="F289" s="6" t="str">
        <f>_xlfn.XLOOKUP(C289,'FA 2026 Master'!E:E,'FA 2026 Master'!H:H)</f>
        <v>3X</v>
      </c>
      <c r="G289" s="6" t="str">
        <f>_xlfn.XLOOKUP(C289,'FA 2026 Master'!E:E,'FA 2026 Master'!K:K)</f>
        <v>Logo Apparel</v>
      </c>
      <c r="H289" s="6" t="str">
        <f>_xlfn.XLOOKUP(C289,'FA 2026 Master'!E:E,'FA 2026 Master'!L:L)</f>
        <v>Logo Tees</v>
      </c>
      <c r="I289" s="34">
        <f>_xlfn.XLOOKUP(C289,'FA 2026 Master'!E:E,'FA 2026 Master'!J:J)</f>
        <v>15</v>
      </c>
      <c r="J289" s="34">
        <f t="shared" si="28"/>
        <v>30</v>
      </c>
      <c r="K289" s="34">
        <f t="shared" si="29"/>
        <v>30</v>
      </c>
      <c r="L289" s="34">
        <f t="shared" si="24"/>
        <v>20.55</v>
      </c>
      <c r="M289" s="8">
        <f t="shared" si="25"/>
        <v>49</v>
      </c>
      <c r="N289" s="34">
        <f t="shared" si="26"/>
        <v>49</v>
      </c>
      <c r="O289" s="41">
        <v>46218</v>
      </c>
      <c r="P289" s="41">
        <v>46387</v>
      </c>
      <c r="Q289" s="6" t="s">
        <v>1763</v>
      </c>
      <c r="R289" s="23"/>
      <c r="T289" s="31">
        <f t="shared" si="27"/>
        <v>0</v>
      </c>
    </row>
    <row r="290" spans="2:20" x14ac:dyDescent="0.25">
      <c r="B290" s="28">
        <f>_xlfn.XLOOKUP(C290,'FA 2026 Master'!E:E,'FA 2026 Master'!D:D)</f>
        <v>840490727045</v>
      </c>
      <c r="C290" s="6" t="s">
        <v>337</v>
      </c>
      <c r="D290" s="6" t="str">
        <f>_xlfn.XLOOKUP(C290,'FA 2026 Master'!E:E,'FA 2026 Master'!F:F)</f>
        <v>M's ME Shell Flag T-Shirt - Dark Grey Heather - SM</v>
      </c>
      <c r="E290" s="6" t="str">
        <f>_xlfn.XLOOKUP(C290,'FA 2026 Master'!E:E,'FA 2026 Master'!G:G)</f>
        <v>Dark Grey Heather</v>
      </c>
      <c r="F290" s="6" t="str">
        <f>_xlfn.XLOOKUP(C290,'FA 2026 Master'!E:E,'FA 2026 Master'!H:H)</f>
        <v>SM</v>
      </c>
      <c r="G290" s="6" t="str">
        <f>_xlfn.XLOOKUP(C290,'FA 2026 Master'!E:E,'FA 2026 Master'!K:K)</f>
        <v>Logo Apparel</v>
      </c>
      <c r="H290" s="6" t="str">
        <f>_xlfn.XLOOKUP(C290,'FA 2026 Master'!E:E,'FA 2026 Master'!L:L)</f>
        <v>Logo Tees</v>
      </c>
      <c r="I290" s="34">
        <f>_xlfn.XLOOKUP(C290,'FA 2026 Master'!E:E,'FA 2026 Master'!J:J)</f>
        <v>15</v>
      </c>
      <c r="J290" s="34">
        <f t="shared" si="28"/>
        <v>30</v>
      </c>
      <c r="K290" s="34">
        <f t="shared" si="29"/>
        <v>30</v>
      </c>
      <c r="L290" s="34">
        <f t="shared" si="24"/>
        <v>20.55</v>
      </c>
      <c r="M290" s="8">
        <f t="shared" si="25"/>
        <v>49</v>
      </c>
      <c r="N290" s="34">
        <f t="shared" si="26"/>
        <v>49</v>
      </c>
      <c r="O290" s="41">
        <v>46218</v>
      </c>
      <c r="P290" s="41">
        <v>46387</v>
      </c>
      <c r="Q290" s="6" t="s">
        <v>1763</v>
      </c>
      <c r="R290" s="23"/>
      <c r="T290" s="31">
        <f t="shared" si="27"/>
        <v>0</v>
      </c>
    </row>
    <row r="291" spans="2:20" x14ac:dyDescent="0.25">
      <c r="B291" s="28">
        <f>_xlfn.XLOOKUP(C291,'FA 2026 Master'!E:E,'FA 2026 Master'!D:D)</f>
        <v>840490727052</v>
      </c>
      <c r="C291" s="6" t="s">
        <v>338</v>
      </c>
      <c r="D291" s="6" t="str">
        <f>_xlfn.XLOOKUP(C291,'FA 2026 Master'!E:E,'FA 2026 Master'!F:F)</f>
        <v>M's ME Shell Flag T-Shirt - Dark Grey Heather - MD</v>
      </c>
      <c r="E291" s="6" t="str">
        <f>_xlfn.XLOOKUP(C291,'FA 2026 Master'!E:E,'FA 2026 Master'!G:G)</f>
        <v>Dark Grey Heather</v>
      </c>
      <c r="F291" s="6" t="str">
        <f>_xlfn.XLOOKUP(C291,'FA 2026 Master'!E:E,'FA 2026 Master'!H:H)</f>
        <v>MD</v>
      </c>
      <c r="G291" s="6" t="str">
        <f>_xlfn.XLOOKUP(C291,'FA 2026 Master'!E:E,'FA 2026 Master'!K:K)</f>
        <v>Logo Apparel</v>
      </c>
      <c r="H291" s="6" t="str">
        <f>_xlfn.XLOOKUP(C291,'FA 2026 Master'!E:E,'FA 2026 Master'!L:L)</f>
        <v>Logo Tees</v>
      </c>
      <c r="I291" s="34">
        <f>_xlfn.XLOOKUP(C291,'FA 2026 Master'!E:E,'FA 2026 Master'!J:J)</f>
        <v>15</v>
      </c>
      <c r="J291" s="34">
        <f t="shared" si="28"/>
        <v>30</v>
      </c>
      <c r="K291" s="34">
        <f t="shared" si="29"/>
        <v>30</v>
      </c>
      <c r="L291" s="34">
        <f t="shared" si="24"/>
        <v>20.55</v>
      </c>
      <c r="M291" s="8">
        <f t="shared" si="25"/>
        <v>49</v>
      </c>
      <c r="N291" s="34">
        <f t="shared" si="26"/>
        <v>49</v>
      </c>
      <c r="O291" s="41">
        <v>46218</v>
      </c>
      <c r="P291" s="41">
        <v>46387</v>
      </c>
      <c r="Q291" s="6" t="s">
        <v>1763</v>
      </c>
      <c r="R291" s="23"/>
      <c r="T291" s="31">
        <f t="shared" si="27"/>
        <v>0</v>
      </c>
    </row>
    <row r="292" spans="2:20" x14ac:dyDescent="0.25">
      <c r="B292" s="28">
        <f>_xlfn.XLOOKUP(C292,'FA 2026 Master'!E:E,'FA 2026 Master'!D:D)</f>
        <v>840490727069</v>
      </c>
      <c r="C292" s="6" t="s">
        <v>339</v>
      </c>
      <c r="D292" s="6" t="str">
        <f>_xlfn.XLOOKUP(C292,'FA 2026 Master'!E:E,'FA 2026 Master'!F:F)</f>
        <v>M's ME Shell Flag T-Shirt - Dark Grey Heather - LG</v>
      </c>
      <c r="E292" s="6" t="str">
        <f>_xlfn.XLOOKUP(C292,'FA 2026 Master'!E:E,'FA 2026 Master'!G:G)</f>
        <v>Dark Grey Heather</v>
      </c>
      <c r="F292" s="6" t="str">
        <f>_xlfn.XLOOKUP(C292,'FA 2026 Master'!E:E,'FA 2026 Master'!H:H)</f>
        <v>LG</v>
      </c>
      <c r="G292" s="6" t="str">
        <f>_xlfn.XLOOKUP(C292,'FA 2026 Master'!E:E,'FA 2026 Master'!K:K)</f>
        <v>Logo Apparel</v>
      </c>
      <c r="H292" s="6" t="str">
        <f>_xlfn.XLOOKUP(C292,'FA 2026 Master'!E:E,'FA 2026 Master'!L:L)</f>
        <v>Logo Tees</v>
      </c>
      <c r="I292" s="34">
        <f>_xlfn.XLOOKUP(C292,'FA 2026 Master'!E:E,'FA 2026 Master'!J:J)</f>
        <v>15</v>
      </c>
      <c r="J292" s="34">
        <f t="shared" si="28"/>
        <v>30</v>
      </c>
      <c r="K292" s="34">
        <f t="shared" si="29"/>
        <v>30</v>
      </c>
      <c r="L292" s="34">
        <f t="shared" si="24"/>
        <v>20.55</v>
      </c>
      <c r="M292" s="8">
        <f t="shared" si="25"/>
        <v>49</v>
      </c>
      <c r="N292" s="34">
        <f t="shared" si="26"/>
        <v>49</v>
      </c>
      <c r="O292" s="41">
        <v>46218</v>
      </c>
      <c r="P292" s="41">
        <v>46387</v>
      </c>
      <c r="Q292" s="6" t="s">
        <v>1763</v>
      </c>
      <c r="R292" s="23"/>
      <c r="T292" s="31">
        <f t="shared" si="27"/>
        <v>0</v>
      </c>
    </row>
    <row r="293" spans="2:20" x14ac:dyDescent="0.25">
      <c r="B293" s="28">
        <f>_xlfn.XLOOKUP(C293,'FA 2026 Master'!E:E,'FA 2026 Master'!D:D)</f>
        <v>840490727076</v>
      </c>
      <c r="C293" s="6" t="s">
        <v>340</v>
      </c>
      <c r="D293" s="6" t="str">
        <f>_xlfn.XLOOKUP(C293,'FA 2026 Master'!E:E,'FA 2026 Master'!F:F)</f>
        <v>M's ME Shell Flag T-Shirt - Dark Grey Heather - XL</v>
      </c>
      <c r="E293" s="6" t="str">
        <f>_xlfn.XLOOKUP(C293,'FA 2026 Master'!E:E,'FA 2026 Master'!G:G)</f>
        <v>Dark Grey Heather</v>
      </c>
      <c r="F293" s="6" t="str">
        <f>_xlfn.XLOOKUP(C293,'FA 2026 Master'!E:E,'FA 2026 Master'!H:H)</f>
        <v>XL</v>
      </c>
      <c r="G293" s="6" t="str">
        <f>_xlfn.XLOOKUP(C293,'FA 2026 Master'!E:E,'FA 2026 Master'!K:K)</f>
        <v>Logo Apparel</v>
      </c>
      <c r="H293" s="6" t="str">
        <f>_xlfn.XLOOKUP(C293,'FA 2026 Master'!E:E,'FA 2026 Master'!L:L)</f>
        <v>Logo Tees</v>
      </c>
      <c r="I293" s="34">
        <f>_xlfn.XLOOKUP(C293,'FA 2026 Master'!E:E,'FA 2026 Master'!J:J)</f>
        <v>15</v>
      </c>
      <c r="J293" s="34">
        <f t="shared" si="28"/>
        <v>30</v>
      </c>
      <c r="K293" s="34">
        <f t="shared" si="29"/>
        <v>30</v>
      </c>
      <c r="L293" s="34">
        <f t="shared" si="24"/>
        <v>20.55</v>
      </c>
      <c r="M293" s="8">
        <f t="shared" si="25"/>
        <v>49</v>
      </c>
      <c r="N293" s="34">
        <f t="shared" si="26"/>
        <v>49</v>
      </c>
      <c r="O293" s="41">
        <v>46218</v>
      </c>
      <c r="P293" s="41">
        <v>46387</v>
      </c>
      <c r="Q293" s="6" t="s">
        <v>1763</v>
      </c>
      <c r="R293" s="23"/>
      <c r="T293" s="31">
        <f t="shared" si="27"/>
        <v>0</v>
      </c>
    </row>
    <row r="294" spans="2:20" x14ac:dyDescent="0.25">
      <c r="B294" s="28">
        <f>_xlfn.XLOOKUP(C294,'FA 2026 Master'!E:E,'FA 2026 Master'!D:D)</f>
        <v>840490727083</v>
      </c>
      <c r="C294" s="6" t="s">
        <v>341</v>
      </c>
      <c r="D294" s="6" t="str">
        <f>_xlfn.XLOOKUP(C294,'FA 2026 Master'!E:E,'FA 2026 Master'!F:F)</f>
        <v>M's ME Shell Flag T-Shirt - Dark Grey Heather - 2X</v>
      </c>
      <c r="E294" s="6" t="str">
        <f>_xlfn.XLOOKUP(C294,'FA 2026 Master'!E:E,'FA 2026 Master'!G:G)</f>
        <v>Dark Grey Heather</v>
      </c>
      <c r="F294" s="6" t="str">
        <f>_xlfn.XLOOKUP(C294,'FA 2026 Master'!E:E,'FA 2026 Master'!H:H)</f>
        <v>2X</v>
      </c>
      <c r="G294" s="6" t="str">
        <f>_xlfn.XLOOKUP(C294,'FA 2026 Master'!E:E,'FA 2026 Master'!K:K)</f>
        <v>Logo Apparel</v>
      </c>
      <c r="H294" s="6" t="str">
        <f>_xlfn.XLOOKUP(C294,'FA 2026 Master'!E:E,'FA 2026 Master'!L:L)</f>
        <v>Logo Tees</v>
      </c>
      <c r="I294" s="34">
        <f>_xlfn.XLOOKUP(C294,'FA 2026 Master'!E:E,'FA 2026 Master'!J:J)</f>
        <v>15</v>
      </c>
      <c r="J294" s="34">
        <f t="shared" si="28"/>
        <v>30</v>
      </c>
      <c r="K294" s="34">
        <f t="shared" si="29"/>
        <v>30</v>
      </c>
      <c r="L294" s="34">
        <f t="shared" si="24"/>
        <v>20.55</v>
      </c>
      <c r="M294" s="8">
        <f t="shared" si="25"/>
        <v>49</v>
      </c>
      <c r="N294" s="34">
        <f t="shared" si="26"/>
        <v>49</v>
      </c>
      <c r="O294" s="41">
        <v>46218</v>
      </c>
      <c r="P294" s="41">
        <v>46387</v>
      </c>
      <c r="Q294" s="6" t="s">
        <v>1763</v>
      </c>
      <c r="R294" s="23"/>
      <c r="T294" s="31">
        <f t="shared" si="27"/>
        <v>0</v>
      </c>
    </row>
    <row r="295" spans="2:20" x14ac:dyDescent="0.25">
      <c r="B295" s="28">
        <f>_xlfn.XLOOKUP(C295,'FA 2026 Master'!E:E,'FA 2026 Master'!D:D)</f>
        <v>840490727090</v>
      </c>
      <c r="C295" s="6" t="s">
        <v>342</v>
      </c>
      <c r="D295" s="6" t="str">
        <f>_xlfn.XLOOKUP(C295,'FA 2026 Master'!E:E,'FA 2026 Master'!F:F)</f>
        <v>M's ME Shell Flag T-Shirt - Dark Grey Heather - 3X</v>
      </c>
      <c r="E295" s="6" t="str">
        <f>_xlfn.XLOOKUP(C295,'FA 2026 Master'!E:E,'FA 2026 Master'!G:G)</f>
        <v>Dark Grey Heather</v>
      </c>
      <c r="F295" s="6" t="str">
        <f>_xlfn.XLOOKUP(C295,'FA 2026 Master'!E:E,'FA 2026 Master'!H:H)</f>
        <v>3X</v>
      </c>
      <c r="G295" s="6" t="str">
        <f>_xlfn.XLOOKUP(C295,'FA 2026 Master'!E:E,'FA 2026 Master'!K:K)</f>
        <v>Logo Apparel</v>
      </c>
      <c r="H295" s="6" t="str">
        <f>_xlfn.XLOOKUP(C295,'FA 2026 Master'!E:E,'FA 2026 Master'!L:L)</f>
        <v>Logo Tees</v>
      </c>
      <c r="I295" s="34">
        <f>_xlfn.XLOOKUP(C295,'FA 2026 Master'!E:E,'FA 2026 Master'!J:J)</f>
        <v>15</v>
      </c>
      <c r="J295" s="34">
        <f t="shared" si="28"/>
        <v>30</v>
      </c>
      <c r="K295" s="34">
        <f t="shared" si="29"/>
        <v>30</v>
      </c>
      <c r="L295" s="34">
        <f t="shared" si="24"/>
        <v>20.55</v>
      </c>
      <c r="M295" s="8">
        <f t="shared" si="25"/>
        <v>49</v>
      </c>
      <c r="N295" s="34">
        <f t="shared" si="26"/>
        <v>49</v>
      </c>
      <c r="O295" s="41">
        <v>46218</v>
      </c>
      <c r="P295" s="41">
        <v>46387</v>
      </c>
      <c r="Q295" s="6" t="s">
        <v>1763</v>
      </c>
      <c r="R295" s="23"/>
      <c r="T295" s="31">
        <f t="shared" si="27"/>
        <v>0</v>
      </c>
    </row>
    <row r="296" spans="2:20" x14ac:dyDescent="0.25">
      <c r="B296" s="28">
        <f>_xlfn.XLOOKUP(C296,'FA 2026 Master'!E:E,'FA 2026 Master'!D:D)</f>
        <v>840490727106</v>
      </c>
      <c r="C296" s="6" t="s">
        <v>343</v>
      </c>
      <c r="D296" s="6" t="str">
        <f>_xlfn.XLOOKUP(C296,'FA 2026 Master'!E:E,'FA 2026 Master'!F:F)</f>
        <v>M's ME Rather Be Hunting Huge Bucks T-Shirt - Black - SM</v>
      </c>
      <c r="E296" s="6" t="str">
        <f>_xlfn.XLOOKUP(C296,'FA 2026 Master'!E:E,'FA 2026 Master'!G:G)</f>
        <v>Black</v>
      </c>
      <c r="F296" s="6" t="str">
        <f>_xlfn.XLOOKUP(C296,'FA 2026 Master'!E:E,'FA 2026 Master'!H:H)</f>
        <v>SM</v>
      </c>
      <c r="G296" s="6" t="str">
        <f>_xlfn.XLOOKUP(C296,'FA 2026 Master'!E:E,'FA 2026 Master'!K:K)</f>
        <v>Logo Apparel</v>
      </c>
      <c r="H296" s="6" t="str">
        <f>_xlfn.XLOOKUP(C296,'FA 2026 Master'!E:E,'FA 2026 Master'!L:L)</f>
        <v>Logo Tees</v>
      </c>
      <c r="I296" s="34">
        <f>_xlfn.XLOOKUP(C296,'FA 2026 Master'!E:E,'FA 2026 Master'!J:J)</f>
        <v>15</v>
      </c>
      <c r="J296" s="34">
        <f t="shared" si="28"/>
        <v>30</v>
      </c>
      <c r="K296" s="34">
        <f t="shared" si="29"/>
        <v>30</v>
      </c>
      <c r="L296" s="34">
        <f t="shared" si="24"/>
        <v>20.55</v>
      </c>
      <c r="M296" s="8">
        <f t="shared" si="25"/>
        <v>49</v>
      </c>
      <c r="N296" s="34">
        <f t="shared" si="26"/>
        <v>49</v>
      </c>
      <c r="O296" s="41">
        <v>46218</v>
      </c>
      <c r="P296" s="41">
        <v>46387</v>
      </c>
      <c r="Q296" s="6" t="s">
        <v>1763</v>
      </c>
      <c r="R296" s="23"/>
      <c r="T296" s="31">
        <f t="shared" si="27"/>
        <v>0</v>
      </c>
    </row>
    <row r="297" spans="2:20" x14ac:dyDescent="0.25">
      <c r="B297" s="28">
        <f>_xlfn.XLOOKUP(C297,'FA 2026 Master'!E:E,'FA 2026 Master'!D:D)</f>
        <v>840490727113</v>
      </c>
      <c r="C297" s="6" t="s">
        <v>344</v>
      </c>
      <c r="D297" s="6" t="str">
        <f>_xlfn.XLOOKUP(C297,'FA 2026 Master'!E:E,'FA 2026 Master'!F:F)</f>
        <v>M's ME Rather Be Hunting Huge Bucks T-Shirt - Black - MD</v>
      </c>
      <c r="E297" s="6" t="str">
        <f>_xlfn.XLOOKUP(C297,'FA 2026 Master'!E:E,'FA 2026 Master'!G:G)</f>
        <v>Black</v>
      </c>
      <c r="F297" s="6" t="str">
        <f>_xlfn.XLOOKUP(C297,'FA 2026 Master'!E:E,'FA 2026 Master'!H:H)</f>
        <v>MD</v>
      </c>
      <c r="G297" s="6" t="str">
        <f>_xlfn.XLOOKUP(C297,'FA 2026 Master'!E:E,'FA 2026 Master'!K:K)</f>
        <v>Logo Apparel</v>
      </c>
      <c r="H297" s="6" t="str">
        <f>_xlfn.XLOOKUP(C297,'FA 2026 Master'!E:E,'FA 2026 Master'!L:L)</f>
        <v>Logo Tees</v>
      </c>
      <c r="I297" s="34">
        <f>_xlfn.XLOOKUP(C297,'FA 2026 Master'!E:E,'FA 2026 Master'!J:J)</f>
        <v>15</v>
      </c>
      <c r="J297" s="34">
        <f t="shared" si="28"/>
        <v>30</v>
      </c>
      <c r="K297" s="34">
        <f t="shared" si="29"/>
        <v>30</v>
      </c>
      <c r="L297" s="34">
        <f t="shared" si="24"/>
        <v>20.55</v>
      </c>
      <c r="M297" s="8">
        <f t="shared" si="25"/>
        <v>49</v>
      </c>
      <c r="N297" s="34">
        <f t="shared" si="26"/>
        <v>49</v>
      </c>
      <c r="O297" s="41">
        <v>46218</v>
      </c>
      <c r="P297" s="41">
        <v>46387</v>
      </c>
      <c r="Q297" s="6" t="s">
        <v>1763</v>
      </c>
      <c r="R297" s="23"/>
      <c r="T297" s="31">
        <f t="shared" si="27"/>
        <v>0</v>
      </c>
    </row>
    <row r="298" spans="2:20" x14ac:dyDescent="0.25">
      <c r="B298" s="28">
        <f>_xlfn.XLOOKUP(C298,'FA 2026 Master'!E:E,'FA 2026 Master'!D:D)</f>
        <v>840490727120</v>
      </c>
      <c r="C298" s="6" t="s">
        <v>345</v>
      </c>
      <c r="D298" s="6" t="str">
        <f>_xlfn.XLOOKUP(C298,'FA 2026 Master'!E:E,'FA 2026 Master'!F:F)</f>
        <v>M's ME Rather Be Hunting Huge Bucks T-Shirt - Black - LG</v>
      </c>
      <c r="E298" s="6" t="str">
        <f>_xlfn.XLOOKUP(C298,'FA 2026 Master'!E:E,'FA 2026 Master'!G:G)</f>
        <v>Black</v>
      </c>
      <c r="F298" s="6" t="str">
        <f>_xlfn.XLOOKUP(C298,'FA 2026 Master'!E:E,'FA 2026 Master'!H:H)</f>
        <v>LG</v>
      </c>
      <c r="G298" s="6" t="str">
        <f>_xlfn.XLOOKUP(C298,'FA 2026 Master'!E:E,'FA 2026 Master'!K:K)</f>
        <v>Logo Apparel</v>
      </c>
      <c r="H298" s="6" t="str">
        <f>_xlfn.XLOOKUP(C298,'FA 2026 Master'!E:E,'FA 2026 Master'!L:L)</f>
        <v>Logo Tees</v>
      </c>
      <c r="I298" s="34">
        <f>_xlfn.XLOOKUP(C298,'FA 2026 Master'!E:E,'FA 2026 Master'!J:J)</f>
        <v>15</v>
      </c>
      <c r="J298" s="34">
        <f t="shared" si="28"/>
        <v>30</v>
      </c>
      <c r="K298" s="34">
        <f t="shared" si="29"/>
        <v>30</v>
      </c>
      <c r="L298" s="34">
        <f t="shared" si="24"/>
        <v>20.55</v>
      </c>
      <c r="M298" s="8">
        <f t="shared" si="25"/>
        <v>49</v>
      </c>
      <c r="N298" s="34">
        <f t="shared" si="26"/>
        <v>49</v>
      </c>
      <c r="O298" s="41">
        <v>46218</v>
      </c>
      <c r="P298" s="41">
        <v>46387</v>
      </c>
      <c r="Q298" s="6" t="s">
        <v>1763</v>
      </c>
      <c r="R298" s="23"/>
      <c r="T298" s="31">
        <f t="shared" si="27"/>
        <v>0</v>
      </c>
    </row>
    <row r="299" spans="2:20" x14ac:dyDescent="0.25">
      <c r="B299" s="28">
        <f>_xlfn.XLOOKUP(C299,'FA 2026 Master'!E:E,'FA 2026 Master'!D:D)</f>
        <v>840490727137</v>
      </c>
      <c r="C299" s="6" t="s">
        <v>346</v>
      </c>
      <c r="D299" s="6" t="str">
        <f>_xlfn.XLOOKUP(C299,'FA 2026 Master'!E:E,'FA 2026 Master'!F:F)</f>
        <v>M's ME Rather Be Hunting Huge Bucks T-Shirt - Black - XL</v>
      </c>
      <c r="E299" s="6" t="str">
        <f>_xlfn.XLOOKUP(C299,'FA 2026 Master'!E:E,'FA 2026 Master'!G:G)</f>
        <v>Black</v>
      </c>
      <c r="F299" s="6" t="str">
        <f>_xlfn.XLOOKUP(C299,'FA 2026 Master'!E:E,'FA 2026 Master'!H:H)</f>
        <v>XL</v>
      </c>
      <c r="G299" s="6" t="str">
        <f>_xlfn.XLOOKUP(C299,'FA 2026 Master'!E:E,'FA 2026 Master'!K:K)</f>
        <v>Logo Apparel</v>
      </c>
      <c r="H299" s="6" t="str">
        <f>_xlfn.XLOOKUP(C299,'FA 2026 Master'!E:E,'FA 2026 Master'!L:L)</f>
        <v>Logo Tees</v>
      </c>
      <c r="I299" s="34">
        <f>_xlfn.XLOOKUP(C299,'FA 2026 Master'!E:E,'FA 2026 Master'!J:J)</f>
        <v>15</v>
      </c>
      <c r="J299" s="34">
        <f t="shared" si="28"/>
        <v>30</v>
      </c>
      <c r="K299" s="34">
        <f t="shared" si="29"/>
        <v>30</v>
      </c>
      <c r="L299" s="34">
        <f t="shared" si="24"/>
        <v>20.55</v>
      </c>
      <c r="M299" s="8">
        <f t="shared" si="25"/>
        <v>49</v>
      </c>
      <c r="N299" s="34">
        <f t="shared" si="26"/>
        <v>49</v>
      </c>
      <c r="O299" s="41">
        <v>46218</v>
      </c>
      <c r="P299" s="41">
        <v>46387</v>
      </c>
      <c r="Q299" s="6" t="s">
        <v>1763</v>
      </c>
      <c r="R299" s="23"/>
      <c r="T299" s="31">
        <f t="shared" si="27"/>
        <v>0</v>
      </c>
    </row>
    <row r="300" spans="2:20" x14ac:dyDescent="0.25">
      <c r="B300" s="28">
        <f>_xlfn.XLOOKUP(C300,'FA 2026 Master'!E:E,'FA 2026 Master'!D:D)</f>
        <v>840490727144</v>
      </c>
      <c r="C300" s="6" t="s">
        <v>347</v>
      </c>
      <c r="D300" s="6" t="str">
        <f>_xlfn.XLOOKUP(C300,'FA 2026 Master'!E:E,'FA 2026 Master'!F:F)</f>
        <v>M's ME Rather Be Hunting Huge Bucks T-Shirt - Black - 2X</v>
      </c>
      <c r="E300" s="6" t="str">
        <f>_xlfn.XLOOKUP(C300,'FA 2026 Master'!E:E,'FA 2026 Master'!G:G)</f>
        <v>Black</v>
      </c>
      <c r="F300" s="6" t="str">
        <f>_xlfn.XLOOKUP(C300,'FA 2026 Master'!E:E,'FA 2026 Master'!H:H)</f>
        <v>2X</v>
      </c>
      <c r="G300" s="6" t="str">
        <f>_xlfn.XLOOKUP(C300,'FA 2026 Master'!E:E,'FA 2026 Master'!K:K)</f>
        <v>Logo Apparel</v>
      </c>
      <c r="H300" s="6" t="str">
        <f>_xlfn.XLOOKUP(C300,'FA 2026 Master'!E:E,'FA 2026 Master'!L:L)</f>
        <v>Logo Tees</v>
      </c>
      <c r="I300" s="34">
        <f>_xlfn.XLOOKUP(C300,'FA 2026 Master'!E:E,'FA 2026 Master'!J:J)</f>
        <v>15</v>
      </c>
      <c r="J300" s="34">
        <f t="shared" si="28"/>
        <v>30</v>
      </c>
      <c r="K300" s="34">
        <f t="shared" si="29"/>
        <v>30</v>
      </c>
      <c r="L300" s="34">
        <f t="shared" si="24"/>
        <v>20.55</v>
      </c>
      <c r="M300" s="8">
        <f t="shared" si="25"/>
        <v>49</v>
      </c>
      <c r="N300" s="34">
        <f t="shared" si="26"/>
        <v>49</v>
      </c>
      <c r="O300" s="41">
        <v>46218</v>
      </c>
      <c r="P300" s="41">
        <v>46387</v>
      </c>
      <c r="Q300" s="6" t="s">
        <v>1763</v>
      </c>
      <c r="R300" s="23"/>
      <c r="T300" s="31">
        <f t="shared" si="27"/>
        <v>0</v>
      </c>
    </row>
    <row r="301" spans="2:20" x14ac:dyDescent="0.25">
      <c r="B301" s="28">
        <f>_xlfn.XLOOKUP(C301,'FA 2026 Master'!E:E,'FA 2026 Master'!D:D)</f>
        <v>840490727151</v>
      </c>
      <c r="C301" s="6" t="s">
        <v>348</v>
      </c>
      <c r="D301" s="6" t="str">
        <f>_xlfn.XLOOKUP(C301,'FA 2026 Master'!E:E,'FA 2026 Master'!F:F)</f>
        <v>M's ME Rather Be Hunting Huge Bucks T-Shirt - Black - 3X</v>
      </c>
      <c r="E301" s="6" t="str">
        <f>_xlfn.XLOOKUP(C301,'FA 2026 Master'!E:E,'FA 2026 Master'!G:G)</f>
        <v>Black</v>
      </c>
      <c r="F301" s="6" t="str">
        <f>_xlfn.XLOOKUP(C301,'FA 2026 Master'!E:E,'FA 2026 Master'!H:H)</f>
        <v>3X</v>
      </c>
      <c r="G301" s="6" t="str">
        <f>_xlfn.XLOOKUP(C301,'FA 2026 Master'!E:E,'FA 2026 Master'!K:K)</f>
        <v>Logo Apparel</v>
      </c>
      <c r="H301" s="6" t="str">
        <f>_xlfn.XLOOKUP(C301,'FA 2026 Master'!E:E,'FA 2026 Master'!L:L)</f>
        <v>Logo Tees</v>
      </c>
      <c r="I301" s="34">
        <f>_xlfn.XLOOKUP(C301,'FA 2026 Master'!E:E,'FA 2026 Master'!J:J)</f>
        <v>15</v>
      </c>
      <c r="J301" s="34">
        <f t="shared" si="28"/>
        <v>30</v>
      </c>
      <c r="K301" s="34">
        <f t="shared" si="29"/>
        <v>30</v>
      </c>
      <c r="L301" s="34">
        <f t="shared" si="24"/>
        <v>20.55</v>
      </c>
      <c r="M301" s="8">
        <f t="shared" si="25"/>
        <v>49</v>
      </c>
      <c r="N301" s="34">
        <f t="shared" si="26"/>
        <v>49</v>
      </c>
      <c r="O301" s="41">
        <v>46218</v>
      </c>
      <c r="P301" s="41">
        <v>46387</v>
      </c>
      <c r="Q301" s="6" t="s">
        <v>1763</v>
      </c>
      <c r="R301" s="23"/>
      <c r="T301" s="31">
        <f t="shared" si="27"/>
        <v>0</v>
      </c>
    </row>
    <row r="302" spans="2:20" x14ac:dyDescent="0.25">
      <c r="B302" s="28">
        <f>_xlfn.XLOOKUP(C302,'FA 2026 Master'!E:E,'FA 2026 Master'!D:D)</f>
        <v>840490727168</v>
      </c>
      <c r="C302" s="6" t="s">
        <v>349</v>
      </c>
      <c r="D302" s="6" t="str">
        <f>_xlfn.XLOOKUP(C302,'FA 2026 Master'!E:E,'FA 2026 Master'!F:F)</f>
        <v>M's ME Rather Be Hunting Huge Bucks T-Shirt - Heather Brown - SM</v>
      </c>
      <c r="E302" s="6" t="str">
        <f>_xlfn.XLOOKUP(C302,'FA 2026 Master'!E:E,'FA 2026 Master'!G:G)</f>
        <v>Heather Brown</v>
      </c>
      <c r="F302" s="6" t="str">
        <f>_xlfn.XLOOKUP(C302,'FA 2026 Master'!E:E,'FA 2026 Master'!H:H)</f>
        <v>SM</v>
      </c>
      <c r="G302" s="6" t="str">
        <f>_xlfn.XLOOKUP(C302,'FA 2026 Master'!E:E,'FA 2026 Master'!K:K)</f>
        <v>Logo Apparel</v>
      </c>
      <c r="H302" s="6" t="str">
        <f>_xlfn.XLOOKUP(C302,'FA 2026 Master'!E:E,'FA 2026 Master'!L:L)</f>
        <v>Logo Tees</v>
      </c>
      <c r="I302" s="34">
        <f>_xlfn.XLOOKUP(C302,'FA 2026 Master'!E:E,'FA 2026 Master'!J:J)</f>
        <v>15</v>
      </c>
      <c r="J302" s="34">
        <f t="shared" si="28"/>
        <v>30</v>
      </c>
      <c r="K302" s="34">
        <f t="shared" si="29"/>
        <v>30</v>
      </c>
      <c r="L302" s="34">
        <f t="shared" si="24"/>
        <v>20.55</v>
      </c>
      <c r="M302" s="8">
        <f t="shared" si="25"/>
        <v>49</v>
      </c>
      <c r="N302" s="34">
        <f t="shared" si="26"/>
        <v>49</v>
      </c>
      <c r="O302" s="41">
        <v>46218</v>
      </c>
      <c r="P302" s="41">
        <v>46387</v>
      </c>
      <c r="Q302" s="6" t="s">
        <v>1763</v>
      </c>
      <c r="R302" s="23"/>
      <c r="T302" s="31">
        <f t="shared" si="27"/>
        <v>0</v>
      </c>
    </row>
    <row r="303" spans="2:20" x14ac:dyDescent="0.25">
      <c r="B303" s="28">
        <f>_xlfn.XLOOKUP(C303,'FA 2026 Master'!E:E,'FA 2026 Master'!D:D)</f>
        <v>840490727175</v>
      </c>
      <c r="C303" s="6" t="s">
        <v>350</v>
      </c>
      <c r="D303" s="6" t="str">
        <f>_xlfn.XLOOKUP(C303,'FA 2026 Master'!E:E,'FA 2026 Master'!F:F)</f>
        <v>M's ME Rather Be Hunting Huge Bucks T-Shirt - Heather Brown - MD</v>
      </c>
      <c r="E303" s="6" t="str">
        <f>_xlfn.XLOOKUP(C303,'FA 2026 Master'!E:E,'FA 2026 Master'!G:G)</f>
        <v>Heather Brown</v>
      </c>
      <c r="F303" s="6" t="str">
        <f>_xlfn.XLOOKUP(C303,'FA 2026 Master'!E:E,'FA 2026 Master'!H:H)</f>
        <v>MD</v>
      </c>
      <c r="G303" s="6" t="str">
        <f>_xlfn.XLOOKUP(C303,'FA 2026 Master'!E:E,'FA 2026 Master'!K:K)</f>
        <v>Logo Apparel</v>
      </c>
      <c r="H303" s="6" t="str">
        <f>_xlfn.XLOOKUP(C303,'FA 2026 Master'!E:E,'FA 2026 Master'!L:L)</f>
        <v>Logo Tees</v>
      </c>
      <c r="I303" s="34">
        <f>_xlfn.XLOOKUP(C303,'FA 2026 Master'!E:E,'FA 2026 Master'!J:J)</f>
        <v>15</v>
      </c>
      <c r="J303" s="34">
        <f t="shared" si="28"/>
        <v>30</v>
      </c>
      <c r="K303" s="34">
        <f t="shared" si="29"/>
        <v>30</v>
      </c>
      <c r="L303" s="34">
        <f t="shared" si="24"/>
        <v>20.55</v>
      </c>
      <c r="M303" s="8">
        <f t="shared" si="25"/>
        <v>49</v>
      </c>
      <c r="N303" s="34">
        <f t="shared" si="26"/>
        <v>49</v>
      </c>
      <c r="O303" s="41">
        <v>46218</v>
      </c>
      <c r="P303" s="41">
        <v>46387</v>
      </c>
      <c r="Q303" s="6" t="s">
        <v>1763</v>
      </c>
      <c r="R303" s="23"/>
      <c r="T303" s="31">
        <f t="shared" si="27"/>
        <v>0</v>
      </c>
    </row>
    <row r="304" spans="2:20" x14ac:dyDescent="0.25">
      <c r="B304" s="28">
        <f>_xlfn.XLOOKUP(C304,'FA 2026 Master'!E:E,'FA 2026 Master'!D:D)</f>
        <v>840490727182</v>
      </c>
      <c r="C304" s="6" t="s">
        <v>351</v>
      </c>
      <c r="D304" s="6" t="str">
        <f>_xlfn.XLOOKUP(C304,'FA 2026 Master'!E:E,'FA 2026 Master'!F:F)</f>
        <v>M's ME Rather Be Hunting Huge Bucks T-Shirt - Heather Brown - LG</v>
      </c>
      <c r="E304" s="6" t="str">
        <f>_xlfn.XLOOKUP(C304,'FA 2026 Master'!E:E,'FA 2026 Master'!G:G)</f>
        <v>Heather Brown</v>
      </c>
      <c r="F304" s="6" t="str">
        <f>_xlfn.XLOOKUP(C304,'FA 2026 Master'!E:E,'FA 2026 Master'!H:H)</f>
        <v>LG</v>
      </c>
      <c r="G304" s="6" t="str">
        <f>_xlfn.XLOOKUP(C304,'FA 2026 Master'!E:E,'FA 2026 Master'!K:K)</f>
        <v>Logo Apparel</v>
      </c>
      <c r="H304" s="6" t="str">
        <f>_xlfn.XLOOKUP(C304,'FA 2026 Master'!E:E,'FA 2026 Master'!L:L)</f>
        <v>Logo Tees</v>
      </c>
      <c r="I304" s="34">
        <f>_xlfn.XLOOKUP(C304,'FA 2026 Master'!E:E,'FA 2026 Master'!J:J)</f>
        <v>15</v>
      </c>
      <c r="J304" s="34">
        <f t="shared" si="28"/>
        <v>30</v>
      </c>
      <c r="K304" s="34">
        <f t="shared" si="29"/>
        <v>30</v>
      </c>
      <c r="L304" s="34">
        <f t="shared" si="24"/>
        <v>20.55</v>
      </c>
      <c r="M304" s="8">
        <f t="shared" si="25"/>
        <v>49</v>
      </c>
      <c r="N304" s="34">
        <f t="shared" si="26"/>
        <v>49</v>
      </c>
      <c r="O304" s="41">
        <v>46218</v>
      </c>
      <c r="P304" s="41">
        <v>46387</v>
      </c>
      <c r="Q304" s="6" t="s">
        <v>1763</v>
      </c>
      <c r="R304" s="23"/>
      <c r="T304" s="31">
        <f t="shared" si="27"/>
        <v>0</v>
      </c>
    </row>
    <row r="305" spans="2:20" x14ac:dyDescent="0.25">
      <c r="B305" s="28">
        <f>_xlfn.XLOOKUP(C305,'FA 2026 Master'!E:E,'FA 2026 Master'!D:D)</f>
        <v>840490727199</v>
      </c>
      <c r="C305" s="6" t="s">
        <v>352</v>
      </c>
      <c r="D305" s="6" t="str">
        <f>_xlfn.XLOOKUP(C305,'FA 2026 Master'!E:E,'FA 2026 Master'!F:F)</f>
        <v>M's ME Rather Be Hunting Huge Bucks T-Shirt - Heather Brown - XL</v>
      </c>
      <c r="E305" s="6" t="str">
        <f>_xlfn.XLOOKUP(C305,'FA 2026 Master'!E:E,'FA 2026 Master'!G:G)</f>
        <v>Heather Brown</v>
      </c>
      <c r="F305" s="6" t="str">
        <f>_xlfn.XLOOKUP(C305,'FA 2026 Master'!E:E,'FA 2026 Master'!H:H)</f>
        <v>XL</v>
      </c>
      <c r="G305" s="6" t="str">
        <f>_xlfn.XLOOKUP(C305,'FA 2026 Master'!E:E,'FA 2026 Master'!K:K)</f>
        <v>Logo Apparel</v>
      </c>
      <c r="H305" s="6" t="str">
        <f>_xlfn.XLOOKUP(C305,'FA 2026 Master'!E:E,'FA 2026 Master'!L:L)</f>
        <v>Logo Tees</v>
      </c>
      <c r="I305" s="34">
        <f>_xlfn.XLOOKUP(C305,'FA 2026 Master'!E:E,'FA 2026 Master'!J:J)</f>
        <v>15</v>
      </c>
      <c r="J305" s="34">
        <f t="shared" si="28"/>
        <v>30</v>
      </c>
      <c r="K305" s="34">
        <f t="shared" si="29"/>
        <v>30</v>
      </c>
      <c r="L305" s="34">
        <f t="shared" si="24"/>
        <v>20.55</v>
      </c>
      <c r="M305" s="8">
        <f t="shared" si="25"/>
        <v>49</v>
      </c>
      <c r="N305" s="34">
        <f t="shared" si="26"/>
        <v>49</v>
      </c>
      <c r="O305" s="41">
        <v>46218</v>
      </c>
      <c r="P305" s="41">
        <v>46387</v>
      </c>
      <c r="Q305" s="6" t="s">
        <v>1763</v>
      </c>
      <c r="R305" s="23"/>
      <c r="T305" s="31">
        <f t="shared" si="27"/>
        <v>0</v>
      </c>
    </row>
    <row r="306" spans="2:20" x14ac:dyDescent="0.25">
      <c r="B306" s="28">
        <f>_xlfn.XLOOKUP(C306,'FA 2026 Master'!E:E,'FA 2026 Master'!D:D)</f>
        <v>840490727205</v>
      </c>
      <c r="C306" s="6" t="s">
        <v>353</v>
      </c>
      <c r="D306" s="6" t="str">
        <f>_xlfn.XLOOKUP(C306,'FA 2026 Master'!E:E,'FA 2026 Master'!F:F)</f>
        <v>M's ME Rather Be Hunting Huge Bucks T-Shirt - Heather Brown - 2X</v>
      </c>
      <c r="E306" s="6" t="str">
        <f>_xlfn.XLOOKUP(C306,'FA 2026 Master'!E:E,'FA 2026 Master'!G:G)</f>
        <v>Heather Brown</v>
      </c>
      <c r="F306" s="6" t="str">
        <f>_xlfn.XLOOKUP(C306,'FA 2026 Master'!E:E,'FA 2026 Master'!H:H)</f>
        <v>2X</v>
      </c>
      <c r="G306" s="6" t="str">
        <f>_xlfn.XLOOKUP(C306,'FA 2026 Master'!E:E,'FA 2026 Master'!K:K)</f>
        <v>Logo Apparel</v>
      </c>
      <c r="H306" s="6" t="str">
        <f>_xlfn.XLOOKUP(C306,'FA 2026 Master'!E:E,'FA 2026 Master'!L:L)</f>
        <v>Logo Tees</v>
      </c>
      <c r="I306" s="34">
        <f>_xlfn.XLOOKUP(C306,'FA 2026 Master'!E:E,'FA 2026 Master'!J:J)</f>
        <v>15</v>
      </c>
      <c r="J306" s="34">
        <f t="shared" si="28"/>
        <v>30</v>
      </c>
      <c r="K306" s="34">
        <f t="shared" si="29"/>
        <v>30</v>
      </c>
      <c r="L306" s="34">
        <f t="shared" si="24"/>
        <v>20.55</v>
      </c>
      <c r="M306" s="8">
        <f t="shared" si="25"/>
        <v>49</v>
      </c>
      <c r="N306" s="34">
        <f t="shared" si="26"/>
        <v>49</v>
      </c>
      <c r="O306" s="41">
        <v>46218</v>
      </c>
      <c r="P306" s="41">
        <v>46387</v>
      </c>
      <c r="Q306" s="6" t="s">
        <v>1763</v>
      </c>
      <c r="R306" s="23"/>
      <c r="T306" s="31">
        <f t="shared" si="27"/>
        <v>0</v>
      </c>
    </row>
    <row r="307" spans="2:20" x14ac:dyDescent="0.25">
      <c r="B307" s="28">
        <f>_xlfn.XLOOKUP(C307,'FA 2026 Master'!E:E,'FA 2026 Master'!D:D)</f>
        <v>840490727212</v>
      </c>
      <c r="C307" s="6" t="s">
        <v>354</v>
      </c>
      <c r="D307" s="6" t="str">
        <f>_xlfn.XLOOKUP(C307,'FA 2026 Master'!E:E,'FA 2026 Master'!F:F)</f>
        <v>M's ME Rather Be Hunting Huge Bucks T-Shirt - Heather Brown - 3X</v>
      </c>
      <c r="E307" s="6" t="str">
        <f>_xlfn.XLOOKUP(C307,'FA 2026 Master'!E:E,'FA 2026 Master'!G:G)</f>
        <v>Heather Brown</v>
      </c>
      <c r="F307" s="6" t="str">
        <f>_xlfn.XLOOKUP(C307,'FA 2026 Master'!E:E,'FA 2026 Master'!H:H)</f>
        <v>3X</v>
      </c>
      <c r="G307" s="6" t="str">
        <f>_xlfn.XLOOKUP(C307,'FA 2026 Master'!E:E,'FA 2026 Master'!K:K)</f>
        <v>Logo Apparel</v>
      </c>
      <c r="H307" s="6" t="str">
        <f>_xlfn.XLOOKUP(C307,'FA 2026 Master'!E:E,'FA 2026 Master'!L:L)</f>
        <v>Logo Tees</v>
      </c>
      <c r="I307" s="34">
        <f>_xlfn.XLOOKUP(C307,'FA 2026 Master'!E:E,'FA 2026 Master'!J:J)</f>
        <v>15</v>
      </c>
      <c r="J307" s="34">
        <f t="shared" si="28"/>
        <v>30</v>
      </c>
      <c r="K307" s="34">
        <f t="shared" si="29"/>
        <v>30</v>
      </c>
      <c r="L307" s="34">
        <f t="shared" si="24"/>
        <v>20.55</v>
      </c>
      <c r="M307" s="8">
        <f t="shared" si="25"/>
        <v>49</v>
      </c>
      <c r="N307" s="34">
        <f t="shared" si="26"/>
        <v>49</v>
      </c>
      <c r="O307" s="41">
        <v>46218</v>
      </c>
      <c r="P307" s="41">
        <v>46387</v>
      </c>
      <c r="Q307" s="6" t="s">
        <v>1763</v>
      </c>
      <c r="R307" s="23"/>
      <c r="T307" s="31">
        <f t="shared" si="27"/>
        <v>0</v>
      </c>
    </row>
    <row r="308" spans="2:20" x14ac:dyDescent="0.25">
      <c r="B308" s="28">
        <f>_xlfn.XLOOKUP(C308,'FA 2026 Master'!E:E,'FA 2026 Master'!D:D)</f>
        <v>840490727229</v>
      </c>
      <c r="C308" s="6" t="s">
        <v>355</v>
      </c>
      <c r="D308" s="6" t="str">
        <f>_xlfn.XLOOKUP(C308,'FA 2026 Master'!E:E,'FA 2026 Master'!F:F)</f>
        <v>M's ME Rather Be Hunting Huge Bucks Hoody - Charcoal Heather - SM</v>
      </c>
      <c r="E308" s="6" t="str">
        <f>_xlfn.XLOOKUP(C308,'FA 2026 Master'!E:E,'FA 2026 Master'!G:G)</f>
        <v>Charcoal Heather</v>
      </c>
      <c r="F308" s="6" t="str">
        <f>_xlfn.XLOOKUP(C308,'FA 2026 Master'!E:E,'FA 2026 Master'!H:H)</f>
        <v>SM</v>
      </c>
      <c r="G308" s="6" t="str">
        <f>_xlfn.XLOOKUP(C308,'FA 2026 Master'!E:E,'FA 2026 Master'!K:K)</f>
        <v>Logo Apparel</v>
      </c>
      <c r="H308" s="6" t="str">
        <f>_xlfn.XLOOKUP(C308,'FA 2026 Master'!E:E,'FA 2026 Master'!L:L)</f>
        <v>Logo Hoodys</v>
      </c>
      <c r="I308" s="34">
        <f>_xlfn.XLOOKUP(C308,'FA 2026 Master'!E:E,'FA 2026 Master'!J:J)</f>
        <v>30</v>
      </c>
      <c r="J308" s="34">
        <f t="shared" si="28"/>
        <v>60</v>
      </c>
      <c r="K308" s="34">
        <f t="shared" si="29"/>
        <v>60</v>
      </c>
      <c r="L308" s="34">
        <f t="shared" si="24"/>
        <v>41.1</v>
      </c>
      <c r="M308" s="8">
        <f t="shared" si="25"/>
        <v>99</v>
      </c>
      <c r="N308" s="34">
        <f t="shared" si="26"/>
        <v>99</v>
      </c>
      <c r="O308" s="41">
        <v>46218</v>
      </c>
      <c r="P308" s="41">
        <v>46387</v>
      </c>
      <c r="Q308" s="6" t="s">
        <v>1763</v>
      </c>
      <c r="R308" s="23"/>
      <c r="T308" s="31">
        <f t="shared" si="27"/>
        <v>0</v>
      </c>
    </row>
    <row r="309" spans="2:20" x14ac:dyDescent="0.25">
      <c r="B309" s="28">
        <f>_xlfn.XLOOKUP(C309,'FA 2026 Master'!E:E,'FA 2026 Master'!D:D)</f>
        <v>840490727236</v>
      </c>
      <c r="C309" s="6" t="s">
        <v>356</v>
      </c>
      <c r="D309" s="6" t="str">
        <f>_xlfn.XLOOKUP(C309,'FA 2026 Master'!E:E,'FA 2026 Master'!F:F)</f>
        <v>M's ME Rather Be Hunting Huge Bucks Hoody - Charcoal Heather - MD</v>
      </c>
      <c r="E309" s="6" t="str">
        <f>_xlfn.XLOOKUP(C309,'FA 2026 Master'!E:E,'FA 2026 Master'!G:G)</f>
        <v>Charcoal Heather</v>
      </c>
      <c r="F309" s="6" t="str">
        <f>_xlfn.XLOOKUP(C309,'FA 2026 Master'!E:E,'FA 2026 Master'!H:H)</f>
        <v>MD</v>
      </c>
      <c r="G309" s="6" t="str">
        <f>_xlfn.XLOOKUP(C309,'FA 2026 Master'!E:E,'FA 2026 Master'!K:K)</f>
        <v>Logo Apparel</v>
      </c>
      <c r="H309" s="6" t="str">
        <f>_xlfn.XLOOKUP(C309,'FA 2026 Master'!E:E,'FA 2026 Master'!L:L)</f>
        <v>Logo Hoodys</v>
      </c>
      <c r="I309" s="34">
        <f>_xlfn.XLOOKUP(C309,'FA 2026 Master'!E:E,'FA 2026 Master'!J:J)</f>
        <v>30</v>
      </c>
      <c r="J309" s="34">
        <f t="shared" si="28"/>
        <v>60</v>
      </c>
      <c r="K309" s="34">
        <f t="shared" si="29"/>
        <v>60</v>
      </c>
      <c r="L309" s="34">
        <f t="shared" si="24"/>
        <v>41.1</v>
      </c>
      <c r="M309" s="8">
        <f t="shared" si="25"/>
        <v>99</v>
      </c>
      <c r="N309" s="34">
        <f t="shared" si="26"/>
        <v>99</v>
      </c>
      <c r="O309" s="41">
        <v>46218</v>
      </c>
      <c r="P309" s="41">
        <v>46387</v>
      </c>
      <c r="Q309" s="6" t="s">
        <v>1763</v>
      </c>
      <c r="R309" s="23"/>
      <c r="T309" s="31">
        <f t="shared" si="27"/>
        <v>0</v>
      </c>
    </row>
    <row r="310" spans="2:20" x14ac:dyDescent="0.25">
      <c r="B310" s="28">
        <f>_xlfn.XLOOKUP(C310,'FA 2026 Master'!E:E,'FA 2026 Master'!D:D)</f>
        <v>840490727243</v>
      </c>
      <c r="C310" s="6" t="s">
        <v>357</v>
      </c>
      <c r="D310" s="6" t="str">
        <f>_xlfn.XLOOKUP(C310,'FA 2026 Master'!E:E,'FA 2026 Master'!F:F)</f>
        <v>M's ME Rather Be Hunting Huge Bucks Hoody - Charcoal Heather - LG</v>
      </c>
      <c r="E310" s="6" t="str">
        <f>_xlfn.XLOOKUP(C310,'FA 2026 Master'!E:E,'FA 2026 Master'!G:G)</f>
        <v>Charcoal Heather</v>
      </c>
      <c r="F310" s="6" t="str">
        <f>_xlfn.XLOOKUP(C310,'FA 2026 Master'!E:E,'FA 2026 Master'!H:H)</f>
        <v>LG</v>
      </c>
      <c r="G310" s="6" t="str">
        <f>_xlfn.XLOOKUP(C310,'FA 2026 Master'!E:E,'FA 2026 Master'!K:K)</f>
        <v>Logo Apparel</v>
      </c>
      <c r="H310" s="6" t="str">
        <f>_xlfn.XLOOKUP(C310,'FA 2026 Master'!E:E,'FA 2026 Master'!L:L)</f>
        <v>Logo Hoodys</v>
      </c>
      <c r="I310" s="34">
        <f>_xlfn.XLOOKUP(C310,'FA 2026 Master'!E:E,'FA 2026 Master'!J:J)</f>
        <v>30</v>
      </c>
      <c r="J310" s="34">
        <f t="shared" si="28"/>
        <v>60</v>
      </c>
      <c r="K310" s="34">
        <f t="shared" si="29"/>
        <v>60</v>
      </c>
      <c r="L310" s="34">
        <f t="shared" si="24"/>
        <v>41.1</v>
      </c>
      <c r="M310" s="8">
        <f t="shared" si="25"/>
        <v>99</v>
      </c>
      <c r="N310" s="34">
        <f t="shared" si="26"/>
        <v>99</v>
      </c>
      <c r="O310" s="41">
        <v>46218</v>
      </c>
      <c r="P310" s="41">
        <v>46387</v>
      </c>
      <c r="Q310" s="6" t="s">
        <v>1763</v>
      </c>
      <c r="R310" s="23"/>
      <c r="T310" s="31">
        <f t="shared" si="27"/>
        <v>0</v>
      </c>
    </row>
    <row r="311" spans="2:20" x14ac:dyDescent="0.25">
      <c r="B311" s="28">
        <f>_xlfn.XLOOKUP(C311,'FA 2026 Master'!E:E,'FA 2026 Master'!D:D)</f>
        <v>840490727250</v>
      </c>
      <c r="C311" s="6" t="s">
        <v>358</v>
      </c>
      <c r="D311" s="6" t="str">
        <f>_xlfn.XLOOKUP(C311,'FA 2026 Master'!E:E,'FA 2026 Master'!F:F)</f>
        <v>M's ME Rather Be Hunting Huge Bucks Hoody - Charcoal Heather - XL</v>
      </c>
      <c r="E311" s="6" t="str">
        <f>_xlfn.XLOOKUP(C311,'FA 2026 Master'!E:E,'FA 2026 Master'!G:G)</f>
        <v>Charcoal Heather</v>
      </c>
      <c r="F311" s="6" t="str">
        <f>_xlfn.XLOOKUP(C311,'FA 2026 Master'!E:E,'FA 2026 Master'!H:H)</f>
        <v>XL</v>
      </c>
      <c r="G311" s="6" t="str">
        <f>_xlfn.XLOOKUP(C311,'FA 2026 Master'!E:E,'FA 2026 Master'!K:K)</f>
        <v>Logo Apparel</v>
      </c>
      <c r="H311" s="6" t="str">
        <f>_xlfn.XLOOKUP(C311,'FA 2026 Master'!E:E,'FA 2026 Master'!L:L)</f>
        <v>Logo Hoodys</v>
      </c>
      <c r="I311" s="34">
        <f>_xlfn.XLOOKUP(C311,'FA 2026 Master'!E:E,'FA 2026 Master'!J:J)</f>
        <v>30</v>
      </c>
      <c r="J311" s="34">
        <f t="shared" si="28"/>
        <v>60</v>
      </c>
      <c r="K311" s="34">
        <f t="shared" si="29"/>
        <v>60</v>
      </c>
      <c r="L311" s="34">
        <f t="shared" si="24"/>
        <v>41.1</v>
      </c>
      <c r="M311" s="8">
        <f t="shared" si="25"/>
        <v>99</v>
      </c>
      <c r="N311" s="34">
        <f t="shared" si="26"/>
        <v>99</v>
      </c>
      <c r="O311" s="41">
        <v>46218</v>
      </c>
      <c r="P311" s="41">
        <v>46387</v>
      </c>
      <c r="Q311" s="6" t="s">
        <v>1763</v>
      </c>
      <c r="R311" s="23"/>
      <c r="T311" s="31">
        <f t="shared" si="27"/>
        <v>0</v>
      </c>
    </row>
    <row r="312" spans="2:20" x14ac:dyDescent="0.25">
      <c r="B312" s="28">
        <f>_xlfn.XLOOKUP(C312,'FA 2026 Master'!E:E,'FA 2026 Master'!D:D)</f>
        <v>840490727267</v>
      </c>
      <c r="C312" s="6" t="s">
        <v>359</v>
      </c>
      <c r="D312" s="6" t="str">
        <f>_xlfn.XLOOKUP(C312,'FA 2026 Master'!E:E,'FA 2026 Master'!F:F)</f>
        <v>M's ME Rather Be Hunting Huge Bucks Hoody - Charcoal Heather - 2X</v>
      </c>
      <c r="E312" s="6" t="str">
        <f>_xlfn.XLOOKUP(C312,'FA 2026 Master'!E:E,'FA 2026 Master'!G:G)</f>
        <v>Charcoal Heather</v>
      </c>
      <c r="F312" s="6" t="str">
        <f>_xlfn.XLOOKUP(C312,'FA 2026 Master'!E:E,'FA 2026 Master'!H:H)</f>
        <v>2X</v>
      </c>
      <c r="G312" s="6" t="str">
        <f>_xlfn.XLOOKUP(C312,'FA 2026 Master'!E:E,'FA 2026 Master'!K:K)</f>
        <v>Logo Apparel</v>
      </c>
      <c r="H312" s="6" t="str">
        <f>_xlfn.XLOOKUP(C312,'FA 2026 Master'!E:E,'FA 2026 Master'!L:L)</f>
        <v>Logo Hoodys</v>
      </c>
      <c r="I312" s="34">
        <f>_xlfn.XLOOKUP(C312,'FA 2026 Master'!E:E,'FA 2026 Master'!J:J)</f>
        <v>30</v>
      </c>
      <c r="J312" s="34">
        <f t="shared" si="28"/>
        <v>60</v>
      </c>
      <c r="K312" s="34">
        <f t="shared" si="29"/>
        <v>60</v>
      </c>
      <c r="L312" s="34">
        <f t="shared" si="24"/>
        <v>41.1</v>
      </c>
      <c r="M312" s="8">
        <f t="shared" si="25"/>
        <v>99</v>
      </c>
      <c r="N312" s="34">
        <f t="shared" si="26"/>
        <v>99</v>
      </c>
      <c r="O312" s="41">
        <v>46218</v>
      </c>
      <c r="P312" s="41">
        <v>46387</v>
      </c>
      <c r="Q312" s="6" t="s">
        <v>1763</v>
      </c>
      <c r="R312" s="23"/>
      <c r="T312" s="31">
        <f t="shared" si="27"/>
        <v>0</v>
      </c>
    </row>
    <row r="313" spans="2:20" x14ac:dyDescent="0.25">
      <c r="B313" s="28">
        <f>_xlfn.XLOOKUP(C313,'FA 2026 Master'!E:E,'FA 2026 Master'!D:D)</f>
        <v>840490727274</v>
      </c>
      <c r="C313" s="6" t="s">
        <v>360</v>
      </c>
      <c r="D313" s="6" t="str">
        <f>_xlfn.XLOOKUP(C313,'FA 2026 Master'!E:E,'FA 2026 Master'!F:F)</f>
        <v>M's ME Rather Be Hunting Huge Bucks Hoody - Charcoal Heather - 3X</v>
      </c>
      <c r="E313" s="6" t="str">
        <f>_xlfn.XLOOKUP(C313,'FA 2026 Master'!E:E,'FA 2026 Master'!G:G)</f>
        <v>Charcoal Heather</v>
      </c>
      <c r="F313" s="6" t="str">
        <f>_xlfn.XLOOKUP(C313,'FA 2026 Master'!E:E,'FA 2026 Master'!H:H)</f>
        <v>3X</v>
      </c>
      <c r="G313" s="6" t="str">
        <f>_xlfn.XLOOKUP(C313,'FA 2026 Master'!E:E,'FA 2026 Master'!K:K)</f>
        <v>Logo Apparel</v>
      </c>
      <c r="H313" s="6" t="str">
        <f>_xlfn.XLOOKUP(C313,'FA 2026 Master'!E:E,'FA 2026 Master'!L:L)</f>
        <v>Logo Hoodys</v>
      </c>
      <c r="I313" s="34">
        <f>_xlfn.XLOOKUP(C313,'FA 2026 Master'!E:E,'FA 2026 Master'!J:J)</f>
        <v>30</v>
      </c>
      <c r="J313" s="34">
        <f t="shared" si="28"/>
        <v>60</v>
      </c>
      <c r="K313" s="34">
        <f t="shared" si="29"/>
        <v>60</v>
      </c>
      <c r="L313" s="34">
        <f t="shared" si="24"/>
        <v>41.1</v>
      </c>
      <c r="M313" s="8">
        <f t="shared" si="25"/>
        <v>99</v>
      </c>
      <c r="N313" s="34">
        <f t="shared" si="26"/>
        <v>99</v>
      </c>
      <c r="O313" s="41">
        <v>46218</v>
      </c>
      <c r="P313" s="41">
        <v>46387</v>
      </c>
      <c r="Q313" s="6" t="s">
        <v>1763</v>
      </c>
      <c r="R313" s="23"/>
      <c r="T313" s="31">
        <f t="shared" si="27"/>
        <v>0</v>
      </c>
    </row>
    <row r="314" spans="2:20" x14ac:dyDescent="0.25">
      <c r="B314" s="28">
        <f>_xlfn.XLOOKUP(C314,'FA 2026 Master'!E:E,'FA 2026 Master'!D:D)</f>
        <v>840490727281</v>
      </c>
      <c r="C314" s="6" t="s">
        <v>361</v>
      </c>
      <c r="D314" s="6" t="str">
        <f>_xlfn.XLOOKUP(C314,'FA 2026 Master'!E:E,'FA 2026 Master'!F:F)</f>
        <v>M's ME Rather Be Hunting Squirrels T-Shirt - Heather Midnight Navy - SM</v>
      </c>
      <c r="E314" s="6" t="str">
        <f>_xlfn.XLOOKUP(C314,'FA 2026 Master'!E:E,'FA 2026 Master'!G:G)</f>
        <v>Heather Midnight Navy</v>
      </c>
      <c r="F314" s="6" t="str">
        <f>_xlfn.XLOOKUP(C314,'FA 2026 Master'!E:E,'FA 2026 Master'!H:H)</f>
        <v>SM</v>
      </c>
      <c r="G314" s="6" t="str">
        <f>_xlfn.XLOOKUP(C314,'FA 2026 Master'!E:E,'FA 2026 Master'!K:K)</f>
        <v>Logo Apparel</v>
      </c>
      <c r="H314" s="6" t="str">
        <f>_xlfn.XLOOKUP(C314,'FA 2026 Master'!E:E,'FA 2026 Master'!L:L)</f>
        <v>Logo Tees</v>
      </c>
      <c r="I314" s="34">
        <f>_xlfn.XLOOKUP(C314,'FA 2026 Master'!E:E,'FA 2026 Master'!J:J)</f>
        <v>15</v>
      </c>
      <c r="J314" s="34">
        <f t="shared" si="28"/>
        <v>30</v>
      </c>
      <c r="K314" s="34">
        <f t="shared" si="29"/>
        <v>30</v>
      </c>
      <c r="L314" s="34">
        <f t="shared" si="24"/>
        <v>20.55</v>
      </c>
      <c r="M314" s="8">
        <f t="shared" si="25"/>
        <v>49</v>
      </c>
      <c r="N314" s="34">
        <f t="shared" si="26"/>
        <v>49</v>
      </c>
      <c r="O314" s="41">
        <v>46218</v>
      </c>
      <c r="P314" s="41">
        <v>46387</v>
      </c>
      <c r="Q314" s="6" t="s">
        <v>1763</v>
      </c>
      <c r="R314" s="23"/>
      <c r="T314" s="31">
        <f t="shared" si="27"/>
        <v>0</v>
      </c>
    </row>
    <row r="315" spans="2:20" x14ac:dyDescent="0.25">
      <c r="B315" s="28">
        <f>_xlfn.XLOOKUP(C315,'FA 2026 Master'!E:E,'FA 2026 Master'!D:D)</f>
        <v>840490727298</v>
      </c>
      <c r="C315" s="6" t="s">
        <v>362</v>
      </c>
      <c r="D315" s="6" t="str">
        <f>_xlfn.XLOOKUP(C315,'FA 2026 Master'!E:E,'FA 2026 Master'!F:F)</f>
        <v>M's ME Rather Be Hunting Squirrels T-Shirt - Heather Midnight Navy - MD</v>
      </c>
      <c r="E315" s="6" t="str">
        <f>_xlfn.XLOOKUP(C315,'FA 2026 Master'!E:E,'FA 2026 Master'!G:G)</f>
        <v>Heather Midnight Navy</v>
      </c>
      <c r="F315" s="6" t="str">
        <f>_xlfn.XLOOKUP(C315,'FA 2026 Master'!E:E,'FA 2026 Master'!H:H)</f>
        <v>MD</v>
      </c>
      <c r="G315" s="6" t="str">
        <f>_xlfn.XLOOKUP(C315,'FA 2026 Master'!E:E,'FA 2026 Master'!K:K)</f>
        <v>Logo Apparel</v>
      </c>
      <c r="H315" s="6" t="str">
        <f>_xlfn.XLOOKUP(C315,'FA 2026 Master'!E:E,'FA 2026 Master'!L:L)</f>
        <v>Logo Tees</v>
      </c>
      <c r="I315" s="34">
        <f>_xlfn.XLOOKUP(C315,'FA 2026 Master'!E:E,'FA 2026 Master'!J:J)</f>
        <v>15</v>
      </c>
      <c r="J315" s="34">
        <f t="shared" si="28"/>
        <v>30</v>
      </c>
      <c r="K315" s="34">
        <f t="shared" si="29"/>
        <v>30</v>
      </c>
      <c r="L315" s="34">
        <f t="shared" si="24"/>
        <v>20.55</v>
      </c>
      <c r="M315" s="8">
        <f t="shared" si="25"/>
        <v>49</v>
      </c>
      <c r="N315" s="34">
        <f t="shared" si="26"/>
        <v>49</v>
      </c>
      <c r="O315" s="41">
        <v>46218</v>
      </c>
      <c r="P315" s="41">
        <v>46387</v>
      </c>
      <c r="Q315" s="6" t="s">
        <v>1763</v>
      </c>
      <c r="R315" s="23"/>
      <c r="T315" s="31">
        <f t="shared" si="27"/>
        <v>0</v>
      </c>
    </row>
    <row r="316" spans="2:20" x14ac:dyDescent="0.25">
      <c r="B316" s="28">
        <f>_xlfn.XLOOKUP(C316,'FA 2026 Master'!E:E,'FA 2026 Master'!D:D)</f>
        <v>840490727304</v>
      </c>
      <c r="C316" s="6" t="s">
        <v>363</v>
      </c>
      <c r="D316" s="6" t="str">
        <f>_xlfn.XLOOKUP(C316,'FA 2026 Master'!E:E,'FA 2026 Master'!F:F)</f>
        <v>M's ME Rather Be Hunting Squirrels T-Shirt - Heather Midnight Navy - LG</v>
      </c>
      <c r="E316" s="6" t="str">
        <f>_xlfn.XLOOKUP(C316,'FA 2026 Master'!E:E,'FA 2026 Master'!G:G)</f>
        <v>Heather Midnight Navy</v>
      </c>
      <c r="F316" s="6" t="str">
        <f>_xlfn.XLOOKUP(C316,'FA 2026 Master'!E:E,'FA 2026 Master'!H:H)</f>
        <v>LG</v>
      </c>
      <c r="G316" s="6" t="str">
        <f>_xlfn.XLOOKUP(C316,'FA 2026 Master'!E:E,'FA 2026 Master'!K:K)</f>
        <v>Logo Apparel</v>
      </c>
      <c r="H316" s="6" t="str">
        <f>_xlfn.XLOOKUP(C316,'FA 2026 Master'!E:E,'FA 2026 Master'!L:L)</f>
        <v>Logo Tees</v>
      </c>
      <c r="I316" s="34">
        <f>_xlfn.XLOOKUP(C316,'FA 2026 Master'!E:E,'FA 2026 Master'!J:J)</f>
        <v>15</v>
      </c>
      <c r="J316" s="34">
        <f t="shared" si="28"/>
        <v>30</v>
      </c>
      <c r="K316" s="34">
        <f t="shared" si="29"/>
        <v>30</v>
      </c>
      <c r="L316" s="34">
        <f t="shared" si="24"/>
        <v>20.55</v>
      </c>
      <c r="M316" s="8">
        <f t="shared" si="25"/>
        <v>49</v>
      </c>
      <c r="N316" s="34">
        <f t="shared" si="26"/>
        <v>49</v>
      </c>
      <c r="O316" s="41">
        <v>46218</v>
      </c>
      <c r="P316" s="41">
        <v>46387</v>
      </c>
      <c r="Q316" s="6" t="s">
        <v>1763</v>
      </c>
      <c r="R316" s="23"/>
      <c r="T316" s="31">
        <f t="shared" si="27"/>
        <v>0</v>
      </c>
    </row>
    <row r="317" spans="2:20" x14ac:dyDescent="0.25">
      <c r="B317" s="28">
        <f>_xlfn.XLOOKUP(C317,'FA 2026 Master'!E:E,'FA 2026 Master'!D:D)</f>
        <v>840490727311</v>
      </c>
      <c r="C317" s="6" t="s">
        <v>364</v>
      </c>
      <c r="D317" s="6" t="str">
        <f>_xlfn.XLOOKUP(C317,'FA 2026 Master'!E:E,'FA 2026 Master'!F:F)</f>
        <v>M's ME Rather Be Hunting Squirrels T-Shirt - Heather Midnight Navy - XL</v>
      </c>
      <c r="E317" s="6" t="str">
        <f>_xlfn.XLOOKUP(C317,'FA 2026 Master'!E:E,'FA 2026 Master'!G:G)</f>
        <v>Heather Midnight Navy</v>
      </c>
      <c r="F317" s="6" t="str">
        <f>_xlfn.XLOOKUP(C317,'FA 2026 Master'!E:E,'FA 2026 Master'!H:H)</f>
        <v>XL</v>
      </c>
      <c r="G317" s="6" t="str">
        <f>_xlfn.XLOOKUP(C317,'FA 2026 Master'!E:E,'FA 2026 Master'!K:K)</f>
        <v>Logo Apparel</v>
      </c>
      <c r="H317" s="6" t="str">
        <f>_xlfn.XLOOKUP(C317,'FA 2026 Master'!E:E,'FA 2026 Master'!L:L)</f>
        <v>Logo Tees</v>
      </c>
      <c r="I317" s="34">
        <f>_xlfn.XLOOKUP(C317,'FA 2026 Master'!E:E,'FA 2026 Master'!J:J)</f>
        <v>15</v>
      </c>
      <c r="J317" s="34">
        <f t="shared" si="28"/>
        <v>30</v>
      </c>
      <c r="K317" s="34">
        <f t="shared" si="29"/>
        <v>30</v>
      </c>
      <c r="L317" s="34">
        <f t="shared" si="24"/>
        <v>20.55</v>
      </c>
      <c r="M317" s="8">
        <f t="shared" si="25"/>
        <v>49</v>
      </c>
      <c r="N317" s="34">
        <f t="shared" si="26"/>
        <v>49</v>
      </c>
      <c r="O317" s="41">
        <v>46218</v>
      </c>
      <c r="P317" s="41">
        <v>46387</v>
      </c>
      <c r="Q317" s="6" t="s">
        <v>1763</v>
      </c>
      <c r="R317" s="23"/>
      <c r="T317" s="31">
        <f t="shared" si="27"/>
        <v>0</v>
      </c>
    </row>
    <row r="318" spans="2:20" x14ac:dyDescent="0.25">
      <c r="B318" s="28">
        <f>_xlfn.XLOOKUP(C318,'FA 2026 Master'!E:E,'FA 2026 Master'!D:D)</f>
        <v>840490727328</v>
      </c>
      <c r="C318" s="6" t="s">
        <v>365</v>
      </c>
      <c r="D318" s="6" t="str">
        <f>_xlfn.XLOOKUP(C318,'FA 2026 Master'!E:E,'FA 2026 Master'!F:F)</f>
        <v>M's ME Rather Be Hunting Squirrels T-Shirt - Heather Midnight Navy - 2X</v>
      </c>
      <c r="E318" s="6" t="str">
        <f>_xlfn.XLOOKUP(C318,'FA 2026 Master'!E:E,'FA 2026 Master'!G:G)</f>
        <v>Heather Midnight Navy</v>
      </c>
      <c r="F318" s="6" t="str">
        <f>_xlfn.XLOOKUP(C318,'FA 2026 Master'!E:E,'FA 2026 Master'!H:H)</f>
        <v>2X</v>
      </c>
      <c r="G318" s="6" t="str">
        <f>_xlfn.XLOOKUP(C318,'FA 2026 Master'!E:E,'FA 2026 Master'!K:K)</f>
        <v>Logo Apparel</v>
      </c>
      <c r="H318" s="6" t="str">
        <f>_xlfn.XLOOKUP(C318,'FA 2026 Master'!E:E,'FA 2026 Master'!L:L)</f>
        <v>Logo Tees</v>
      </c>
      <c r="I318" s="34">
        <f>_xlfn.XLOOKUP(C318,'FA 2026 Master'!E:E,'FA 2026 Master'!J:J)</f>
        <v>15</v>
      </c>
      <c r="J318" s="34">
        <f t="shared" si="28"/>
        <v>30</v>
      </c>
      <c r="K318" s="34">
        <f t="shared" si="29"/>
        <v>30</v>
      </c>
      <c r="L318" s="34">
        <f t="shared" si="24"/>
        <v>20.55</v>
      </c>
      <c r="M318" s="8">
        <f t="shared" si="25"/>
        <v>49</v>
      </c>
      <c r="N318" s="34">
        <f t="shared" si="26"/>
        <v>49</v>
      </c>
      <c r="O318" s="41">
        <v>46218</v>
      </c>
      <c r="P318" s="41">
        <v>46387</v>
      </c>
      <c r="Q318" s="6" t="s">
        <v>1763</v>
      </c>
      <c r="R318" s="23"/>
      <c r="T318" s="31">
        <f t="shared" si="27"/>
        <v>0</v>
      </c>
    </row>
    <row r="319" spans="2:20" x14ac:dyDescent="0.25">
      <c r="B319" s="28">
        <f>_xlfn.XLOOKUP(C319,'FA 2026 Master'!E:E,'FA 2026 Master'!D:D)</f>
        <v>840490727335</v>
      </c>
      <c r="C319" s="6" t="s">
        <v>366</v>
      </c>
      <c r="D319" s="6" t="str">
        <f>_xlfn.XLOOKUP(C319,'FA 2026 Master'!E:E,'FA 2026 Master'!F:F)</f>
        <v>M's ME Rather Be Hunting Squirrels T-Shirt - Heather Midnight Navy - 3X</v>
      </c>
      <c r="E319" s="6" t="str">
        <f>_xlfn.XLOOKUP(C319,'FA 2026 Master'!E:E,'FA 2026 Master'!G:G)</f>
        <v>Heather Midnight Navy</v>
      </c>
      <c r="F319" s="6" t="str">
        <f>_xlfn.XLOOKUP(C319,'FA 2026 Master'!E:E,'FA 2026 Master'!H:H)</f>
        <v>3X</v>
      </c>
      <c r="G319" s="6" t="str">
        <f>_xlfn.XLOOKUP(C319,'FA 2026 Master'!E:E,'FA 2026 Master'!K:K)</f>
        <v>Logo Apparel</v>
      </c>
      <c r="H319" s="6" t="str">
        <f>_xlfn.XLOOKUP(C319,'FA 2026 Master'!E:E,'FA 2026 Master'!L:L)</f>
        <v>Logo Tees</v>
      </c>
      <c r="I319" s="34">
        <f>_xlfn.XLOOKUP(C319,'FA 2026 Master'!E:E,'FA 2026 Master'!J:J)</f>
        <v>15</v>
      </c>
      <c r="J319" s="34">
        <f t="shared" si="28"/>
        <v>30</v>
      </c>
      <c r="K319" s="34">
        <f t="shared" si="29"/>
        <v>30</v>
      </c>
      <c r="L319" s="34">
        <f t="shared" si="24"/>
        <v>20.55</v>
      </c>
      <c r="M319" s="8">
        <f t="shared" si="25"/>
        <v>49</v>
      </c>
      <c r="N319" s="34">
        <f t="shared" si="26"/>
        <v>49</v>
      </c>
      <c r="O319" s="41">
        <v>46218</v>
      </c>
      <c r="P319" s="41">
        <v>46387</v>
      </c>
      <c r="Q319" s="6" t="s">
        <v>1763</v>
      </c>
      <c r="R319" s="23"/>
      <c r="T319" s="31">
        <f t="shared" si="27"/>
        <v>0</v>
      </c>
    </row>
    <row r="320" spans="2:20" x14ac:dyDescent="0.25">
      <c r="B320" s="28">
        <f>_xlfn.XLOOKUP(C320,'FA 2026 Master'!E:E,'FA 2026 Master'!D:D)</f>
        <v>840490727342</v>
      </c>
      <c r="C320" s="6" t="s">
        <v>367</v>
      </c>
      <c r="D320" s="6" t="str">
        <f>_xlfn.XLOOKUP(C320,'FA 2026 Master'!E:E,'FA 2026 Master'!F:F)</f>
        <v>M's ME Rather Be Hunting Squirrels T-Shirt - Athletic Heather - SM</v>
      </c>
      <c r="E320" s="6" t="str">
        <f>_xlfn.XLOOKUP(C320,'FA 2026 Master'!E:E,'FA 2026 Master'!G:G)</f>
        <v>Athletic Heather</v>
      </c>
      <c r="F320" s="6" t="str">
        <f>_xlfn.XLOOKUP(C320,'FA 2026 Master'!E:E,'FA 2026 Master'!H:H)</f>
        <v>SM</v>
      </c>
      <c r="G320" s="6" t="str">
        <f>_xlfn.XLOOKUP(C320,'FA 2026 Master'!E:E,'FA 2026 Master'!K:K)</f>
        <v>Logo Apparel</v>
      </c>
      <c r="H320" s="6" t="str">
        <f>_xlfn.XLOOKUP(C320,'FA 2026 Master'!E:E,'FA 2026 Master'!L:L)</f>
        <v>Logo Tees</v>
      </c>
      <c r="I320" s="34">
        <f>_xlfn.XLOOKUP(C320,'FA 2026 Master'!E:E,'FA 2026 Master'!J:J)</f>
        <v>15</v>
      </c>
      <c r="J320" s="34">
        <f t="shared" si="28"/>
        <v>30</v>
      </c>
      <c r="K320" s="34">
        <f t="shared" si="29"/>
        <v>30</v>
      </c>
      <c r="L320" s="34">
        <f t="shared" si="24"/>
        <v>20.55</v>
      </c>
      <c r="M320" s="8">
        <f t="shared" si="25"/>
        <v>49</v>
      </c>
      <c r="N320" s="34">
        <f t="shared" si="26"/>
        <v>49</v>
      </c>
      <c r="O320" s="41">
        <v>46218</v>
      </c>
      <c r="P320" s="41">
        <v>46387</v>
      </c>
      <c r="Q320" s="6" t="s">
        <v>1763</v>
      </c>
      <c r="R320" s="23"/>
      <c r="T320" s="31">
        <f t="shared" si="27"/>
        <v>0</v>
      </c>
    </row>
    <row r="321" spans="2:20" x14ac:dyDescent="0.25">
      <c r="B321" s="28">
        <f>_xlfn.XLOOKUP(C321,'FA 2026 Master'!E:E,'FA 2026 Master'!D:D)</f>
        <v>840490727359</v>
      </c>
      <c r="C321" s="6" t="s">
        <v>368</v>
      </c>
      <c r="D321" s="6" t="str">
        <f>_xlfn.XLOOKUP(C321,'FA 2026 Master'!E:E,'FA 2026 Master'!F:F)</f>
        <v>M's ME Rather Be Hunting Squirrels T-Shirt - Athletic Heather - MD</v>
      </c>
      <c r="E321" s="6" t="str">
        <f>_xlfn.XLOOKUP(C321,'FA 2026 Master'!E:E,'FA 2026 Master'!G:G)</f>
        <v>Athletic Heather</v>
      </c>
      <c r="F321" s="6" t="str">
        <f>_xlfn.XLOOKUP(C321,'FA 2026 Master'!E:E,'FA 2026 Master'!H:H)</f>
        <v>MD</v>
      </c>
      <c r="G321" s="6" t="str">
        <f>_xlfn.XLOOKUP(C321,'FA 2026 Master'!E:E,'FA 2026 Master'!K:K)</f>
        <v>Logo Apparel</v>
      </c>
      <c r="H321" s="6" t="str">
        <f>_xlfn.XLOOKUP(C321,'FA 2026 Master'!E:E,'FA 2026 Master'!L:L)</f>
        <v>Logo Tees</v>
      </c>
      <c r="I321" s="34">
        <f>_xlfn.XLOOKUP(C321,'FA 2026 Master'!E:E,'FA 2026 Master'!J:J)</f>
        <v>15</v>
      </c>
      <c r="J321" s="34">
        <f t="shared" si="28"/>
        <v>30</v>
      </c>
      <c r="K321" s="34">
        <f t="shared" si="29"/>
        <v>30</v>
      </c>
      <c r="L321" s="34">
        <f t="shared" si="24"/>
        <v>20.55</v>
      </c>
      <c r="M321" s="8">
        <f t="shared" si="25"/>
        <v>49</v>
      </c>
      <c r="N321" s="34">
        <f t="shared" si="26"/>
        <v>49</v>
      </c>
      <c r="O321" s="41">
        <v>46218</v>
      </c>
      <c r="P321" s="41">
        <v>46387</v>
      </c>
      <c r="Q321" s="6" t="s">
        <v>1763</v>
      </c>
      <c r="R321" s="23"/>
      <c r="T321" s="31">
        <f t="shared" si="27"/>
        <v>0</v>
      </c>
    </row>
    <row r="322" spans="2:20" x14ac:dyDescent="0.25">
      <c r="B322" s="28">
        <f>_xlfn.XLOOKUP(C322,'FA 2026 Master'!E:E,'FA 2026 Master'!D:D)</f>
        <v>840490727366</v>
      </c>
      <c r="C322" s="6" t="s">
        <v>369</v>
      </c>
      <c r="D322" s="6" t="str">
        <f>_xlfn.XLOOKUP(C322,'FA 2026 Master'!E:E,'FA 2026 Master'!F:F)</f>
        <v>M's ME Rather Be Hunting Squirrels T-Shirt - Athletic Heather - LG</v>
      </c>
      <c r="E322" s="6" t="str">
        <f>_xlfn.XLOOKUP(C322,'FA 2026 Master'!E:E,'FA 2026 Master'!G:G)</f>
        <v>Athletic Heather</v>
      </c>
      <c r="F322" s="6" t="str">
        <f>_xlfn.XLOOKUP(C322,'FA 2026 Master'!E:E,'FA 2026 Master'!H:H)</f>
        <v>LG</v>
      </c>
      <c r="G322" s="6" t="str">
        <f>_xlfn.XLOOKUP(C322,'FA 2026 Master'!E:E,'FA 2026 Master'!K:K)</f>
        <v>Logo Apparel</v>
      </c>
      <c r="H322" s="6" t="str">
        <f>_xlfn.XLOOKUP(C322,'FA 2026 Master'!E:E,'FA 2026 Master'!L:L)</f>
        <v>Logo Tees</v>
      </c>
      <c r="I322" s="34">
        <f>_xlfn.XLOOKUP(C322,'FA 2026 Master'!E:E,'FA 2026 Master'!J:J)</f>
        <v>15</v>
      </c>
      <c r="J322" s="34">
        <f t="shared" si="28"/>
        <v>30</v>
      </c>
      <c r="K322" s="34">
        <f t="shared" si="29"/>
        <v>30</v>
      </c>
      <c r="L322" s="34">
        <f t="shared" si="24"/>
        <v>20.55</v>
      </c>
      <c r="M322" s="8">
        <f t="shared" si="25"/>
        <v>49</v>
      </c>
      <c r="N322" s="34">
        <f t="shared" si="26"/>
        <v>49</v>
      </c>
      <c r="O322" s="41">
        <v>46218</v>
      </c>
      <c r="P322" s="41">
        <v>46387</v>
      </c>
      <c r="Q322" s="6" t="s">
        <v>1763</v>
      </c>
      <c r="R322" s="23"/>
      <c r="T322" s="31">
        <f t="shared" si="27"/>
        <v>0</v>
      </c>
    </row>
    <row r="323" spans="2:20" x14ac:dyDescent="0.25">
      <c r="B323" s="28">
        <f>_xlfn.XLOOKUP(C323,'FA 2026 Master'!E:E,'FA 2026 Master'!D:D)</f>
        <v>840490727373</v>
      </c>
      <c r="C323" s="6" t="s">
        <v>370</v>
      </c>
      <c r="D323" s="6" t="str">
        <f>_xlfn.XLOOKUP(C323,'FA 2026 Master'!E:E,'FA 2026 Master'!F:F)</f>
        <v>M's ME Rather Be Hunting Squirrels T-Shirt - Athletic Heather - XL</v>
      </c>
      <c r="E323" s="6" t="str">
        <f>_xlfn.XLOOKUP(C323,'FA 2026 Master'!E:E,'FA 2026 Master'!G:G)</f>
        <v>Athletic Heather</v>
      </c>
      <c r="F323" s="6" t="str">
        <f>_xlfn.XLOOKUP(C323,'FA 2026 Master'!E:E,'FA 2026 Master'!H:H)</f>
        <v>XL</v>
      </c>
      <c r="G323" s="6" t="str">
        <f>_xlfn.XLOOKUP(C323,'FA 2026 Master'!E:E,'FA 2026 Master'!K:K)</f>
        <v>Logo Apparel</v>
      </c>
      <c r="H323" s="6" t="str">
        <f>_xlfn.XLOOKUP(C323,'FA 2026 Master'!E:E,'FA 2026 Master'!L:L)</f>
        <v>Logo Tees</v>
      </c>
      <c r="I323" s="34">
        <f>_xlfn.XLOOKUP(C323,'FA 2026 Master'!E:E,'FA 2026 Master'!J:J)</f>
        <v>15</v>
      </c>
      <c r="J323" s="34">
        <f t="shared" si="28"/>
        <v>30</v>
      </c>
      <c r="K323" s="34">
        <f t="shared" si="29"/>
        <v>30</v>
      </c>
      <c r="L323" s="34">
        <f t="shared" si="24"/>
        <v>20.55</v>
      </c>
      <c r="M323" s="8">
        <f t="shared" si="25"/>
        <v>49</v>
      </c>
      <c r="N323" s="34">
        <f t="shared" si="26"/>
        <v>49</v>
      </c>
      <c r="O323" s="41">
        <v>46218</v>
      </c>
      <c r="P323" s="41">
        <v>46387</v>
      </c>
      <c r="Q323" s="6" t="s">
        <v>1763</v>
      </c>
      <c r="R323" s="23"/>
      <c r="T323" s="31">
        <f t="shared" si="27"/>
        <v>0</v>
      </c>
    </row>
    <row r="324" spans="2:20" x14ac:dyDescent="0.25">
      <c r="B324" s="28">
        <f>_xlfn.XLOOKUP(C324,'FA 2026 Master'!E:E,'FA 2026 Master'!D:D)</f>
        <v>840490727380</v>
      </c>
      <c r="C324" s="6" t="s">
        <v>371</v>
      </c>
      <c r="D324" s="6" t="str">
        <f>_xlfn.XLOOKUP(C324,'FA 2026 Master'!E:E,'FA 2026 Master'!F:F)</f>
        <v>M's ME Rather Be Hunting Squirrels T-Shirt - Athletic Heather - 2X</v>
      </c>
      <c r="E324" s="6" t="str">
        <f>_xlfn.XLOOKUP(C324,'FA 2026 Master'!E:E,'FA 2026 Master'!G:G)</f>
        <v>Athletic Heather</v>
      </c>
      <c r="F324" s="6" t="str">
        <f>_xlfn.XLOOKUP(C324,'FA 2026 Master'!E:E,'FA 2026 Master'!H:H)</f>
        <v>2X</v>
      </c>
      <c r="G324" s="6" t="str">
        <f>_xlfn.XLOOKUP(C324,'FA 2026 Master'!E:E,'FA 2026 Master'!K:K)</f>
        <v>Logo Apparel</v>
      </c>
      <c r="H324" s="6" t="str">
        <f>_xlfn.XLOOKUP(C324,'FA 2026 Master'!E:E,'FA 2026 Master'!L:L)</f>
        <v>Logo Tees</v>
      </c>
      <c r="I324" s="34">
        <f>_xlfn.XLOOKUP(C324,'FA 2026 Master'!E:E,'FA 2026 Master'!J:J)</f>
        <v>15</v>
      </c>
      <c r="J324" s="34">
        <f t="shared" si="28"/>
        <v>30</v>
      </c>
      <c r="K324" s="34">
        <f t="shared" si="29"/>
        <v>30</v>
      </c>
      <c r="L324" s="34">
        <f t="shared" si="24"/>
        <v>20.55</v>
      </c>
      <c r="M324" s="8">
        <f t="shared" si="25"/>
        <v>49</v>
      </c>
      <c r="N324" s="34">
        <f t="shared" si="26"/>
        <v>49</v>
      </c>
      <c r="O324" s="41">
        <v>46218</v>
      </c>
      <c r="P324" s="41">
        <v>46387</v>
      </c>
      <c r="Q324" s="6" t="s">
        <v>1763</v>
      </c>
      <c r="R324" s="23"/>
      <c r="T324" s="31">
        <f t="shared" si="27"/>
        <v>0</v>
      </c>
    </row>
    <row r="325" spans="2:20" x14ac:dyDescent="0.25">
      <c r="B325" s="28">
        <f>_xlfn.XLOOKUP(C325,'FA 2026 Master'!E:E,'FA 2026 Master'!D:D)</f>
        <v>840490727397</v>
      </c>
      <c r="C325" s="6" t="s">
        <v>372</v>
      </c>
      <c r="D325" s="6" t="str">
        <f>_xlfn.XLOOKUP(C325,'FA 2026 Master'!E:E,'FA 2026 Master'!F:F)</f>
        <v>M's ME Rather Be Hunting Squirrels T-Shirt - Athletic Heather - 3X</v>
      </c>
      <c r="E325" s="6" t="str">
        <f>_xlfn.XLOOKUP(C325,'FA 2026 Master'!E:E,'FA 2026 Master'!G:G)</f>
        <v>Athletic Heather</v>
      </c>
      <c r="F325" s="6" t="str">
        <f>_xlfn.XLOOKUP(C325,'FA 2026 Master'!E:E,'FA 2026 Master'!H:H)</f>
        <v>3X</v>
      </c>
      <c r="G325" s="6" t="str">
        <f>_xlfn.XLOOKUP(C325,'FA 2026 Master'!E:E,'FA 2026 Master'!K:K)</f>
        <v>Logo Apparel</v>
      </c>
      <c r="H325" s="6" t="str">
        <f>_xlfn.XLOOKUP(C325,'FA 2026 Master'!E:E,'FA 2026 Master'!L:L)</f>
        <v>Logo Tees</v>
      </c>
      <c r="I325" s="34">
        <f>_xlfn.XLOOKUP(C325,'FA 2026 Master'!E:E,'FA 2026 Master'!J:J)</f>
        <v>15</v>
      </c>
      <c r="J325" s="34">
        <f t="shared" si="28"/>
        <v>30</v>
      </c>
      <c r="K325" s="34">
        <f t="shared" si="29"/>
        <v>30</v>
      </c>
      <c r="L325" s="34">
        <f t="shared" si="24"/>
        <v>20.55</v>
      </c>
      <c r="M325" s="8">
        <f t="shared" si="25"/>
        <v>49</v>
      </c>
      <c r="N325" s="34">
        <f t="shared" si="26"/>
        <v>49</v>
      </c>
      <c r="O325" s="41">
        <v>46218</v>
      </c>
      <c r="P325" s="41">
        <v>46387</v>
      </c>
      <c r="Q325" s="6" t="s">
        <v>1763</v>
      </c>
      <c r="R325" s="23"/>
      <c r="T325" s="31">
        <f t="shared" si="27"/>
        <v>0</v>
      </c>
    </row>
    <row r="326" spans="2:20" x14ac:dyDescent="0.25">
      <c r="B326" s="28">
        <f>_xlfn.XLOOKUP(C326,'FA 2026 Master'!E:E,'FA 2026 Master'!D:D)</f>
        <v>840490727403</v>
      </c>
      <c r="C326" s="6" t="s">
        <v>373</v>
      </c>
      <c r="D326" s="6" t="str">
        <f>_xlfn.XLOOKUP(C326,'FA 2026 Master'!E:E,'FA 2026 Master'!F:F)</f>
        <v>M's ME Rather Be Hunting Squirrels Hoody - Coffee - SM</v>
      </c>
      <c r="E326" s="6" t="str">
        <f>_xlfn.XLOOKUP(C326,'FA 2026 Master'!E:E,'FA 2026 Master'!G:G)</f>
        <v>Coffee</v>
      </c>
      <c r="F326" s="6" t="str">
        <f>_xlfn.XLOOKUP(C326,'FA 2026 Master'!E:E,'FA 2026 Master'!H:H)</f>
        <v>SM</v>
      </c>
      <c r="G326" s="6" t="str">
        <f>_xlfn.XLOOKUP(C326,'FA 2026 Master'!E:E,'FA 2026 Master'!K:K)</f>
        <v>Logo Apparel</v>
      </c>
      <c r="H326" s="6" t="str">
        <f>_xlfn.XLOOKUP(C326,'FA 2026 Master'!E:E,'FA 2026 Master'!L:L)</f>
        <v>Logo Hoodys</v>
      </c>
      <c r="I326" s="34">
        <f>_xlfn.XLOOKUP(C326,'FA 2026 Master'!E:E,'FA 2026 Master'!J:J)</f>
        <v>30</v>
      </c>
      <c r="J326" s="34">
        <f t="shared" si="28"/>
        <v>60</v>
      </c>
      <c r="K326" s="34">
        <f t="shared" si="29"/>
        <v>60</v>
      </c>
      <c r="L326" s="34">
        <f t="shared" si="24"/>
        <v>41.1</v>
      </c>
      <c r="M326" s="8">
        <f t="shared" si="25"/>
        <v>99</v>
      </c>
      <c r="N326" s="34">
        <f t="shared" si="26"/>
        <v>99</v>
      </c>
      <c r="O326" s="41">
        <v>46218</v>
      </c>
      <c r="P326" s="41">
        <v>46387</v>
      </c>
      <c r="Q326" s="6" t="s">
        <v>1763</v>
      </c>
      <c r="R326" s="23"/>
      <c r="T326" s="31">
        <f t="shared" si="27"/>
        <v>0</v>
      </c>
    </row>
    <row r="327" spans="2:20" x14ac:dyDescent="0.25">
      <c r="B327" s="28">
        <f>_xlfn.XLOOKUP(C327,'FA 2026 Master'!E:E,'FA 2026 Master'!D:D)</f>
        <v>840490727410</v>
      </c>
      <c r="C327" s="6" t="s">
        <v>374</v>
      </c>
      <c r="D327" s="6" t="str">
        <f>_xlfn.XLOOKUP(C327,'FA 2026 Master'!E:E,'FA 2026 Master'!F:F)</f>
        <v>M's ME Rather Be Hunting Squirrels Hoody - Coffee - MD</v>
      </c>
      <c r="E327" s="6" t="str">
        <f>_xlfn.XLOOKUP(C327,'FA 2026 Master'!E:E,'FA 2026 Master'!G:G)</f>
        <v>Coffee</v>
      </c>
      <c r="F327" s="6" t="str">
        <f>_xlfn.XLOOKUP(C327,'FA 2026 Master'!E:E,'FA 2026 Master'!H:H)</f>
        <v>MD</v>
      </c>
      <c r="G327" s="6" t="str">
        <f>_xlfn.XLOOKUP(C327,'FA 2026 Master'!E:E,'FA 2026 Master'!K:K)</f>
        <v>Logo Apparel</v>
      </c>
      <c r="H327" s="6" t="str">
        <f>_xlfn.XLOOKUP(C327,'FA 2026 Master'!E:E,'FA 2026 Master'!L:L)</f>
        <v>Logo Hoodys</v>
      </c>
      <c r="I327" s="34">
        <f>_xlfn.XLOOKUP(C327,'FA 2026 Master'!E:E,'FA 2026 Master'!J:J)</f>
        <v>30</v>
      </c>
      <c r="J327" s="34">
        <f t="shared" si="28"/>
        <v>60</v>
      </c>
      <c r="K327" s="34">
        <f t="shared" si="29"/>
        <v>60</v>
      </c>
      <c r="L327" s="34">
        <f t="shared" ref="L327:L390" si="30">(K327*$M$3)*(I327/K327)</f>
        <v>41.1</v>
      </c>
      <c r="M327" s="8">
        <f t="shared" ref="M327:M390" si="31">N327</f>
        <v>99</v>
      </c>
      <c r="N327" s="34">
        <f t="shared" ref="N327:N390" si="32">ROUND(K327*$M$3*(1+$N$3),0)</f>
        <v>99</v>
      </c>
      <c r="O327" s="41">
        <v>46218</v>
      </c>
      <c r="P327" s="41">
        <v>46387</v>
      </c>
      <c r="Q327" s="6" t="s">
        <v>1763</v>
      </c>
      <c r="R327" s="23"/>
      <c r="T327" s="31">
        <f t="shared" ref="T327:T338" si="33">S327*I327</f>
        <v>0</v>
      </c>
    </row>
    <row r="328" spans="2:20" x14ac:dyDescent="0.25">
      <c r="B328" s="28">
        <f>_xlfn.XLOOKUP(C328,'FA 2026 Master'!E:E,'FA 2026 Master'!D:D)</f>
        <v>840490727427</v>
      </c>
      <c r="C328" s="6" t="s">
        <v>375</v>
      </c>
      <c r="D328" s="6" t="str">
        <f>_xlfn.XLOOKUP(C328,'FA 2026 Master'!E:E,'FA 2026 Master'!F:F)</f>
        <v>M's ME Rather Be Hunting Squirrels Hoody - Coffee - LG</v>
      </c>
      <c r="E328" s="6" t="str">
        <f>_xlfn.XLOOKUP(C328,'FA 2026 Master'!E:E,'FA 2026 Master'!G:G)</f>
        <v>Coffee</v>
      </c>
      <c r="F328" s="6" t="str">
        <f>_xlfn.XLOOKUP(C328,'FA 2026 Master'!E:E,'FA 2026 Master'!H:H)</f>
        <v>LG</v>
      </c>
      <c r="G328" s="6" t="str">
        <f>_xlfn.XLOOKUP(C328,'FA 2026 Master'!E:E,'FA 2026 Master'!K:K)</f>
        <v>Logo Apparel</v>
      </c>
      <c r="H328" s="6" t="str">
        <f>_xlfn.XLOOKUP(C328,'FA 2026 Master'!E:E,'FA 2026 Master'!L:L)</f>
        <v>Logo Hoodys</v>
      </c>
      <c r="I328" s="34">
        <f>_xlfn.XLOOKUP(C328,'FA 2026 Master'!E:E,'FA 2026 Master'!J:J)</f>
        <v>30</v>
      </c>
      <c r="J328" s="34">
        <f t="shared" ref="J328:J391" si="34">I328*2</f>
        <v>60</v>
      </c>
      <c r="K328" s="34">
        <f t="shared" ref="K328:K391" si="35">J328</f>
        <v>60</v>
      </c>
      <c r="L328" s="34">
        <f t="shared" si="30"/>
        <v>41.1</v>
      </c>
      <c r="M328" s="8">
        <f t="shared" si="31"/>
        <v>99</v>
      </c>
      <c r="N328" s="34">
        <f t="shared" si="32"/>
        <v>99</v>
      </c>
      <c r="O328" s="41">
        <v>46218</v>
      </c>
      <c r="P328" s="41">
        <v>46387</v>
      </c>
      <c r="Q328" s="6" t="s">
        <v>1763</v>
      </c>
      <c r="R328" s="23"/>
      <c r="T328" s="31">
        <f t="shared" si="33"/>
        <v>0</v>
      </c>
    </row>
    <row r="329" spans="2:20" x14ac:dyDescent="0.25">
      <c r="B329" s="28">
        <f>_xlfn.XLOOKUP(C329,'FA 2026 Master'!E:E,'FA 2026 Master'!D:D)</f>
        <v>840490727434</v>
      </c>
      <c r="C329" s="6" t="s">
        <v>376</v>
      </c>
      <c r="D329" s="6" t="str">
        <f>_xlfn.XLOOKUP(C329,'FA 2026 Master'!E:E,'FA 2026 Master'!F:F)</f>
        <v>M's ME Rather Be Hunting Squirrels Hoody - Coffee - XL</v>
      </c>
      <c r="E329" s="6" t="str">
        <f>_xlfn.XLOOKUP(C329,'FA 2026 Master'!E:E,'FA 2026 Master'!G:G)</f>
        <v>Coffee</v>
      </c>
      <c r="F329" s="6" t="str">
        <f>_xlfn.XLOOKUP(C329,'FA 2026 Master'!E:E,'FA 2026 Master'!H:H)</f>
        <v>XL</v>
      </c>
      <c r="G329" s="6" t="str">
        <f>_xlfn.XLOOKUP(C329,'FA 2026 Master'!E:E,'FA 2026 Master'!K:K)</f>
        <v>Logo Apparel</v>
      </c>
      <c r="H329" s="6" t="str">
        <f>_xlfn.XLOOKUP(C329,'FA 2026 Master'!E:E,'FA 2026 Master'!L:L)</f>
        <v>Logo Hoodys</v>
      </c>
      <c r="I329" s="34">
        <f>_xlfn.XLOOKUP(C329,'FA 2026 Master'!E:E,'FA 2026 Master'!J:J)</f>
        <v>30</v>
      </c>
      <c r="J329" s="34">
        <f t="shared" si="34"/>
        <v>60</v>
      </c>
      <c r="K329" s="34">
        <f t="shared" si="35"/>
        <v>60</v>
      </c>
      <c r="L329" s="34">
        <f t="shared" si="30"/>
        <v>41.1</v>
      </c>
      <c r="M329" s="8">
        <f t="shared" si="31"/>
        <v>99</v>
      </c>
      <c r="N329" s="34">
        <f t="shared" si="32"/>
        <v>99</v>
      </c>
      <c r="O329" s="41">
        <v>46218</v>
      </c>
      <c r="P329" s="41">
        <v>46387</v>
      </c>
      <c r="Q329" s="6" t="s">
        <v>1763</v>
      </c>
      <c r="R329" s="23"/>
      <c r="T329" s="31">
        <f t="shared" si="33"/>
        <v>0</v>
      </c>
    </row>
    <row r="330" spans="2:20" x14ac:dyDescent="0.25">
      <c r="B330" s="28">
        <f>_xlfn.XLOOKUP(C330,'FA 2026 Master'!E:E,'FA 2026 Master'!D:D)</f>
        <v>840490727441</v>
      </c>
      <c r="C330" s="6" t="s">
        <v>377</v>
      </c>
      <c r="D330" s="6" t="str">
        <f>_xlfn.XLOOKUP(C330,'FA 2026 Master'!E:E,'FA 2026 Master'!F:F)</f>
        <v>M's ME Rather Be Hunting Squirrels Hoody - Coffee - 2X</v>
      </c>
      <c r="E330" s="6" t="str">
        <f>_xlfn.XLOOKUP(C330,'FA 2026 Master'!E:E,'FA 2026 Master'!G:G)</f>
        <v>Coffee</v>
      </c>
      <c r="F330" s="6" t="str">
        <f>_xlfn.XLOOKUP(C330,'FA 2026 Master'!E:E,'FA 2026 Master'!H:H)</f>
        <v>2X</v>
      </c>
      <c r="G330" s="6" t="str">
        <f>_xlfn.XLOOKUP(C330,'FA 2026 Master'!E:E,'FA 2026 Master'!K:K)</f>
        <v>Logo Apparel</v>
      </c>
      <c r="H330" s="6" t="str">
        <f>_xlfn.XLOOKUP(C330,'FA 2026 Master'!E:E,'FA 2026 Master'!L:L)</f>
        <v>Logo Hoodys</v>
      </c>
      <c r="I330" s="34">
        <f>_xlfn.XLOOKUP(C330,'FA 2026 Master'!E:E,'FA 2026 Master'!J:J)</f>
        <v>30</v>
      </c>
      <c r="J330" s="34">
        <f t="shared" si="34"/>
        <v>60</v>
      </c>
      <c r="K330" s="34">
        <f t="shared" si="35"/>
        <v>60</v>
      </c>
      <c r="L330" s="34">
        <f t="shared" si="30"/>
        <v>41.1</v>
      </c>
      <c r="M330" s="8">
        <f t="shared" si="31"/>
        <v>99</v>
      </c>
      <c r="N330" s="34">
        <f t="shared" si="32"/>
        <v>99</v>
      </c>
      <c r="O330" s="41">
        <v>46218</v>
      </c>
      <c r="P330" s="41">
        <v>46387</v>
      </c>
      <c r="Q330" s="6" t="s">
        <v>1763</v>
      </c>
      <c r="R330" s="23"/>
      <c r="T330" s="31">
        <f t="shared" si="33"/>
        <v>0</v>
      </c>
    </row>
    <row r="331" spans="2:20" x14ac:dyDescent="0.25">
      <c r="B331" s="28">
        <f>_xlfn.XLOOKUP(C331,'FA 2026 Master'!E:E,'FA 2026 Master'!D:D)</f>
        <v>840490727458</v>
      </c>
      <c r="C331" s="6" t="s">
        <v>378</v>
      </c>
      <c r="D331" s="6" t="str">
        <f>_xlfn.XLOOKUP(C331,'FA 2026 Master'!E:E,'FA 2026 Master'!F:F)</f>
        <v>M's ME Rather Be Hunting Squirrels Hoody - Coffee - 3X</v>
      </c>
      <c r="E331" s="6" t="str">
        <f>_xlfn.XLOOKUP(C331,'FA 2026 Master'!E:E,'FA 2026 Master'!G:G)</f>
        <v>Coffee</v>
      </c>
      <c r="F331" s="6" t="str">
        <f>_xlfn.XLOOKUP(C331,'FA 2026 Master'!E:E,'FA 2026 Master'!H:H)</f>
        <v>3X</v>
      </c>
      <c r="G331" s="6" t="str">
        <f>_xlfn.XLOOKUP(C331,'FA 2026 Master'!E:E,'FA 2026 Master'!K:K)</f>
        <v>Logo Apparel</v>
      </c>
      <c r="H331" s="6" t="str">
        <f>_xlfn.XLOOKUP(C331,'FA 2026 Master'!E:E,'FA 2026 Master'!L:L)</f>
        <v>Logo Hoodys</v>
      </c>
      <c r="I331" s="34">
        <f>_xlfn.XLOOKUP(C331,'FA 2026 Master'!E:E,'FA 2026 Master'!J:J)</f>
        <v>30</v>
      </c>
      <c r="J331" s="34">
        <f t="shared" si="34"/>
        <v>60</v>
      </c>
      <c r="K331" s="34">
        <f t="shared" si="35"/>
        <v>60</v>
      </c>
      <c r="L331" s="34">
        <f t="shared" si="30"/>
        <v>41.1</v>
      </c>
      <c r="M331" s="8">
        <f t="shared" si="31"/>
        <v>99</v>
      </c>
      <c r="N331" s="34">
        <f t="shared" si="32"/>
        <v>99</v>
      </c>
      <c r="O331" s="41">
        <v>46218</v>
      </c>
      <c r="P331" s="41">
        <v>46387</v>
      </c>
      <c r="Q331" s="6" t="s">
        <v>1763</v>
      </c>
      <c r="R331" s="23"/>
      <c r="T331" s="31">
        <f t="shared" si="33"/>
        <v>0</v>
      </c>
    </row>
    <row r="332" spans="2:20" x14ac:dyDescent="0.25">
      <c r="B332" s="28">
        <f>_xlfn.XLOOKUP(C332,'FA 2026 Master'!E:E,'FA 2026 Master'!D:D)</f>
        <v>840490727465</v>
      </c>
      <c r="C332" s="6" t="s">
        <v>379</v>
      </c>
      <c r="D332" s="6" t="str">
        <f>_xlfn.XLOOKUP(C332,'FA 2026 Master'!E:E,'FA 2026 Master'!F:F)</f>
        <v>M's ME Rather Be Trapping Big Beavers T-Shirt - Black - SM</v>
      </c>
      <c r="E332" s="6" t="str">
        <f>_xlfn.XLOOKUP(C332,'FA 2026 Master'!E:E,'FA 2026 Master'!G:G)</f>
        <v>Black</v>
      </c>
      <c r="F332" s="6" t="str">
        <f>_xlfn.XLOOKUP(C332,'FA 2026 Master'!E:E,'FA 2026 Master'!H:H)</f>
        <v>SM</v>
      </c>
      <c r="G332" s="6" t="str">
        <f>_xlfn.XLOOKUP(C332,'FA 2026 Master'!E:E,'FA 2026 Master'!K:K)</f>
        <v>Logo Apparel</v>
      </c>
      <c r="H332" s="6" t="str">
        <f>_xlfn.XLOOKUP(C332,'FA 2026 Master'!E:E,'FA 2026 Master'!L:L)</f>
        <v>Logo Tees</v>
      </c>
      <c r="I332" s="34">
        <f>_xlfn.XLOOKUP(C332,'FA 2026 Master'!E:E,'FA 2026 Master'!J:J)</f>
        <v>15</v>
      </c>
      <c r="J332" s="34">
        <f t="shared" si="34"/>
        <v>30</v>
      </c>
      <c r="K332" s="34">
        <f t="shared" si="35"/>
        <v>30</v>
      </c>
      <c r="L332" s="34">
        <f t="shared" si="30"/>
        <v>20.55</v>
      </c>
      <c r="M332" s="8">
        <f t="shared" si="31"/>
        <v>49</v>
      </c>
      <c r="N332" s="34">
        <f t="shared" si="32"/>
        <v>49</v>
      </c>
      <c r="O332" s="41">
        <v>46218</v>
      </c>
      <c r="P332" s="41">
        <v>46387</v>
      </c>
      <c r="Q332" s="6" t="s">
        <v>1763</v>
      </c>
      <c r="R332" s="23"/>
      <c r="T332" s="31">
        <f t="shared" si="33"/>
        <v>0</v>
      </c>
    </row>
    <row r="333" spans="2:20" x14ac:dyDescent="0.25">
      <c r="B333" s="28">
        <f>_xlfn.XLOOKUP(C333,'FA 2026 Master'!E:E,'FA 2026 Master'!D:D)</f>
        <v>840490727472</v>
      </c>
      <c r="C333" s="6" t="s">
        <v>380</v>
      </c>
      <c r="D333" s="6" t="str">
        <f>_xlfn.XLOOKUP(C333,'FA 2026 Master'!E:E,'FA 2026 Master'!F:F)</f>
        <v>M's ME Rather Be Trapping Big Beavers T-Shirt - Black - MD</v>
      </c>
      <c r="E333" s="6" t="str">
        <f>_xlfn.XLOOKUP(C333,'FA 2026 Master'!E:E,'FA 2026 Master'!G:G)</f>
        <v>Black</v>
      </c>
      <c r="F333" s="6" t="str">
        <f>_xlfn.XLOOKUP(C333,'FA 2026 Master'!E:E,'FA 2026 Master'!H:H)</f>
        <v>MD</v>
      </c>
      <c r="G333" s="6" t="str">
        <f>_xlfn.XLOOKUP(C333,'FA 2026 Master'!E:E,'FA 2026 Master'!K:K)</f>
        <v>Logo Apparel</v>
      </c>
      <c r="H333" s="6" t="str">
        <f>_xlfn.XLOOKUP(C333,'FA 2026 Master'!E:E,'FA 2026 Master'!L:L)</f>
        <v>Logo Tees</v>
      </c>
      <c r="I333" s="34">
        <f>_xlfn.XLOOKUP(C333,'FA 2026 Master'!E:E,'FA 2026 Master'!J:J)</f>
        <v>15</v>
      </c>
      <c r="J333" s="34">
        <f t="shared" si="34"/>
        <v>30</v>
      </c>
      <c r="K333" s="34">
        <f t="shared" si="35"/>
        <v>30</v>
      </c>
      <c r="L333" s="34">
        <f t="shared" si="30"/>
        <v>20.55</v>
      </c>
      <c r="M333" s="8">
        <f t="shared" si="31"/>
        <v>49</v>
      </c>
      <c r="N333" s="34">
        <f t="shared" si="32"/>
        <v>49</v>
      </c>
      <c r="O333" s="41">
        <v>46218</v>
      </c>
      <c r="P333" s="41">
        <v>46387</v>
      </c>
      <c r="Q333" s="6" t="s">
        <v>1763</v>
      </c>
      <c r="R333" s="23"/>
      <c r="T333" s="31">
        <f t="shared" si="33"/>
        <v>0</v>
      </c>
    </row>
    <row r="334" spans="2:20" x14ac:dyDescent="0.25">
      <c r="B334" s="28">
        <f>_xlfn.XLOOKUP(C334,'FA 2026 Master'!E:E,'FA 2026 Master'!D:D)</f>
        <v>840490727489</v>
      </c>
      <c r="C334" s="6" t="s">
        <v>381</v>
      </c>
      <c r="D334" s="6" t="str">
        <f>_xlfn.XLOOKUP(C334,'FA 2026 Master'!E:E,'FA 2026 Master'!F:F)</f>
        <v>M's ME Rather Be Trapping Big Beavers T-Shirt - Black - LG</v>
      </c>
      <c r="E334" s="6" t="str">
        <f>_xlfn.XLOOKUP(C334,'FA 2026 Master'!E:E,'FA 2026 Master'!G:G)</f>
        <v>Black</v>
      </c>
      <c r="F334" s="6" t="str">
        <f>_xlfn.XLOOKUP(C334,'FA 2026 Master'!E:E,'FA 2026 Master'!H:H)</f>
        <v>LG</v>
      </c>
      <c r="G334" s="6" t="str">
        <f>_xlfn.XLOOKUP(C334,'FA 2026 Master'!E:E,'FA 2026 Master'!K:K)</f>
        <v>Logo Apparel</v>
      </c>
      <c r="H334" s="6" t="str">
        <f>_xlfn.XLOOKUP(C334,'FA 2026 Master'!E:E,'FA 2026 Master'!L:L)</f>
        <v>Logo Tees</v>
      </c>
      <c r="I334" s="34">
        <f>_xlfn.XLOOKUP(C334,'FA 2026 Master'!E:E,'FA 2026 Master'!J:J)</f>
        <v>15</v>
      </c>
      <c r="J334" s="34">
        <f t="shared" si="34"/>
        <v>30</v>
      </c>
      <c r="K334" s="34">
        <f t="shared" si="35"/>
        <v>30</v>
      </c>
      <c r="L334" s="34">
        <f t="shared" si="30"/>
        <v>20.55</v>
      </c>
      <c r="M334" s="8">
        <f t="shared" si="31"/>
        <v>49</v>
      </c>
      <c r="N334" s="34">
        <f t="shared" si="32"/>
        <v>49</v>
      </c>
      <c r="O334" s="41">
        <v>46218</v>
      </c>
      <c r="P334" s="41">
        <v>46387</v>
      </c>
      <c r="Q334" s="6" t="s">
        <v>1763</v>
      </c>
      <c r="R334" s="23"/>
      <c r="T334" s="31">
        <f t="shared" si="33"/>
        <v>0</v>
      </c>
    </row>
    <row r="335" spans="2:20" x14ac:dyDescent="0.25">
      <c r="B335" s="28">
        <f>_xlfn.XLOOKUP(C335,'FA 2026 Master'!E:E,'FA 2026 Master'!D:D)</f>
        <v>840490727496</v>
      </c>
      <c r="C335" s="6" t="s">
        <v>382</v>
      </c>
      <c r="D335" s="6" t="str">
        <f>_xlfn.XLOOKUP(C335,'FA 2026 Master'!E:E,'FA 2026 Master'!F:F)</f>
        <v>M's ME Rather Be Trapping Big Beavers T-Shirt - Black - XL</v>
      </c>
      <c r="E335" s="6" t="str">
        <f>_xlfn.XLOOKUP(C335,'FA 2026 Master'!E:E,'FA 2026 Master'!G:G)</f>
        <v>Black</v>
      </c>
      <c r="F335" s="6" t="str">
        <f>_xlfn.XLOOKUP(C335,'FA 2026 Master'!E:E,'FA 2026 Master'!H:H)</f>
        <v>XL</v>
      </c>
      <c r="G335" s="6" t="str">
        <f>_xlfn.XLOOKUP(C335,'FA 2026 Master'!E:E,'FA 2026 Master'!K:K)</f>
        <v>Logo Apparel</v>
      </c>
      <c r="H335" s="6" t="str">
        <f>_xlfn.XLOOKUP(C335,'FA 2026 Master'!E:E,'FA 2026 Master'!L:L)</f>
        <v>Logo Tees</v>
      </c>
      <c r="I335" s="34">
        <f>_xlfn.XLOOKUP(C335,'FA 2026 Master'!E:E,'FA 2026 Master'!J:J)</f>
        <v>15</v>
      </c>
      <c r="J335" s="34">
        <f t="shared" si="34"/>
        <v>30</v>
      </c>
      <c r="K335" s="34">
        <f t="shared" si="35"/>
        <v>30</v>
      </c>
      <c r="L335" s="34">
        <f t="shared" si="30"/>
        <v>20.55</v>
      </c>
      <c r="M335" s="8">
        <f t="shared" si="31"/>
        <v>49</v>
      </c>
      <c r="N335" s="34">
        <f t="shared" si="32"/>
        <v>49</v>
      </c>
      <c r="O335" s="41">
        <v>46218</v>
      </c>
      <c r="P335" s="41">
        <v>46387</v>
      </c>
      <c r="Q335" s="6" t="s">
        <v>1763</v>
      </c>
      <c r="R335" s="23"/>
      <c r="T335" s="31">
        <f t="shared" si="33"/>
        <v>0</v>
      </c>
    </row>
    <row r="336" spans="2:20" x14ac:dyDescent="0.25">
      <c r="B336" s="28">
        <f>_xlfn.XLOOKUP(C336,'FA 2026 Master'!E:E,'FA 2026 Master'!D:D)</f>
        <v>840490727502</v>
      </c>
      <c r="C336" s="6" t="s">
        <v>383</v>
      </c>
      <c r="D336" s="6" t="str">
        <f>_xlfn.XLOOKUP(C336,'FA 2026 Master'!E:E,'FA 2026 Master'!F:F)</f>
        <v>M's ME Rather Be Trapping Big Beavers T-Shirt - Black - 2X</v>
      </c>
      <c r="E336" s="6" t="str">
        <f>_xlfn.XLOOKUP(C336,'FA 2026 Master'!E:E,'FA 2026 Master'!G:G)</f>
        <v>Black</v>
      </c>
      <c r="F336" s="6" t="str">
        <f>_xlfn.XLOOKUP(C336,'FA 2026 Master'!E:E,'FA 2026 Master'!H:H)</f>
        <v>2X</v>
      </c>
      <c r="G336" s="6" t="str">
        <f>_xlfn.XLOOKUP(C336,'FA 2026 Master'!E:E,'FA 2026 Master'!K:K)</f>
        <v>Logo Apparel</v>
      </c>
      <c r="H336" s="6" t="str">
        <f>_xlfn.XLOOKUP(C336,'FA 2026 Master'!E:E,'FA 2026 Master'!L:L)</f>
        <v>Logo Tees</v>
      </c>
      <c r="I336" s="34">
        <f>_xlfn.XLOOKUP(C336,'FA 2026 Master'!E:E,'FA 2026 Master'!J:J)</f>
        <v>15</v>
      </c>
      <c r="J336" s="34">
        <f t="shared" si="34"/>
        <v>30</v>
      </c>
      <c r="K336" s="34">
        <f t="shared" si="35"/>
        <v>30</v>
      </c>
      <c r="L336" s="34">
        <f t="shared" si="30"/>
        <v>20.55</v>
      </c>
      <c r="M336" s="8">
        <f t="shared" si="31"/>
        <v>49</v>
      </c>
      <c r="N336" s="34">
        <f t="shared" si="32"/>
        <v>49</v>
      </c>
      <c r="O336" s="41">
        <v>46218</v>
      </c>
      <c r="P336" s="41">
        <v>46387</v>
      </c>
      <c r="Q336" s="6" t="s">
        <v>1763</v>
      </c>
      <c r="R336" s="23"/>
      <c r="T336" s="31">
        <f t="shared" si="33"/>
        <v>0</v>
      </c>
    </row>
    <row r="337" spans="2:20" x14ac:dyDescent="0.25">
      <c r="B337" s="28">
        <f>_xlfn.XLOOKUP(C337,'FA 2026 Master'!E:E,'FA 2026 Master'!D:D)</f>
        <v>840490727519</v>
      </c>
      <c r="C337" s="6" t="s">
        <v>384</v>
      </c>
      <c r="D337" s="6" t="str">
        <f>_xlfn.XLOOKUP(C337,'FA 2026 Master'!E:E,'FA 2026 Master'!F:F)</f>
        <v>M's ME Rather Be Trapping Big Beavers T-Shirt - Black - 3X</v>
      </c>
      <c r="E337" s="6" t="str">
        <f>_xlfn.XLOOKUP(C337,'FA 2026 Master'!E:E,'FA 2026 Master'!G:G)</f>
        <v>Black</v>
      </c>
      <c r="F337" s="6" t="str">
        <f>_xlfn.XLOOKUP(C337,'FA 2026 Master'!E:E,'FA 2026 Master'!H:H)</f>
        <v>3X</v>
      </c>
      <c r="G337" s="6" t="str">
        <f>_xlfn.XLOOKUP(C337,'FA 2026 Master'!E:E,'FA 2026 Master'!K:K)</f>
        <v>Logo Apparel</v>
      </c>
      <c r="H337" s="6" t="str">
        <f>_xlfn.XLOOKUP(C337,'FA 2026 Master'!E:E,'FA 2026 Master'!L:L)</f>
        <v>Logo Tees</v>
      </c>
      <c r="I337" s="34">
        <f>_xlfn.XLOOKUP(C337,'FA 2026 Master'!E:E,'FA 2026 Master'!J:J)</f>
        <v>15</v>
      </c>
      <c r="J337" s="34">
        <f t="shared" si="34"/>
        <v>30</v>
      </c>
      <c r="K337" s="34">
        <f t="shared" si="35"/>
        <v>30</v>
      </c>
      <c r="L337" s="34">
        <f t="shared" si="30"/>
        <v>20.55</v>
      </c>
      <c r="M337" s="8">
        <f t="shared" si="31"/>
        <v>49</v>
      </c>
      <c r="N337" s="34">
        <f t="shared" si="32"/>
        <v>49</v>
      </c>
      <c r="O337" s="41">
        <v>46218</v>
      </c>
      <c r="P337" s="41">
        <v>46387</v>
      </c>
      <c r="Q337" s="6" t="s">
        <v>1763</v>
      </c>
      <c r="R337" s="23"/>
      <c r="T337" s="31">
        <f t="shared" si="33"/>
        <v>0</v>
      </c>
    </row>
    <row r="338" spans="2:20" x14ac:dyDescent="0.25">
      <c r="B338" s="28">
        <f>_xlfn.XLOOKUP(C338,'FA 2026 Master'!E:E,'FA 2026 Master'!D:D)</f>
        <v>840490727526</v>
      </c>
      <c r="C338" s="6" t="s">
        <v>385</v>
      </c>
      <c r="D338" s="6" t="str">
        <f>_xlfn.XLOOKUP(C338,'FA 2026 Master'!E:E,'FA 2026 Master'!F:F)</f>
        <v>M's ME Rather Be Trapping Big Beavers T-Shirt - Athletic Heather - SM</v>
      </c>
      <c r="E338" s="6" t="str">
        <f>_xlfn.XLOOKUP(C338,'FA 2026 Master'!E:E,'FA 2026 Master'!G:G)</f>
        <v>Athletic Heather</v>
      </c>
      <c r="F338" s="6" t="str">
        <f>_xlfn.XLOOKUP(C338,'FA 2026 Master'!E:E,'FA 2026 Master'!H:H)</f>
        <v>SM</v>
      </c>
      <c r="G338" s="6" t="str">
        <f>_xlfn.XLOOKUP(C338,'FA 2026 Master'!E:E,'FA 2026 Master'!K:K)</f>
        <v>Logo Apparel</v>
      </c>
      <c r="H338" s="6" t="str">
        <f>_xlfn.XLOOKUP(C338,'FA 2026 Master'!E:E,'FA 2026 Master'!L:L)</f>
        <v>Logo Tees</v>
      </c>
      <c r="I338" s="34">
        <f>_xlfn.XLOOKUP(C338,'FA 2026 Master'!E:E,'FA 2026 Master'!J:J)</f>
        <v>15</v>
      </c>
      <c r="J338" s="34">
        <f t="shared" si="34"/>
        <v>30</v>
      </c>
      <c r="K338" s="34">
        <f t="shared" si="35"/>
        <v>30</v>
      </c>
      <c r="L338" s="34">
        <f t="shared" si="30"/>
        <v>20.55</v>
      </c>
      <c r="M338" s="8">
        <f t="shared" si="31"/>
        <v>49</v>
      </c>
      <c r="N338" s="34">
        <f t="shared" si="32"/>
        <v>49</v>
      </c>
      <c r="O338" s="41">
        <v>46218</v>
      </c>
      <c r="P338" s="41">
        <v>46387</v>
      </c>
      <c r="Q338" s="6" t="s">
        <v>1763</v>
      </c>
      <c r="R338" s="23"/>
      <c r="T338" s="31">
        <f t="shared" si="33"/>
        <v>0</v>
      </c>
    </row>
    <row r="339" spans="2:20" x14ac:dyDescent="0.25">
      <c r="B339" s="28">
        <f>_xlfn.XLOOKUP(C339,'FA 2026 Master'!E:E,'FA 2026 Master'!D:D)</f>
        <v>840490727533</v>
      </c>
      <c r="C339" s="25" t="s">
        <v>386</v>
      </c>
      <c r="D339" s="6" t="str">
        <f>_xlfn.XLOOKUP(C339,'FA 2026 Master'!E:E,'FA 2026 Master'!F:F)</f>
        <v>M's ME Rather Be Trapping Big Beavers T-Shirt - Athletic Heather - MD</v>
      </c>
      <c r="E339" s="6" t="str">
        <f>_xlfn.XLOOKUP(C339,'FA 2026 Master'!E:E,'FA 2026 Master'!G:G)</f>
        <v>Athletic Heather</v>
      </c>
      <c r="F339" s="6" t="str">
        <f>_xlfn.XLOOKUP(C339,'FA 2026 Master'!E:E,'FA 2026 Master'!H:H)</f>
        <v>MD</v>
      </c>
      <c r="G339" s="6" t="str">
        <f>_xlfn.XLOOKUP(C339,'FA 2026 Master'!E:E,'FA 2026 Master'!K:K)</f>
        <v>Logo Apparel</v>
      </c>
      <c r="H339" s="6" t="str">
        <f>_xlfn.XLOOKUP(C339,'FA 2026 Master'!E:E,'FA 2026 Master'!L:L)</f>
        <v>Logo Tees</v>
      </c>
      <c r="I339" s="34">
        <f>_xlfn.XLOOKUP(C339,'FA 2026 Master'!E:E,'FA 2026 Master'!J:J)</f>
        <v>15</v>
      </c>
      <c r="J339" s="34">
        <f t="shared" si="34"/>
        <v>30</v>
      </c>
      <c r="K339" s="34">
        <f t="shared" si="35"/>
        <v>30</v>
      </c>
      <c r="L339" s="26">
        <f t="shared" si="30"/>
        <v>20.55</v>
      </c>
      <c r="M339" s="26">
        <f t="shared" si="31"/>
        <v>49</v>
      </c>
      <c r="N339" s="26">
        <f t="shared" si="32"/>
        <v>49</v>
      </c>
      <c r="O339" s="41">
        <v>46218</v>
      </c>
      <c r="P339" s="41">
        <v>46387</v>
      </c>
      <c r="Q339" s="6" t="s">
        <v>1763</v>
      </c>
      <c r="R339" s="27"/>
      <c r="T339" s="31">
        <f t="shared" ref="T339:T342" si="36">S339*I339</f>
        <v>0</v>
      </c>
    </row>
    <row r="340" spans="2:20" x14ac:dyDescent="0.25">
      <c r="B340" s="28">
        <f>_xlfn.XLOOKUP(C340,'FA 2026 Master'!E:E,'FA 2026 Master'!D:D)</f>
        <v>840490727540</v>
      </c>
      <c r="C340" t="s">
        <v>387</v>
      </c>
      <c r="D340" s="6" t="str">
        <f>_xlfn.XLOOKUP(C340,'FA 2026 Master'!E:E,'FA 2026 Master'!F:F)</f>
        <v>M's ME Rather Be Trapping Big Beavers T-Shirt - Athletic Heather - LG</v>
      </c>
      <c r="E340" s="6" t="str">
        <f>_xlfn.XLOOKUP(C340,'FA 2026 Master'!E:E,'FA 2026 Master'!G:G)</f>
        <v>Athletic Heather</v>
      </c>
      <c r="F340" s="6" t="str">
        <f>_xlfn.XLOOKUP(C340,'FA 2026 Master'!E:E,'FA 2026 Master'!H:H)</f>
        <v>LG</v>
      </c>
      <c r="G340" s="6" t="str">
        <f>_xlfn.XLOOKUP(C340,'FA 2026 Master'!E:E,'FA 2026 Master'!K:K)</f>
        <v>Logo Apparel</v>
      </c>
      <c r="H340" s="6" t="str">
        <f>_xlfn.XLOOKUP(C340,'FA 2026 Master'!E:E,'FA 2026 Master'!L:L)</f>
        <v>Logo Tees</v>
      </c>
      <c r="I340" s="34">
        <f>_xlfn.XLOOKUP(C340,'FA 2026 Master'!E:E,'FA 2026 Master'!J:J)</f>
        <v>15</v>
      </c>
      <c r="J340" s="34">
        <f t="shared" si="34"/>
        <v>30</v>
      </c>
      <c r="K340" s="34">
        <f t="shared" si="35"/>
        <v>30</v>
      </c>
      <c r="L340" s="26">
        <f t="shared" si="30"/>
        <v>20.55</v>
      </c>
      <c r="M340" s="26">
        <f t="shared" si="31"/>
        <v>49</v>
      </c>
      <c r="N340" s="26">
        <f t="shared" si="32"/>
        <v>49</v>
      </c>
      <c r="O340" s="41">
        <v>46218</v>
      </c>
      <c r="P340" s="41">
        <v>46387</v>
      </c>
      <c r="Q340" s="6" t="s">
        <v>1763</v>
      </c>
      <c r="T340" s="31">
        <f t="shared" si="36"/>
        <v>0</v>
      </c>
    </row>
    <row r="341" spans="2:20" x14ac:dyDescent="0.25">
      <c r="B341" s="28">
        <f>_xlfn.XLOOKUP(C341,'FA 2026 Master'!E:E,'FA 2026 Master'!D:D)</f>
        <v>840490727557</v>
      </c>
      <c r="C341" t="s">
        <v>388</v>
      </c>
      <c r="D341" s="6" t="str">
        <f>_xlfn.XLOOKUP(C341,'FA 2026 Master'!E:E,'FA 2026 Master'!F:F)</f>
        <v>M's ME Rather Be Trapping Big Beavers T-Shirt - Athletic Heather - XL</v>
      </c>
      <c r="E341" s="6" t="str">
        <f>_xlfn.XLOOKUP(C341,'FA 2026 Master'!E:E,'FA 2026 Master'!G:G)</f>
        <v>Athletic Heather</v>
      </c>
      <c r="F341" s="6" t="str">
        <f>_xlfn.XLOOKUP(C341,'FA 2026 Master'!E:E,'FA 2026 Master'!H:H)</f>
        <v>XL</v>
      </c>
      <c r="G341" s="6" t="str">
        <f>_xlfn.XLOOKUP(C341,'FA 2026 Master'!E:E,'FA 2026 Master'!K:K)</f>
        <v>Logo Apparel</v>
      </c>
      <c r="H341" s="6" t="str">
        <f>_xlfn.XLOOKUP(C341,'FA 2026 Master'!E:E,'FA 2026 Master'!L:L)</f>
        <v>Logo Tees</v>
      </c>
      <c r="I341" s="34">
        <f>_xlfn.XLOOKUP(C341,'FA 2026 Master'!E:E,'FA 2026 Master'!J:J)</f>
        <v>15</v>
      </c>
      <c r="J341" s="34">
        <f t="shared" si="34"/>
        <v>30</v>
      </c>
      <c r="K341" s="34">
        <f t="shared" si="35"/>
        <v>30</v>
      </c>
      <c r="L341" s="26">
        <f t="shared" si="30"/>
        <v>20.55</v>
      </c>
      <c r="M341" s="26">
        <f t="shared" si="31"/>
        <v>49</v>
      </c>
      <c r="N341" s="26">
        <f t="shared" si="32"/>
        <v>49</v>
      </c>
      <c r="O341" s="41">
        <v>46218</v>
      </c>
      <c r="P341" s="41">
        <v>46387</v>
      </c>
      <c r="Q341" s="6" t="s">
        <v>1763</v>
      </c>
      <c r="T341" s="31">
        <f t="shared" si="36"/>
        <v>0</v>
      </c>
    </row>
    <row r="342" spans="2:20" x14ac:dyDescent="0.25">
      <c r="B342" s="28">
        <f>_xlfn.XLOOKUP(C342,'FA 2026 Master'!E:E,'FA 2026 Master'!D:D)</f>
        <v>840490727564</v>
      </c>
      <c r="C342" t="s">
        <v>389</v>
      </c>
      <c r="D342" s="6" t="str">
        <f>_xlfn.XLOOKUP(C342,'FA 2026 Master'!E:E,'FA 2026 Master'!F:F)</f>
        <v>M's ME Rather Be Trapping Big Beavers T-Shirt - Athletic Heather - 2X</v>
      </c>
      <c r="E342" s="6" t="str">
        <f>_xlfn.XLOOKUP(C342,'FA 2026 Master'!E:E,'FA 2026 Master'!G:G)</f>
        <v>Athletic Heather</v>
      </c>
      <c r="F342" s="6" t="str">
        <f>_xlfn.XLOOKUP(C342,'FA 2026 Master'!E:E,'FA 2026 Master'!H:H)</f>
        <v>2X</v>
      </c>
      <c r="G342" s="6" t="str">
        <f>_xlfn.XLOOKUP(C342,'FA 2026 Master'!E:E,'FA 2026 Master'!K:K)</f>
        <v>Logo Apparel</v>
      </c>
      <c r="H342" s="6" t="str">
        <f>_xlfn.XLOOKUP(C342,'FA 2026 Master'!E:E,'FA 2026 Master'!L:L)</f>
        <v>Logo Tees</v>
      </c>
      <c r="I342" s="34">
        <f>_xlfn.XLOOKUP(C342,'FA 2026 Master'!E:E,'FA 2026 Master'!J:J)</f>
        <v>15</v>
      </c>
      <c r="J342" s="34">
        <f t="shared" si="34"/>
        <v>30</v>
      </c>
      <c r="K342" s="34">
        <f t="shared" si="35"/>
        <v>30</v>
      </c>
      <c r="L342" s="26">
        <f t="shared" si="30"/>
        <v>20.55</v>
      </c>
      <c r="M342" s="26">
        <f t="shared" si="31"/>
        <v>49</v>
      </c>
      <c r="N342" s="26">
        <f t="shared" si="32"/>
        <v>49</v>
      </c>
      <c r="O342" s="41">
        <v>46218</v>
      </c>
      <c r="P342" s="41">
        <v>46387</v>
      </c>
      <c r="Q342" s="6" t="s">
        <v>1763</v>
      </c>
      <c r="T342" s="31">
        <f t="shared" si="36"/>
        <v>0</v>
      </c>
    </row>
    <row r="343" spans="2:20" x14ac:dyDescent="0.25">
      <c r="B343" s="28">
        <f>_xlfn.XLOOKUP(C343,'FA 2026 Master'!E:E,'FA 2026 Master'!D:D)</f>
        <v>840490727571</v>
      </c>
      <c r="C343" t="s">
        <v>390</v>
      </c>
      <c r="D343" s="6" t="str">
        <f>_xlfn.XLOOKUP(C343,'FA 2026 Master'!E:E,'FA 2026 Master'!F:F)</f>
        <v>M's ME Rather Be Trapping Big Beavers T-Shirt - Athletic Heather - 3X</v>
      </c>
      <c r="E343" s="6" t="str">
        <f>_xlfn.XLOOKUP(C343,'FA 2026 Master'!E:E,'FA 2026 Master'!G:G)</f>
        <v>Athletic Heather</v>
      </c>
      <c r="F343" s="6" t="str">
        <f>_xlfn.XLOOKUP(C343,'FA 2026 Master'!E:E,'FA 2026 Master'!H:H)</f>
        <v>3X</v>
      </c>
      <c r="G343" s="6" t="str">
        <f>_xlfn.XLOOKUP(C343,'FA 2026 Master'!E:E,'FA 2026 Master'!K:K)</f>
        <v>Logo Apparel</v>
      </c>
      <c r="H343" s="6" t="str">
        <f>_xlfn.XLOOKUP(C343,'FA 2026 Master'!E:E,'FA 2026 Master'!L:L)</f>
        <v>Logo Tees</v>
      </c>
      <c r="I343" s="34">
        <f>_xlfn.XLOOKUP(C343,'FA 2026 Master'!E:E,'FA 2026 Master'!J:J)</f>
        <v>15</v>
      </c>
      <c r="J343" s="34">
        <f t="shared" si="34"/>
        <v>30</v>
      </c>
      <c r="K343" s="34">
        <f t="shared" si="35"/>
        <v>30</v>
      </c>
      <c r="L343" s="26">
        <f t="shared" si="30"/>
        <v>20.55</v>
      </c>
      <c r="M343" s="26">
        <f t="shared" si="31"/>
        <v>49</v>
      </c>
      <c r="N343" s="26">
        <f t="shared" si="32"/>
        <v>49</v>
      </c>
      <c r="O343" s="41">
        <v>46218</v>
      </c>
      <c r="P343" s="41">
        <v>46387</v>
      </c>
      <c r="Q343" s="6" t="s">
        <v>1763</v>
      </c>
      <c r="T343" s="31">
        <f t="shared" ref="T343:T406" si="37">S343*I343</f>
        <v>0</v>
      </c>
    </row>
    <row r="344" spans="2:20" x14ac:dyDescent="0.25">
      <c r="B344" s="28">
        <f>_xlfn.XLOOKUP(C344,'FA 2026 Master'!E:E,'FA 2026 Master'!D:D)</f>
        <v>840490727588</v>
      </c>
      <c r="C344" t="s">
        <v>391</v>
      </c>
      <c r="D344" s="6" t="str">
        <f>_xlfn.XLOOKUP(C344,'FA 2026 Master'!E:E,'FA 2026 Master'!F:F)</f>
        <v>M's ME Rather Be Trapping Big Beavers Hoody - Navy - SM</v>
      </c>
      <c r="E344" s="6" t="str">
        <f>_xlfn.XLOOKUP(C344,'FA 2026 Master'!E:E,'FA 2026 Master'!G:G)</f>
        <v>Navy</v>
      </c>
      <c r="F344" s="6" t="str">
        <f>_xlfn.XLOOKUP(C344,'FA 2026 Master'!E:E,'FA 2026 Master'!H:H)</f>
        <v>SM</v>
      </c>
      <c r="G344" s="6" t="str">
        <f>_xlfn.XLOOKUP(C344,'FA 2026 Master'!E:E,'FA 2026 Master'!K:K)</f>
        <v>Logo Apparel</v>
      </c>
      <c r="H344" s="6" t="str">
        <f>_xlfn.XLOOKUP(C344,'FA 2026 Master'!E:E,'FA 2026 Master'!L:L)</f>
        <v>Logo Hoodys</v>
      </c>
      <c r="I344" s="34">
        <f>_xlfn.XLOOKUP(C344,'FA 2026 Master'!E:E,'FA 2026 Master'!J:J)</f>
        <v>30</v>
      </c>
      <c r="J344" s="34">
        <f t="shared" si="34"/>
        <v>60</v>
      </c>
      <c r="K344" s="34">
        <f t="shared" si="35"/>
        <v>60</v>
      </c>
      <c r="L344" s="26">
        <f t="shared" si="30"/>
        <v>41.1</v>
      </c>
      <c r="M344" s="26">
        <f t="shared" si="31"/>
        <v>99</v>
      </c>
      <c r="N344" s="26">
        <f t="shared" si="32"/>
        <v>99</v>
      </c>
      <c r="O344" s="41">
        <v>46218</v>
      </c>
      <c r="P344" s="41">
        <v>46387</v>
      </c>
      <c r="Q344" s="6" t="s">
        <v>1763</v>
      </c>
      <c r="T344" s="31">
        <f t="shared" si="37"/>
        <v>0</v>
      </c>
    </row>
    <row r="345" spans="2:20" x14ac:dyDescent="0.25">
      <c r="B345" s="28">
        <f>_xlfn.XLOOKUP(C345,'FA 2026 Master'!E:E,'FA 2026 Master'!D:D)</f>
        <v>840490727595</v>
      </c>
      <c r="C345" t="s">
        <v>392</v>
      </c>
      <c r="D345" s="6" t="str">
        <f>_xlfn.XLOOKUP(C345,'FA 2026 Master'!E:E,'FA 2026 Master'!F:F)</f>
        <v>M's ME Rather Be Trapping Big Beavers Hoody - Navy - MD</v>
      </c>
      <c r="E345" s="6" t="str">
        <f>_xlfn.XLOOKUP(C345,'FA 2026 Master'!E:E,'FA 2026 Master'!G:G)</f>
        <v>Navy</v>
      </c>
      <c r="F345" s="6" t="str">
        <f>_xlfn.XLOOKUP(C345,'FA 2026 Master'!E:E,'FA 2026 Master'!H:H)</f>
        <v>MD</v>
      </c>
      <c r="G345" s="6" t="str">
        <f>_xlfn.XLOOKUP(C345,'FA 2026 Master'!E:E,'FA 2026 Master'!K:K)</f>
        <v>Logo Apparel</v>
      </c>
      <c r="H345" s="6" t="str">
        <f>_xlfn.XLOOKUP(C345,'FA 2026 Master'!E:E,'FA 2026 Master'!L:L)</f>
        <v>Logo Hoodys</v>
      </c>
      <c r="I345" s="34">
        <f>_xlfn.XLOOKUP(C345,'FA 2026 Master'!E:E,'FA 2026 Master'!J:J)</f>
        <v>30</v>
      </c>
      <c r="J345" s="34">
        <f t="shared" si="34"/>
        <v>60</v>
      </c>
      <c r="K345" s="34">
        <f t="shared" si="35"/>
        <v>60</v>
      </c>
      <c r="L345" s="26">
        <f t="shared" si="30"/>
        <v>41.1</v>
      </c>
      <c r="M345" s="26">
        <f t="shared" si="31"/>
        <v>99</v>
      </c>
      <c r="N345" s="26">
        <f t="shared" si="32"/>
        <v>99</v>
      </c>
      <c r="O345" s="41">
        <v>46218</v>
      </c>
      <c r="P345" s="41">
        <v>46387</v>
      </c>
      <c r="Q345" s="6" t="s">
        <v>1763</v>
      </c>
      <c r="T345" s="31">
        <f t="shared" si="37"/>
        <v>0</v>
      </c>
    </row>
    <row r="346" spans="2:20" x14ac:dyDescent="0.25">
      <c r="B346" s="28">
        <f>_xlfn.XLOOKUP(C346,'FA 2026 Master'!E:E,'FA 2026 Master'!D:D)</f>
        <v>840490727601</v>
      </c>
      <c r="C346" t="s">
        <v>393</v>
      </c>
      <c r="D346" s="6" t="str">
        <f>_xlfn.XLOOKUP(C346,'FA 2026 Master'!E:E,'FA 2026 Master'!F:F)</f>
        <v>M's ME Rather Be Trapping Big Beavers Hoody - Navy - LG</v>
      </c>
      <c r="E346" s="6" t="str">
        <f>_xlfn.XLOOKUP(C346,'FA 2026 Master'!E:E,'FA 2026 Master'!G:G)</f>
        <v>Navy</v>
      </c>
      <c r="F346" s="6" t="str">
        <f>_xlfn.XLOOKUP(C346,'FA 2026 Master'!E:E,'FA 2026 Master'!H:H)</f>
        <v>LG</v>
      </c>
      <c r="G346" s="6" t="str">
        <f>_xlfn.XLOOKUP(C346,'FA 2026 Master'!E:E,'FA 2026 Master'!K:K)</f>
        <v>Logo Apparel</v>
      </c>
      <c r="H346" s="6" t="str">
        <f>_xlfn.XLOOKUP(C346,'FA 2026 Master'!E:E,'FA 2026 Master'!L:L)</f>
        <v>Logo Hoodys</v>
      </c>
      <c r="I346" s="34">
        <f>_xlfn.XLOOKUP(C346,'FA 2026 Master'!E:E,'FA 2026 Master'!J:J)</f>
        <v>30</v>
      </c>
      <c r="J346" s="34">
        <f t="shared" si="34"/>
        <v>60</v>
      </c>
      <c r="K346" s="34">
        <f t="shared" si="35"/>
        <v>60</v>
      </c>
      <c r="L346" s="26">
        <f t="shared" si="30"/>
        <v>41.1</v>
      </c>
      <c r="M346" s="26">
        <f t="shared" si="31"/>
        <v>99</v>
      </c>
      <c r="N346" s="26">
        <f t="shared" si="32"/>
        <v>99</v>
      </c>
      <c r="O346" s="41">
        <v>46218</v>
      </c>
      <c r="P346" s="41">
        <v>46387</v>
      </c>
      <c r="Q346" s="6" t="s">
        <v>1763</v>
      </c>
      <c r="T346" s="31">
        <f t="shared" si="37"/>
        <v>0</v>
      </c>
    </row>
    <row r="347" spans="2:20" x14ac:dyDescent="0.25">
      <c r="B347" s="28">
        <f>_xlfn.XLOOKUP(C347,'FA 2026 Master'!E:E,'FA 2026 Master'!D:D)</f>
        <v>840490727618</v>
      </c>
      <c r="C347" t="s">
        <v>394</v>
      </c>
      <c r="D347" s="6" t="str">
        <f>_xlfn.XLOOKUP(C347,'FA 2026 Master'!E:E,'FA 2026 Master'!F:F)</f>
        <v>M's ME Rather Be Trapping Big Beavers Hoody - Navy - XL</v>
      </c>
      <c r="E347" s="6" t="str">
        <f>_xlfn.XLOOKUP(C347,'FA 2026 Master'!E:E,'FA 2026 Master'!G:G)</f>
        <v>Navy</v>
      </c>
      <c r="F347" s="6" t="str">
        <f>_xlfn.XLOOKUP(C347,'FA 2026 Master'!E:E,'FA 2026 Master'!H:H)</f>
        <v>XL</v>
      </c>
      <c r="G347" s="6" t="str">
        <f>_xlfn.XLOOKUP(C347,'FA 2026 Master'!E:E,'FA 2026 Master'!K:K)</f>
        <v>Logo Apparel</v>
      </c>
      <c r="H347" s="6" t="str">
        <f>_xlfn.XLOOKUP(C347,'FA 2026 Master'!E:E,'FA 2026 Master'!L:L)</f>
        <v>Logo Hoodys</v>
      </c>
      <c r="I347" s="34">
        <f>_xlfn.XLOOKUP(C347,'FA 2026 Master'!E:E,'FA 2026 Master'!J:J)</f>
        <v>30</v>
      </c>
      <c r="J347" s="34">
        <f t="shared" si="34"/>
        <v>60</v>
      </c>
      <c r="K347" s="34">
        <f t="shared" si="35"/>
        <v>60</v>
      </c>
      <c r="L347" s="26">
        <f t="shared" si="30"/>
        <v>41.1</v>
      </c>
      <c r="M347" s="26">
        <f t="shared" si="31"/>
        <v>99</v>
      </c>
      <c r="N347" s="26">
        <f t="shared" si="32"/>
        <v>99</v>
      </c>
      <c r="O347" s="41">
        <v>46218</v>
      </c>
      <c r="P347" s="41">
        <v>46387</v>
      </c>
      <c r="Q347" s="6" t="s">
        <v>1763</v>
      </c>
      <c r="T347" s="31">
        <f t="shared" si="37"/>
        <v>0</v>
      </c>
    </row>
    <row r="348" spans="2:20" x14ac:dyDescent="0.25">
      <c r="B348" s="28">
        <f>_xlfn.XLOOKUP(C348,'FA 2026 Master'!E:E,'FA 2026 Master'!D:D)</f>
        <v>840490727625</v>
      </c>
      <c r="C348" t="s">
        <v>395</v>
      </c>
      <c r="D348" s="6" t="str">
        <f>_xlfn.XLOOKUP(C348,'FA 2026 Master'!E:E,'FA 2026 Master'!F:F)</f>
        <v>M's ME Rather Be Trapping Big Beavers Hoody - Navy - 2X</v>
      </c>
      <c r="E348" s="6" t="str">
        <f>_xlfn.XLOOKUP(C348,'FA 2026 Master'!E:E,'FA 2026 Master'!G:G)</f>
        <v>Navy</v>
      </c>
      <c r="F348" s="6" t="str">
        <f>_xlfn.XLOOKUP(C348,'FA 2026 Master'!E:E,'FA 2026 Master'!H:H)</f>
        <v>2X</v>
      </c>
      <c r="G348" s="6" t="str">
        <f>_xlfn.XLOOKUP(C348,'FA 2026 Master'!E:E,'FA 2026 Master'!K:K)</f>
        <v>Logo Apparel</v>
      </c>
      <c r="H348" s="6" t="str">
        <f>_xlfn.XLOOKUP(C348,'FA 2026 Master'!E:E,'FA 2026 Master'!L:L)</f>
        <v>Logo Hoodys</v>
      </c>
      <c r="I348" s="34">
        <f>_xlfn.XLOOKUP(C348,'FA 2026 Master'!E:E,'FA 2026 Master'!J:J)</f>
        <v>30</v>
      </c>
      <c r="J348" s="34">
        <f t="shared" si="34"/>
        <v>60</v>
      </c>
      <c r="K348" s="34">
        <f t="shared" si="35"/>
        <v>60</v>
      </c>
      <c r="L348" s="26">
        <f t="shared" si="30"/>
        <v>41.1</v>
      </c>
      <c r="M348" s="26">
        <f t="shared" si="31"/>
        <v>99</v>
      </c>
      <c r="N348" s="26">
        <f t="shared" si="32"/>
        <v>99</v>
      </c>
      <c r="O348" s="41">
        <v>46218</v>
      </c>
      <c r="P348" s="41">
        <v>46387</v>
      </c>
      <c r="Q348" s="6" t="s">
        <v>1763</v>
      </c>
      <c r="T348" s="31">
        <f t="shared" si="37"/>
        <v>0</v>
      </c>
    </row>
    <row r="349" spans="2:20" x14ac:dyDescent="0.25">
      <c r="B349" s="28">
        <f>_xlfn.XLOOKUP(C349,'FA 2026 Master'!E:E,'FA 2026 Master'!D:D)</f>
        <v>840490727632</v>
      </c>
      <c r="C349" t="s">
        <v>396</v>
      </c>
      <c r="D349" s="6" t="str">
        <f>_xlfn.XLOOKUP(C349,'FA 2026 Master'!E:E,'FA 2026 Master'!F:F)</f>
        <v>M's ME Rather Be Trapping Big Beavers Hoody - Navy - 3X</v>
      </c>
      <c r="E349" s="6" t="str">
        <f>_xlfn.XLOOKUP(C349,'FA 2026 Master'!E:E,'FA 2026 Master'!G:G)</f>
        <v>Navy</v>
      </c>
      <c r="F349" s="6" t="str">
        <f>_xlfn.XLOOKUP(C349,'FA 2026 Master'!E:E,'FA 2026 Master'!H:H)</f>
        <v>3X</v>
      </c>
      <c r="G349" s="6" t="str">
        <f>_xlfn.XLOOKUP(C349,'FA 2026 Master'!E:E,'FA 2026 Master'!K:K)</f>
        <v>Logo Apparel</v>
      </c>
      <c r="H349" s="6" t="str">
        <f>_xlfn.XLOOKUP(C349,'FA 2026 Master'!E:E,'FA 2026 Master'!L:L)</f>
        <v>Logo Hoodys</v>
      </c>
      <c r="I349" s="34">
        <f>_xlfn.XLOOKUP(C349,'FA 2026 Master'!E:E,'FA 2026 Master'!J:J)</f>
        <v>30</v>
      </c>
      <c r="J349" s="34">
        <f t="shared" si="34"/>
        <v>60</v>
      </c>
      <c r="K349" s="34">
        <f t="shared" si="35"/>
        <v>60</v>
      </c>
      <c r="L349" s="26">
        <f t="shared" si="30"/>
        <v>41.1</v>
      </c>
      <c r="M349" s="26">
        <f t="shared" si="31"/>
        <v>99</v>
      </c>
      <c r="N349" s="26">
        <f t="shared" si="32"/>
        <v>99</v>
      </c>
      <c r="O349" s="41">
        <v>46218</v>
      </c>
      <c r="P349" s="41">
        <v>46387</v>
      </c>
      <c r="Q349" s="6" t="s">
        <v>1763</v>
      </c>
      <c r="T349" s="31">
        <f t="shared" si="37"/>
        <v>0</v>
      </c>
    </row>
    <row r="350" spans="2:20" x14ac:dyDescent="0.25">
      <c r="B350" s="28">
        <f>_xlfn.XLOOKUP(C350,'FA 2026 Master'!E:E,'FA 2026 Master'!D:D)</f>
        <v>840490727649</v>
      </c>
      <c r="C350" t="s">
        <v>397</v>
      </c>
      <c r="D350" s="6" t="str">
        <f>_xlfn.XLOOKUP(C350,'FA 2026 Master'!E:E,'FA 2026 Master'!F:F)</f>
        <v>M's ME Classic Bison T-Shirt - Heather Brown - SM</v>
      </c>
      <c r="E350" s="6" t="str">
        <f>_xlfn.XLOOKUP(C350,'FA 2026 Master'!E:E,'FA 2026 Master'!G:G)</f>
        <v>Heather Brown</v>
      </c>
      <c r="F350" s="6" t="str">
        <f>_xlfn.XLOOKUP(C350,'FA 2026 Master'!E:E,'FA 2026 Master'!H:H)</f>
        <v>SM</v>
      </c>
      <c r="G350" s="6" t="str">
        <f>_xlfn.XLOOKUP(C350,'FA 2026 Master'!E:E,'FA 2026 Master'!K:K)</f>
        <v>Logo Apparel</v>
      </c>
      <c r="H350" s="6" t="str">
        <f>_xlfn.XLOOKUP(C350,'FA 2026 Master'!E:E,'FA 2026 Master'!L:L)</f>
        <v>Logo Tees</v>
      </c>
      <c r="I350" s="34">
        <f>_xlfn.XLOOKUP(C350,'FA 2026 Master'!E:E,'FA 2026 Master'!J:J)</f>
        <v>15</v>
      </c>
      <c r="J350" s="34">
        <f t="shared" si="34"/>
        <v>30</v>
      </c>
      <c r="K350" s="34">
        <f t="shared" si="35"/>
        <v>30</v>
      </c>
      <c r="L350" s="26">
        <f t="shared" si="30"/>
        <v>20.55</v>
      </c>
      <c r="M350" s="26">
        <f t="shared" si="31"/>
        <v>49</v>
      </c>
      <c r="N350" s="26">
        <f t="shared" si="32"/>
        <v>49</v>
      </c>
      <c r="O350" s="41">
        <v>46218</v>
      </c>
      <c r="P350" s="41">
        <v>46387</v>
      </c>
      <c r="Q350" s="6" t="s">
        <v>1763</v>
      </c>
      <c r="T350" s="31">
        <f t="shared" si="37"/>
        <v>0</v>
      </c>
    </row>
    <row r="351" spans="2:20" x14ac:dyDescent="0.25">
      <c r="B351" s="28">
        <f>_xlfn.XLOOKUP(C351,'FA 2026 Master'!E:E,'FA 2026 Master'!D:D)</f>
        <v>840490727656</v>
      </c>
      <c r="C351" t="s">
        <v>398</v>
      </c>
      <c r="D351" s="6" t="str">
        <f>_xlfn.XLOOKUP(C351,'FA 2026 Master'!E:E,'FA 2026 Master'!F:F)</f>
        <v>M's ME Classic Bison T-Shirt - Heather Brown - MD</v>
      </c>
      <c r="E351" s="6" t="str">
        <f>_xlfn.XLOOKUP(C351,'FA 2026 Master'!E:E,'FA 2026 Master'!G:G)</f>
        <v>Heather Brown</v>
      </c>
      <c r="F351" s="6" t="str">
        <f>_xlfn.XLOOKUP(C351,'FA 2026 Master'!E:E,'FA 2026 Master'!H:H)</f>
        <v>MD</v>
      </c>
      <c r="G351" s="6" t="str">
        <f>_xlfn.XLOOKUP(C351,'FA 2026 Master'!E:E,'FA 2026 Master'!K:K)</f>
        <v>Logo Apparel</v>
      </c>
      <c r="H351" s="6" t="str">
        <f>_xlfn.XLOOKUP(C351,'FA 2026 Master'!E:E,'FA 2026 Master'!L:L)</f>
        <v>Logo Tees</v>
      </c>
      <c r="I351" s="34">
        <f>_xlfn.XLOOKUP(C351,'FA 2026 Master'!E:E,'FA 2026 Master'!J:J)</f>
        <v>15</v>
      </c>
      <c r="J351" s="34">
        <f t="shared" si="34"/>
        <v>30</v>
      </c>
      <c r="K351" s="34">
        <f t="shared" si="35"/>
        <v>30</v>
      </c>
      <c r="L351" s="26">
        <f t="shared" si="30"/>
        <v>20.55</v>
      </c>
      <c r="M351" s="26">
        <f t="shared" si="31"/>
        <v>49</v>
      </c>
      <c r="N351" s="26">
        <f t="shared" si="32"/>
        <v>49</v>
      </c>
      <c r="O351" s="41">
        <v>46218</v>
      </c>
      <c r="P351" s="41">
        <v>46387</v>
      </c>
      <c r="Q351" s="6" t="s">
        <v>1763</v>
      </c>
      <c r="T351" s="31">
        <f t="shared" si="37"/>
        <v>0</v>
      </c>
    </row>
    <row r="352" spans="2:20" x14ac:dyDescent="0.25">
      <c r="B352" s="28">
        <f>_xlfn.XLOOKUP(C352,'FA 2026 Master'!E:E,'FA 2026 Master'!D:D)</f>
        <v>840490727663</v>
      </c>
      <c r="C352" t="s">
        <v>399</v>
      </c>
      <c r="D352" s="6" t="str">
        <f>_xlfn.XLOOKUP(C352,'FA 2026 Master'!E:E,'FA 2026 Master'!F:F)</f>
        <v>M's ME Classic Bison T-Shirt - Heather Brown - LG</v>
      </c>
      <c r="E352" s="6" t="str">
        <f>_xlfn.XLOOKUP(C352,'FA 2026 Master'!E:E,'FA 2026 Master'!G:G)</f>
        <v>Heather Brown</v>
      </c>
      <c r="F352" s="6" t="str">
        <f>_xlfn.XLOOKUP(C352,'FA 2026 Master'!E:E,'FA 2026 Master'!H:H)</f>
        <v>LG</v>
      </c>
      <c r="G352" s="6" t="str">
        <f>_xlfn.XLOOKUP(C352,'FA 2026 Master'!E:E,'FA 2026 Master'!K:K)</f>
        <v>Logo Apparel</v>
      </c>
      <c r="H352" s="6" t="str">
        <f>_xlfn.XLOOKUP(C352,'FA 2026 Master'!E:E,'FA 2026 Master'!L:L)</f>
        <v>Logo Tees</v>
      </c>
      <c r="I352" s="34">
        <f>_xlfn.XLOOKUP(C352,'FA 2026 Master'!E:E,'FA 2026 Master'!J:J)</f>
        <v>15</v>
      </c>
      <c r="J352" s="34">
        <f t="shared" si="34"/>
        <v>30</v>
      </c>
      <c r="K352" s="34">
        <f t="shared" si="35"/>
        <v>30</v>
      </c>
      <c r="L352" s="26">
        <f t="shared" si="30"/>
        <v>20.55</v>
      </c>
      <c r="M352" s="26">
        <f t="shared" si="31"/>
        <v>49</v>
      </c>
      <c r="N352" s="26">
        <f t="shared" si="32"/>
        <v>49</v>
      </c>
      <c r="O352" s="41">
        <v>46218</v>
      </c>
      <c r="P352" s="41">
        <v>46387</v>
      </c>
      <c r="Q352" s="6" t="s">
        <v>1763</v>
      </c>
      <c r="T352" s="31">
        <f t="shared" si="37"/>
        <v>0</v>
      </c>
    </row>
    <row r="353" spans="2:20" x14ac:dyDescent="0.25">
      <c r="B353" s="28">
        <f>_xlfn.XLOOKUP(C353,'FA 2026 Master'!E:E,'FA 2026 Master'!D:D)</f>
        <v>840490727670</v>
      </c>
      <c r="C353" t="s">
        <v>400</v>
      </c>
      <c r="D353" s="6" t="str">
        <f>_xlfn.XLOOKUP(C353,'FA 2026 Master'!E:E,'FA 2026 Master'!F:F)</f>
        <v>M's ME Classic Bison T-Shirt - Heather Brown - XL</v>
      </c>
      <c r="E353" s="6" t="str">
        <f>_xlfn.XLOOKUP(C353,'FA 2026 Master'!E:E,'FA 2026 Master'!G:G)</f>
        <v>Heather Brown</v>
      </c>
      <c r="F353" s="6" t="str">
        <f>_xlfn.XLOOKUP(C353,'FA 2026 Master'!E:E,'FA 2026 Master'!H:H)</f>
        <v>XL</v>
      </c>
      <c r="G353" s="6" t="str">
        <f>_xlfn.XLOOKUP(C353,'FA 2026 Master'!E:E,'FA 2026 Master'!K:K)</f>
        <v>Logo Apparel</v>
      </c>
      <c r="H353" s="6" t="str">
        <f>_xlfn.XLOOKUP(C353,'FA 2026 Master'!E:E,'FA 2026 Master'!L:L)</f>
        <v>Logo Tees</v>
      </c>
      <c r="I353" s="34">
        <f>_xlfn.XLOOKUP(C353,'FA 2026 Master'!E:E,'FA 2026 Master'!J:J)</f>
        <v>15</v>
      </c>
      <c r="J353" s="34">
        <f t="shared" si="34"/>
        <v>30</v>
      </c>
      <c r="K353" s="34">
        <f t="shared" si="35"/>
        <v>30</v>
      </c>
      <c r="L353" s="26">
        <f t="shared" si="30"/>
        <v>20.55</v>
      </c>
      <c r="M353" s="26">
        <f t="shared" si="31"/>
        <v>49</v>
      </c>
      <c r="N353" s="26">
        <f t="shared" si="32"/>
        <v>49</v>
      </c>
      <c r="O353" s="41">
        <v>46218</v>
      </c>
      <c r="P353" s="41">
        <v>46387</v>
      </c>
      <c r="Q353" s="6" t="s">
        <v>1763</v>
      </c>
      <c r="T353" s="31">
        <f t="shared" si="37"/>
        <v>0</v>
      </c>
    </row>
    <row r="354" spans="2:20" x14ac:dyDescent="0.25">
      <c r="B354" s="28">
        <f>_xlfn.XLOOKUP(C354,'FA 2026 Master'!E:E,'FA 2026 Master'!D:D)</f>
        <v>840490727687</v>
      </c>
      <c r="C354" t="s">
        <v>401</v>
      </c>
      <c r="D354" s="6" t="str">
        <f>_xlfn.XLOOKUP(C354,'FA 2026 Master'!E:E,'FA 2026 Master'!F:F)</f>
        <v>M's ME Classic Bison T-Shirt - Heather Brown - 2X</v>
      </c>
      <c r="E354" s="6" t="str">
        <f>_xlfn.XLOOKUP(C354,'FA 2026 Master'!E:E,'FA 2026 Master'!G:G)</f>
        <v>Heather Brown</v>
      </c>
      <c r="F354" s="6" t="str">
        <f>_xlfn.XLOOKUP(C354,'FA 2026 Master'!E:E,'FA 2026 Master'!H:H)</f>
        <v>2X</v>
      </c>
      <c r="G354" s="6" t="str">
        <f>_xlfn.XLOOKUP(C354,'FA 2026 Master'!E:E,'FA 2026 Master'!K:K)</f>
        <v>Logo Apparel</v>
      </c>
      <c r="H354" s="6" t="str">
        <f>_xlfn.XLOOKUP(C354,'FA 2026 Master'!E:E,'FA 2026 Master'!L:L)</f>
        <v>Logo Tees</v>
      </c>
      <c r="I354" s="34">
        <f>_xlfn.XLOOKUP(C354,'FA 2026 Master'!E:E,'FA 2026 Master'!J:J)</f>
        <v>15</v>
      </c>
      <c r="J354" s="34">
        <f t="shared" si="34"/>
        <v>30</v>
      </c>
      <c r="K354" s="34">
        <f t="shared" si="35"/>
        <v>30</v>
      </c>
      <c r="L354" s="26">
        <f t="shared" si="30"/>
        <v>20.55</v>
      </c>
      <c r="M354" s="26">
        <f t="shared" si="31"/>
        <v>49</v>
      </c>
      <c r="N354" s="26">
        <f t="shared" si="32"/>
        <v>49</v>
      </c>
      <c r="O354" s="41">
        <v>46218</v>
      </c>
      <c r="P354" s="41">
        <v>46387</v>
      </c>
      <c r="Q354" s="6" t="s">
        <v>1763</v>
      </c>
      <c r="T354" s="31">
        <f t="shared" si="37"/>
        <v>0</v>
      </c>
    </row>
    <row r="355" spans="2:20" x14ac:dyDescent="0.25">
      <c r="B355" s="28">
        <f>_xlfn.XLOOKUP(C355,'FA 2026 Master'!E:E,'FA 2026 Master'!D:D)</f>
        <v>840490727694</v>
      </c>
      <c r="C355" t="s">
        <v>402</v>
      </c>
      <c r="D355" s="6" t="str">
        <f>_xlfn.XLOOKUP(C355,'FA 2026 Master'!E:E,'FA 2026 Master'!F:F)</f>
        <v>M's ME Classic Bison T-Shirt - Heather Brown - 3X</v>
      </c>
      <c r="E355" s="6" t="str">
        <f>_xlfn.XLOOKUP(C355,'FA 2026 Master'!E:E,'FA 2026 Master'!G:G)</f>
        <v>Heather Brown</v>
      </c>
      <c r="F355" s="6" t="str">
        <f>_xlfn.XLOOKUP(C355,'FA 2026 Master'!E:E,'FA 2026 Master'!H:H)</f>
        <v>3X</v>
      </c>
      <c r="G355" s="6" t="str">
        <f>_xlfn.XLOOKUP(C355,'FA 2026 Master'!E:E,'FA 2026 Master'!K:K)</f>
        <v>Logo Apparel</v>
      </c>
      <c r="H355" s="6" t="str">
        <f>_xlfn.XLOOKUP(C355,'FA 2026 Master'!E:E,'FA 2026 Master'!L:L)</f>
        <v>Logo Tees</v>
      </c>
      <c r="I355" s="34">
        <f>_xlfn.XLOOKUP(C355,'FA 2026 Master'!E:E,'FA 2026 Master'!J:J)</f>
        <v>15</v>
      </c>
      <c r="J355" s="34">
        <f t="shared" si="34"/>
        <v>30</v>
      </c>
      <c r="K355" s="34">
        <f t="shared" si="35"/>
        <v>30</v>
      </c>
      <c r="L355" s="26">
        <f t="shared" si="30"/>
        <v>20.55</v>
      </c>
      <c r="M355" s="26">
        <f t="shared" si="31"/>
        <v>49</v>
      </c>
      <c r="N355" s="26">
        <f t="shared" si="32"/>
        <v>49</v>
      </c>
      <c r="O355" s="41">
        <v>46218</v>
      </c>
      <c r="P355" s="41">
        <v>46387</v>
      </c>
      <c r="Q355" s="6" t="s">
        <v>1763</v>
      </c>
      <c r="T355" s="31">
        <f t="shared" si="37"/>
        <v>0</v>
      </c>
    </row>
    <row r="356" spans="2:20" x14ac:dyDescent="0.25">
      <c r="B356" s="28">
        <f>_xlfn.XLOOKUP(C356,'FA 2026 Master'!E:E,'FA 2026 Master'!D:D)</f>
        <v>840490727700</v>
      </c>
      <c r="C356" t="s">
        <v>403</v>
      </c>
      <c r="D356" s="6" t="str">
        <f>_xlfn.XLOOKUP(C356,'FA 2026 Master'!E:E,'FA 2026 Master'!F:F)</f>
        <v>M's ME Classic Bison T-Shirt - Dark Grey Heather - SM</v>
      </c>
      <c r="E356" s="6" t="str">
        <f>_xlfn.XLOOKUP(C356,'FA 2026 Master'!E:E,'FA 2026 Master'!G:G)</f>
        <v>Dark Grey Heather</v>
      </c>
      <c r="F356" s="6" t="str">
        <f>_xlfn.XLOOKUP(C356,'FA 2026 Master'!E:E,'FA 2026 Master'!H:H)</f>
        <v>SM</v>
      </c>
      <c r="G356" s="6" t="str">
        <f>_xlfn.XLOOKUP(C356,'FA 2026 Master'!E:E,'FA 2026 Master'!K:K)</f>
        <v>Logo Apparel</v>
      </c>
      <c r="H356" s="6" t="str">
        <f>_xlfn.XLOOKUP(C356,'FA 2026 Master'!E:E,'FA 2026 Master'!L:L)</f>
        <v>Logo Tees</v>
      </c>
      <c r="I356" s="34">
        <f>_xlfn.XLOOKUP(C356,'FA 2026 Master'!E:E,'FA 2026 Master'!J:J)</f>
        <v>15</v>
      </c>
      <c r="J356" s="34">
        <f t="shared" si="34"/>
        <v>30</v>
      </c>
      <c r="K356" s="34">
        <f t="shared" si="35"/>
        <v>30</v>
      </c>
      <c r="L356" s="26">
        <f t="shared" si="30"/>
        <v>20.55</v>
      </c>
      <c r="M356" s="26">
        <f t="shared" si="31"/>
        <v>49</v>
      </c>
      <c r="N356" s="26">
        <f t="shared" si="32"/>
        <v>49</v>
      </c>
      <c r="O356" s="41">
        <v>46218</v>
      </c>
      <c r="P356" s="41">
        <v>46387</v>
      </c>
      <c r="Q356" s="6" t="s">
        <v>1763</v>
      </c>
      <c r="T356" s="31">
        <f t="shared" si="37"/>
        <v>0</v>
      </c>
    </row>
    <row r="357" spans="2:20" x14ac:dyDescent="0.25">
      <c r="B357" s="28">
        <f>_xlfn.XLOOKUP(C357,'FA 2026 Master'!E:E,'FA 2026 Master'!D:D)</f>
        <v>840490727717</v>
      </c>
      <c r="C357" t="s">
        <v>404</v>
      </c>
      <c r="D357" s="6" t="str">
        <f>_xlfn.XLOOKUP(C357,'FA 2026 Master'!E:E,'FA 2026 Master'!F:F)</f>
        <v>M's ME Classic Bison T-Shirt - Dark Grey Heather - MD</v>
      </c>
      <c r="E357" s="6" t="str">
        <f>_xlfn.XLOOKUP(C357,'FA 2026 Master'!E:E,'FA 2026 Master'!G:G)</f>
        <v>Dark Grey Heather</v>
      </c>
      <c r="F357" s="6" t="str">
        <f>_xlfn.XLOOKUP(C357,'FA 2026 Master'!E:E,'FA 2026 Master'!H:H)</f>
        <v>MD</v>
      </c>
      <c r="G357" s="6" t="str">
        <f>_xlfn.XLOOKUP(C357,'FA 2026 Master'!E:E,'FA 2026 Master'!K:K)</f>
        <v>Logo Apparel</v>
      </c>
      <c r="H357" s="6" t="str">
        <f>_xlfn.XLOOKUP(C357,'FA 2026 Master'!E:E,'FA 2026 Master'!L:L)</f>
        <v>Logo Tees</v>
      </c>
      <c r="I357" s="34">
        <f>_xlfn.XLOOKUP(C357,'FA 2026 Master'!E:E,'FA 2026 Master'!J:J)</f>
        <v>15</v>
      </c>
      <c r="J357" s="34">
        <f t="shared" si="34"/>
        <v>30</v>
      </c>
      <c r="K357" s="34">
        <f t="shared" si="35"/>
        <v>30</v>
      </c>
      <c r="L357" s="26">
        <f t="shared" si="30"/>
        <v>20.55</v>
      </c>
      <c r="M357" s="26">
        <f t="shared" si="31"/>
        <v>49</v>
      </c>
      <c r="N357" s="26">
        <f t="shared" si="32"/>
        <v>49</v>
      </c>
      <c r="O357" s="41">
        <v>46218</v>
      </c>
      <c r="P357" s="41">
        <v>46387</v>
      </c>
      <c r="Q357" s="6" t="s">
        <v>1763</v>
      </c>
      <c r="T357" s="31">
        <f t="shared" si="37"/>
        <v>0</v>
      </c>
    </row>
    <row r="358" spans="2:20" x14ac:dyDescent="0.25">
      <c r="B358" s="28">
        <f>_xlfn.XLOOKUP(C358,'FA 2026 Master'!E:E,'FA 2026 Master'!D:D)</f>
        <v>840490727724</v>
      </c>
      <c r="C358" t="s">
        <v>405</v>
      </c>
      <c r="D358" s="6" t="str">
        <f>_xlfn.XLOOKUP(C358,'FA 2026 Master'!E:E,'FA 2026 Master'!F:F)</f>
        <v>M's ME Classic Bison T-Shirt - Dark Grey Heather - LG</v>
      </c>
      <c r="E358" s="6" t="str">
        <f>_xlfn.XLOOKUP(C358,'FA 2026 Master'!E:E,'FA 2026 Master'!G:G)</f>
        <v>Dark Grey Heather</v>
      </c>
      <c r="F358" s="6" t="str">
        <f>_xlfn.XLOOKUP(C358,'FA 2026 Master'!E:E,'FA 2026 Master'!H:H)</f>
        <v>LG</v>
      </c>
      <c r="G358" s="6" t="str">
        <f>_xlfn.XLOOKUP(C358,'FA 2026 Master'!E:E,'FA 2026 Master'!K:K)</f>
        <v>Logo Apparel</v>
      </c>
      <c r="H358" s="6" t="str">
        <f>_xlfn.XLOOKUP(C358,'FA 2026 Master'!E:E,'FA 2026 Master'!L:L)</f>
        <v>Logo Tees</v>
      </c>
      <c r="I358" s="34">
        <f>_xlfn.XLOOKUP(C358,'FA 2026 Master'!E:E,'FA 2026 Master'!J:J)</f>
        <v>15</v>
      </c>
      <c r="J358" s="34">
        <f t="shared" si="34"/>
        <v>30</v>
      </c>
      <c r="K358" s="34">
        <f t="shared" si="35"/>
        <v>30</v>
      </c>
      <c r="L358" s="26">
        <f t="shared" si="30"/>
        <v>20.55</v>
      </c>
      <c r="M358" s="26">
        <f t="shared" si="31"/>
        <v>49</v>
      </c>
      <c r="N358" s="26">
        <f t="shared" si="32"/>
        <v>49</v>
      </c>
      <c r="O358" s="41">
        <v>46218</v>
      </c>
      <c r="P358" s="41">
        <v>46387</v>
      </c>
      <c r="Q358" s="6" t="s">
        <v>1763</v>
      </c>
      <c r="T358" s="31">
        <f t="shared" si="37"/>
        <v>0</v>
      </c>
    </row>
    <row r="359" spans="2:20" x14ac:dyDescent="0.25">
      <c r="B359" s="28">
        <f>_xlfn.XLOOKUP(C359,'FA 2026 Master'!E:E,'FA 2026 Master'!D:D)</f>
        <v>840490727731</v>
      </c>
      <c r="C359" t="s">
        <v>406</v>
      </c>
      <c r="D359" s="6" t="str">
        <f>_xlfn.XLOOKUP(C359,'FA 2026 Master'!E:E,'FA 2026 Master'!F:F)</f>
        <v>M's ME Classic Bison T-Shirt - Dark Grey Heather - XL</v>
      </c>
      <c r="E359" s="6" t="str">
        <f>_xlfn.XLOOKUP(C359,'FA 2026 Master'!E:E,'FA 2026 Master'!G:G)</f>
        <v>Dark Grey Heather</v>
      </c>
      <c r="F359" s="6" t="str">
        <f>_xlfn.XLOOKUP(C359,'FA 2026 Master'!E:E,'FA 2026 Master'!H:H)</f>
        <v>XL</v>
      </c>
      <c r="G359" s="6" t="str">
        <f>_xlfn.XLOOKUP(C359,'FA 2026 Master'!E:E,'FA 2026 Master'!K:K)</f>
        <v>Logo Apparel</v>
      </c>
      <c r="H359" s="6" t="str">
        <f>_xlfn.XLOOKUP(C359,'FA 2026 Master'!E:E,'FA 2026 Master'!L:L)</f>
        <v>Logo Tees</v>
      </c>
      <c r="I359" s="34">
        <f>_xlfn.XLOOKUP(C359,'FA 2026 Master'!E:E,'FA 2026 Master'!J:J)</f>
        <v>15</v>
      </c>
      <c r="J359" s="34">
        <f t="shared" si="34"/>
        <v>30</v>
      </c>
      <c r="K359" s="34">
        <f t="shared" si="35"/>
        <v>30</v>
      </c>
      <c r="L359" s="26">
        <f t="shared" si="30"/>
        <v>20.55</v>
      </c>
      <c r="M359" s="26">
        <f t="shared" si="31"/>
        <v>49</v>
      </c>
      <c r="N359" s="26">
        <f t="shared" si="32"/>
        <v>49</v>
      </c>
      <c r="O359" s="41">
        <v>46218</v>
      </c>
      <c r="P359" s="41">
        <v>46387</v>
      </c>
      <c r="Q359" s="6" t="s">
        <v>1763</v>
      </c>
      <c r="T359" s="31">
        <f t="shared" si="37"/>
        <v>0</v>
      </c>
    </row>
    <row r="360" spans="2:20" x14ac:dyDescent="0.25">
      <c r="B360" s="28">
        <f>_xlfn.XLOOKUP(C360,'FA 2026 Master'!E:E,'FA 2026 Master'!D:D)</f>
        <v>840490727748</v>
      </c>
      <c r="C360" t="s">
        <v>407</v>
      </c>
      <c r="D360" s="6" t="str">
        <f>_xlfn.XLOOKUP(C360,'FA 2026 Master'!E:E,'FA 2026 Master'!F:F)</f>
        <v>M's ME Classic Bison T-Shirt - Dark Grey Heather - 2X</v>
      </c>
      <c r="E360" s="6" t="str">
        <f>_xlfn.XLOOKUP(C360,'FA 2026 Master'!E:E,'FA 2026 Master'!G:G)</f>
        <v>Dark Grey Heather</v>
      </c>
      <c r="F360" s="6" t="str">
        <f>_xlfn.XLOOKUP(C360,'FA 2026 Master'!E:E,'FA 2026 Master'!H:H)</f>
        <v>2X</v>
      </c>
      <c r="G360" s="6" t="str">
        <f>_xlfn.XLOOKUP(C360,'FA 2026 Master'!E:E,'FA 2026 Master'!K:K)</f>
        <v>Logo Apparel</v>
      </c>
      <c r="H360" s="6" t="str">
        <f>_xlfn.XLOOKUP(C360,'FA 2026 Master'!E:E,'FA 2026 Master'!L:L)</f>
        <v>Logo Tees</v>
      </c>
      <c r="I360" s="34">
        <f>_xlfn.XLOOKUP(C360,'FA 2026 Master'!E:E,'FA 2026 Master'!J:J)</f>
        <v>15</v>
      </c>
      <c r="J360" s="34">
        <f t="shared" si="34"/>
        <v>30</v>
      </c>
      <c r="K360" s="34">
        <f t="shared" si="35"/>
        <v>30</v>
      </c>
      <c r="L360" s="26">
        <f t="shared" si="30"/>
        <v>20.55</v>
      </c>
      <c r="M360" s="26">
        <f t="shared" si="31"/>
        <v>49</v>
      </c>
      <c r="N360" s="26">
        <f t="shared" si="32"/>
        <v>49</v>
      </c>
      <c r="O360" s="41">
        <v>46218</v>
      </c>
      <c r="P360" s="41">
        <v>46387</v>
      </c>
      <c r="Q360" s="6" t="s">
        <v>1763</v>
      </c>
      <c r="T360" s="31">
        <f t="shared" si="37"/>
        <v>0</v>
      </c>
    </row>
    <row r="361" spans="2:20" x14ac:dyDescent="0.25">
      <c r="B361" s="28">
        <f>_xlfn.XLOOKUP(C361,'FA 2026 Master'!E:E,'FA 2026 Master'!D:D)</f>
        <v>840490727755</v>
      </c>
      <c r="C361" t="s">
        <v>408</v>
      </c>
      <c r="D361" s="6" t="str">
        <f>_xlfn.XLOOKUP(C361,'FA 2026 Master'!E:E,'FA 2026 Master'!F:F)</f>
        <v>M's ME Classic Bison T-Shirt - Dark Grey Heather - 3X</v>
      </c>
      <c r="E361" s="6" t="str">
        <f>_xlfn.XLOOKUP(C361,'FA 2026 Master'!E:E,'FA 2026 Master'!G:G)</f>
        <v>Dark Grey Heather</v>
      </c>
      <c r="F361" s="6" t="str">
        <f>_xlfn.XLOOKUP(C361,'FA 2026 Master'!E:E,'FA 2026 Master'!H:H)</f>
        <v>3X</v>
      </c>
      <c r="G361" s="6" t="str">
        <f>_xlfn.XLOOKUP(C361,'FA 2026 Master'!E:E,'FA 2026 Master'!K:K)</f>
        <v>Logo Apparel</v>
      </c>
      <c r="H361" s="6" t="str">
        <f>_xlfn.XLOOKUP(C361,'FA 2026 Master'!E:E,'FA 2026 Master'!L:L)</f>
        <v>Logo Tees</v>
      </c>
      <c r="I361" s="34">
        <f>_xlfn.XLOOKUP(C361,'FA 2026 Master'!E:E,'FA 2026 Master'!J:J)</f>
        <v>15</v>
      </c>
      <c r="J361" s="34">
        <f t="shared" si="34"/>
        <v>30</v>
      </c>
      <c r="K361" s="34">
        <f t="shared" si="35"/>
        <v>30</v>
      </c>
      <c r="L361" s="26">
        <f t="shared" si="30"/>
        <v>20.55</v>
      </c>
      <c r="M361" s="26">
        <f t="shared" si="31"/>
        <v>49</v>
      </c>
      <c r="N361" s="26">
        <f t="shared" si="32"/>
        <v>49</v>
      </c>
      <c r="O361" s="41">
        <v>46218</v>
      </c>
      <c r="P361" s="41">
        <v>46387</v>
      </c>
      <c r="Q361" s="6" t="s">
        <v>1763</v>
      </c>
      <c r="T361" s="31">
        <f t="shared" si="37"/>
        <v>0</v>
      </c>
    </row>
    <row r="362" spans="2:20" x14ac:dyDescent="0.25">
      <c r="B362" s="28">
        <f>_xlfn.XLOOKUP(C362,'FA 2026 Master'!E:E,'FA 2026 Master'!D:D)</f>
        <v>840490727762</v>
      </c>
      <c r="C362" t="s">
        <v>409</v>
      </c>
      <c r="D362" s="6" t="str">
        <f>_xlfn.XLOOKUP(C362,'FA 2026 Master'!E:E,'FA 2026 Master'!F:F)</f>
        <v>M's ME Classic Bison Hoody - Black - SM</v>
      </c>
      <c r="E362" s="6" t="str">
        <f>_xlfn.XLOOKUP(C362,'FA 2026 Master'!E:E,'FA 2026 Master'!G:G)</f>
        <v>Black</v>
      </c>
      <c r="F362" s="6" t="str">
        <f>_xlfn.XLOOKUP(C362,'FA 2026 Master'!E:E,'FA 2026 Master'!H:H)</f>
        <v>SM</v>
      </c>
      <c r="G362" s="6" t="str">
        <f>_xlfn.XLOOKUP(C362,'FA 2026 Master'!E:E,'FA 2026 Master'!K:K)</f>
        <v>Logo Apparel</v>
      </c>
      <c r="H362" s="6" t="str">
        <f>_xlfn.XLOOKUP(C362,'FA 2026 Master'!E:E,'FA 2026 Master'!L:L)</f>
        <v>Logo Hoodys</v>
      </c>
      <c r="I362" s="34">
        <f>_xlfn.XLOOKUP(C362,'FA 2026 Master'!E:E,'FA 2026 Master'!J:J)</f>
        <v>30</v>
      </c>
      <c r="J362" s="34">
        <f t="shared" si="34"/>
        <v>60</v>
      </c>
      <c r="K362" s="34">
        <f t="shared" si="35"/>
        <v>60</v>
      </c>
      <c r="L362" s="26">
        <f t="shared" si="30"/>
        <v>41.1</v>
      </c>
      <c r="M362" s="26">
        <f t="shared" si="31"/>
        <v>99</v>
      </c>
      <c r="N362" s="26">
        <f t="shared" si="32"/>
        <v>99</v>
      </c>
      <c r="O362" s="41">
        <v>46218</v>
      </c>
      <c r="P362" s="41">
        <v>46387</v>
      </c>
      <c r="Q362" s="6" t="s">
        <v>1763</v>
      </c>
      <c r="T362" s="31">
        <f t="shared" si="37"/>
        <v>0</v>
      </c>
    </row>
    <row r="363" spans="2:20" x14ac:dyDescent="0.25">
      <c r="B363" s="28">
        <f>_xlfn.XLOOKUP(C363,'FA 2026 Master'!E:E,'FA 2026 Master'!D:D)</f>
        <v>840490727779</v>
      </c>
      <c r="C363" t="s">
        <v>410</v>
      </c>
      <c r="D363" s="6" t="str">
        <f>_xlfn.XLOOKUP(C363,'FA 2026 Master'!E:E,'FA 2026 Master'!F:F)</f>
        <v>M's ME Classic Bison Hoody - Black - MD</v>
      </c>
      <c r="E363" s="6" t="str">
        <f>_xlfn.XLOOKUP(C363,'FA 2026 Master'!E:E,'FA 2026 Master'!G:G)</f>
        <v>Black</v>
      </c>
      <c r="F363" s="6" t="str">
        <f>_xlfn.XLOOKUP(C363,'FA 2026 Master'!E:E,'FA 2026 Master'!H:H)</f>
        <v>MD</v>
      </c>
      <c r="G363" s="6" t="str">
        <f>_xlfn.XLOOKUP(C363,'FA 2026 Master'!E:E,'FA 2026 Master'!K:K)</f>
        <v>Logo Apparel</v>
      </c>
      <c r="H363" s="6" t="str">
        <f>_xlfn.XLOOKUP(C363,'FA 2026 Master'!E:E,'FA 2026 Master'!L:L)</f>
        <v>Logo Hoodys</v>
      </c>
      <c r="I363" s="34">
        <f>_xlfn.XLOOKUP(C363,'FA 2026 Master'!E:E,'FA 2026 Master'!J:J)</f>
        <v>30</v>
      </c>
      <c r="J363" s="34">
        <f t="shared" si="34"/>
        <v>60</v>
      </c>
      <c r="K363" s="34">
        <f t="shared" si="35"/>
        <v>60</v>
      </c>
      <c r="L363" s="26">
        <f t="shared" si="30"/>
        <v>41.1</v>
      </c>
      <c r="M363" s="26">
        <f t="shared" si="31"/>
        <v>99</v>
      </c>
      <c r="N363" s="26">
        <f t="shared" si="32"/>
        <v>99</v>
      </c>
      <c r="O363" s="41">
        <v>46218</v>
      </c>
      <c r="P363" s="41">
        <v>46387</v>
      </c>
      <c r="Q363" s="6" t="s">
        <v>1763</v>
      </c>
      <c r="T363" s="31">
        <f t="shared" si="37"/>
        <v>0</v>
      </c>
    </row>
    <row r="364" spans="2:20" x14ac:dyDescent="0.25">
      <c r="B364" s="28">
        <f>_xlfn.XLOOKUP(C364,'FA 2026 Master'!E:E,'FA 2026 Master'!D:D)</f>
        <v>840490727786</v>
      </c>
      <c r="C364" t="s">
        <v>411</v>
      </c>
      <c r="D364" s="6" t="str">
        <f>_xlfn.XLOOKUP(C364,'FA 2026 Master'!E:E,'FA 2026 Master'!F:F)</f>
        <v>M's ME Classic Bison Hoody - Black - LG</v>
      </c>
      <c r="E364" s="6" t="str">
        <f>_xlfn.XLOOKUP(C364,'FA 2026 Master'!E:E,'FA 2026 Master'!G:G)</f>
        <v>Black</v>
      </c>
      <c r="F364" s="6" t="str">
        <f>_xlfn.XLOOKUP(C364,'FA 2026 Master'!E:E,'FA 2026 Master'!H:H)</f>
        <v>LG</v>
      </c>
      <c r="G364" s="6" t="str">
        <f>_xlfn.XLOOKUP(C364,'FA 2026 Master'!E:E,'FA 2026 Master'!K:K)</f>
        <v>Logo Apparel</v>
      </c>
      <c r="H364" s="6" t="str">
        <f>_xlfn.XLOOKUP(C364,'FA 2026 Master'!E:E,'FA 2026 Master'!L:L)</f>
        <v>Logo Hoodys</v>
      </c>
      <c r="I364" s="34">
        <f>_xlfn.XLOOKUP(C364,'FA 2026 Master'!E:E,'FA 2026 Master'!J:J)</f>
        <v>30</v>
      </c>
      <c r="J364" s="34">
        <f t="shared" si="34"/>
        <v>60</v>
      </c>
      <c r="K364" s="34">
        <f t="shared" si="35"/>
        <v>60</v>
      </c>
      <c r="L364" s="26">
        <f t="shared" si="30"/>
        <v>41.1</v>
      </c>
      <c r="M364" s="26">
        <f t="shared" si="31"/>
        <v>99</v>
      </c>
      <c r="N364" s="26">
        <f t="shared" si="32"/>
        <v>99</v>
      </c>
      <c r="O364" s="41">
        <v>46218</v>
      </c>
      <c r="P364" s="41">
        <v>46387</v>
      </c>
      <c r="Q364" s="6" t="s">
        <v>1763</v>
      </c>
      <c r="T364" s="31">
        <f t="shared" si="37"/>
        <v>0</v>
      </c>
    </row>
    <row r="365" spans="2:20" x14ac:dyDescent="0.25">
      <c r="B365" s="28">
        <f>_xlfn.XLOOKUP(C365,'FA 2026 Master'!E:E,'FA 2026 Master'!D:D)</f>
        <v>840490727793</v>
      </c>
      <c r="C365" t="s">
        <v>412</v>
      </c>
      <c r="D365" s="6" t="str">
        <f>_xlfn.XLOOKUP(C365,'FA 2026 Master'!E:E,'FA 2026 Master'!F:F)</f>
        <v>M's ME Classic Bison Hoody - Black - XL</v>
      </c>
      <c r="E365" s="6" t="str">
        <f>_xlfn.XLOOKUP(C365,'FA 2026 Master'!E:E,'FA 2026 Master'!G:G)</f>
        <v>Black</v>
      </c>
      <c r="F365" s="6" t="str">
        <f>_xlfn.XLOOKUP(C365,'FA 2026 Master'!E:E,'FA 2026 Master'!H:H)</f>
        <v>XL</v>
      </c>
      <c r="G365" s="6" t="str">
        <f>_xlfn.XLOOKUP(C365,'FA 2026 Master'!E:E,'FA 2026 Master'!K:K)</f>
        <v>Logo Apparel</v>
      </c>
      <c r="H365" s="6" t="str">
        <f>_xlfn.XLOOKUP(C365,'FA 2026 Master'!E:E,'FA 2026 Master'!L:L)</f>
        <v>Logo Hoodys</v>
      </c>
      <c r="I365" s="34">
        <f>_xlfn.XLOOKUP(C365,'FA 2026 Master'!E:E,'FA 2026 Master'!J:J)</f>
        <v>30</v>
      </c>
      <c r="J365" s="34">
        <f t="shared" si="34"/>
        <v>60</v>
      </c>
      <c r="K365" s="34">
        <f t="shared" si="35"/>
        <v>60</v>
      </c>
      <c r="L365" s="26">
        <f t="shared" si="30"/>
        <v>41.1</v>
      </c>
      <c r="M365" s="26">
        <f t="shared" si="31"/>
        <v>99</v>
      </c>
      <c r="N365" s="26">
        <f t="shared" si="32"/>
        <v>99</v>
      </c>
      <c r="O365" s="41">
        <v>46218</v>
      </c>
      <c r="P365" s="41">
        <v>46387</v>
      </c>
      <c r="Q365" s="6" t="s">
        <v>1763</v>
      </c>
      <c r="T365" s="31">
        <f t="shared" si="37"/>
        <v>0</v>
      </c>
    </row>
    <row r="366" spans="2:20" x14ac:dyDescent="0.25">
      <c r="B366" s="28">
        <f>_xlfn.XLOOKUP(C366,'FA 2026 Master'!E:E,'FA 2026 Master'!D:D)</f>
        <v>840490727809</v>
      </c>
      <c r="C366" t="s">
        <v>413</v>
      </c>
      <c r="D366" s="6" t="str">
        <f>_xlfn.XLOOKUP(C366,'FA 2026 Master'!E:E,'FA 2026 Master'!F:F)</f>
        <v>M's ME Classic Bison Hoody - Black - 2X</v>
      </c>
      <c r="E366" s="6" t="str">
        <f>_xlfn.XLOOKUP(C366,'FA 2026 Master'!E:E,'FA 2026 Master'!G:G)</f>
        <v>Black</v>
      </c>
      <c r="F366" s="6" t="str">
        <f>_xlfn.XLOOKUP(C366,'FA 2026 Master'!E:E,'FA 2026 Master'!H:H)</f>
        <v>2X</v>
      </c>
      <c r="G366" s="6" t="str">
        <f>_xlfn.XLOOKUP(C366,'FA 2026 Master'!E:E,'FA 2026 Master'!K:K)</f>
        <v>Logo Apparel</v>
      </c>
      <c r="H366" s="6" t="str">
        <f>_xlfn.XLOOKUP(C366,'FA 2026 Master'!E:E,'FA 2026 Master'!L:L)</f>
        <v>Logo Hoodys</v>
      </c>
      <c r="I366" s="34">
        <f>_xlfn.XLOOKUP(C366,'FA 2026 Master'!E:E,'FA 2026 Master'!J:J)</f>
        <v>30</v>
      </c>
      <c r="J366" s="34">
        <f t="shared" si="34"/>
        <v>60</v>
      </c>
      <c r="K366" s="34">
        <f t="shared" si="35"/>
        <v>60</v>
      </c>
      <c r="L366" s="26">
        <f t="shared" si="30"/>
        <v>41.1</v>
      </c>
      <c r="M366" s="26">
        <f t="shared" si="31"/>
        <v>99</v>
      </c>
      <c r="N366" s="26">
        <f t="shared" si="32"/>
        <v>99</v>
      </c>
      <c r="O366" s="41">
        <v>46218</v>
      </c>
      <c r="P366" s="41">
        <v>46387</v>
      </c>
      <c r="Q366" s="6" t="s">
        <v>1763</v>
      </c>
      <c r="T366" s="31">
        <f t="shared" si="37"/>
        <v>0</v>
      </c>
    </row>
    <row r="367" spans="2:20" x14ac:dyDescent="0.25">
      <c r="B367" s="28">
        <f>_xlfn.XLOOKUP(C367,'FA 2026 Master'!E:E,'FA 2026 Master'!D:D)</f>
        <v>840490727816</v>
      </c>
      <c r="C367" t="s">
        <v>414</v>
      </c>
      <c r="D367" s="6" t="str">
        <f>_xlfn.XLOOKUP(C367,'FA 2026 Master'!E:E,'FA 2026 Master'!F:F)</f>
        <v>M's ME Classic Bison Hoody - Black - 3X</v>
      </c>
      <c r="E367" s="6" t="str">
        <f>_xlfn.XLOOKUP(C367,'FA 2026 Master'!E:E,'FA 2026 Master'!G:G)</f>
        <v>Black</v>
      </c>
      <c r="F367" s="6" t="str">
        <f>_xlfn.XLOOKUP(C367,'FA 2026 Master'!E:E,'FA 2026 Master'!H:H)</f>
        <v>3X</v>
      </c>
      <c r="G367" s="6" t="str">
        <f>_xlfn.XLOOKUP(C367,'FA 2026 Master'!E:E,'FA 2026 Master'!K:K)</f>
        <v>Logo Apparel</v>
      </c>
      <c r="H367" s="6" t="str">
        <f>_xlfn.XLOOKUP(C367,'FA 2026 Master'!E:E,'FA 2026 Master'!L:L)</f>
        <v>Logo Hoodys</v>
      </c>
      <c r="I367" s="34">
        <f>_xlfn.XLOOKUP(C367,'FA 2026 Master'!E:E,'FA 2026 Master'!J:J)</f>
        <v>30</v>
      </c>
      <c r="J367" s="34">
        <f t="shared" si="34"/>
        <v>60</v>
      </c>
      <c r="K367" s="34">
        <f t="shared" si="35"/>
        <v>60</v>
      </c>
      <c r="L367" s="26">
        <f t="shared" si="30"/>
        <v>41.1</v>
      </c>
      <c r="M367" s="26">
        <f t="shared" si="31"/>
        <v>99</v>
      </c>
      <c r="N367" s="26">
        <f t="shared" si="32"/>
        <v>99</v>
      </c>
      <c r="O367" s="41">
        <v>46218</v>
      </c>
      <c r="P367" s="41">
        <v>46387</v>
      </c>
      <c r="Q367" s="6" t="s">
        <v>1763</v>
      </c>
      <c r="T367" s="31">
        <f t="shared" si="37"/>
        <v>0</v>
      </c>
    </row>
    <row r="368" spans="2:20" x14ac:dyDescent="0.25">
      <c r="B368" s="28">
        <f>_xlfn.XLOOKUP(C368,'FA 2026 Master'!E:E,'FA 2026 Master'!D:D)</f>
        <v>840490740259</v>
      </c>
      <c r="C368" t="s">
        <v>415</v>
      </c>
      <c r="D368" s="6" t="str">
        <f>_xlfn.XLOOKUP(C368,'FA 2026 Master'!E:E,'FA 2026 Master'!F:F)</f>
        <v>M's ME Texas Flag Fill T-Shirt - Steel Blue - SM</v>
      </c>
      <c r="E368" s="6" t="str">
        <f>_xlfn.XLOOKUP(C368,'FA 2026 Master'!E:E,'FA 2026 Master'!G:G)</f>
        <v>Steel Blue</v>
      </c>
      <c r="F368" s="6" t="str">
        <f>_xlfn.XLOOKUP(C368,'FA 2026 Master'!E:E,'FA 2026 Master'!H:H)</f>
        <v>SM</v>
      </c>
      <c r="G368" s="6" t="str">
        <f>_xlfn.XLOOKUP(C368,'FA 2026 Master'!E:E,'FA 2026 Master'!K:K)</f>
        <v>Logo Apparel</v>
      </c>
      <c r="H368" s="6" t="str">
        <f>_xlfn.XLOOKUP(C368,'FA 2026 Master'!E:E,'FA 2026 Master'!L:L)</f>
        <v>Logo Tees</v>
      </c>
      <c r="I368" s="34">
        <f>_xlfn.XLOOKUP(C368,'FA 2026 Master'!E:E,'FA 2026 Master'!J:J)</f>
        <v>15</v>
      </c>
      <c r="J368" s="34">
        <f t="shared" si="34"/>
        <v>30</v>
      </c>
      <c r="K368" s="34">
        <f t="shared" si="35"/>
        <v>30</v>
      </c>
      <c r="L368" s="26">
        <f t="shared" si="30"/>
        <v>20.55</v>
      </c>
      <c r="M368" s="26">
        <f t="shared" si="31"/>
        <v>49</v>
      </c>
      <c r="N368" s="26">
        <f t="shared" si="32"/>
        <v>49</v>
      </c>
      <c r="O368" s="41">
        <v>46218</v>
      </c>
      <c r="P368" s="41">
        <v>46387</v>
      </c>
      <c r="Q368" s="6" t="s">
        <v>1763</v>
      </c>
      <c r="T368" s="31">
        <f t="shared" si="37"/>
        <v>0</v>
      </c>
    </row>
    <row r="369" spans="2:20" x14ac:dyDescent="0.25">
      <c r="B369" s="28">
        <f>_xlfn.XLOOKUP(C369,'FA 2026 Master'!E:E,'FA 2026 Master'!D:D)</f>
        <v>840490740266</v>
      </c>
      <c r="C369" t="s">
        <v>416</v>
      </c>
      <c r="D369" s="6" t="str">
        <f>_xlfn.XLOOKUP(C369,'FA 2026 Master'!E:E,'FA 2026 Master'!F:F)</f>
        <v>M's ME Texas Flag Fill T-Shirt - Steel Blue - MD</v>
      </c>
      <c r="E369" s="6" t="str">
        <f>_xlfn.XLOOKUP(C369,'FA 2026 Master'!E:E,'FA 2026 Master'!G:G)</f>
        <v>Steel Blue</v>
      </c>
      <c r="F369" s="6" t="str">
        <f>_xlfn.XLOOKUP(C369,'FA 2026 Master'!E:E,'FA 2026 Master'!H:H)</f>
        <v>MD</v>
      </c>
      <c r="G369" s="6" t="str">
        <f>_xlfn.XLOOKUP(C369,'FA 2026 Master'!E:E,'FA 2026 Master'!K:K)</f>
        <v>Logo Apparel</v>
      </c>
      <c r="H369" s="6" t="str">
        <f>_xlfn.XLOOKUP(C369,'FA 2026 Master'!E:E,'FA 2026 Master'!L:L)</f>
        <v>Logo Tees</v>
      </c>
      <c r="I369" s="34">
        <f>_xlfn.XLOOKUP(C369,'FA 2026 Master'!E:E,'FA 2026 Master'!J:J)</f>
        <v>15</v>
      </c>
      <c r="J369" s="34">
        <f t="shared" si="34"/>
        <v>30</v>
      </c>
      <c r="K369" s="34">
        <f t="shared" si="35"/>
        <v>30</v>
      </c>
      <c r="L369" s="26">
        <f t="shared" si="30"/>
        <v>20.55</v>
      </c>
      <c r="M369" s="26">
        <f t="shared" si="31"/>
        <v>49</v>
      </c>
      <c r="N369" s="26">
        <f t="shared" si="32"/>
        <v>49</v>
      </c>
      <c r="O369" s="41">
        <v>46218</v>
      </c>
      <c r="P369" s="41">
        <v>46387</v>
      </c>
      <c r="Q369" s="6" t="s">
        <v>1763</v>
      </c>
      <c r="T369" s="31">
        <f t="shared" si="37"/>
        <v>0</v>
      </c>
    </row>
    <row r="370" spans="2:20" x14ac:dyDescent="0.25">
      <c r="B370" s="28">
        <f>_xlfn.XLOOKUP(C370,'FA 2026 Master'!E:E,'FA 2026 Master'!D:D)</f>
        <v>840490740273</v>
      </c>
      <c r="C370" t="s">
        <v>417</v>
      </c>
      <c r="D370" s="6" t="str">
        <f>_xlfn.XLOOKUP(C370,'FA 2026 Master'!E:E,'FA 2026 Master'!F:F)</f>
        <v>M's ME Texas Flag Fill T-Shirt - Steel Blue - LG</v>
      </c>
      <c r="E370" s="6" t="str">
        <f>_xlfn.XLOOKUP(C370,'FA 2026 Master'!E:E,'FA 2026 Master'!G:G)</f>
        <v>Steel Blue</v>
      </c>
      <c r="F370" s="6" t="str">
        <f>_xlfn.XLOOKUP(C370,'FA 2026 Master'!E:E,'FA 2026 Master'!H:H)</f>
        <v>LG</v>
      </c>
      <c r="G370" s="6" t="str">
        <f>_xlfn.XLOOKUP(C370,'FA 2026 Master'!E:E,'FA 2026 Master'!K:K)</f>
        <v>Logo Apparel</v>
      </c>
      <c r="H370" s="6" t="str">
        <f>_xlfn.XLOOKUP(C370,'FA 2026 Master'!E:E,'FA 2026 Master'!L:L)</f>
        <v>Logo Tees</v>
      </c>
      <c r="I370" s="34">
        <f>_xlfn.XLOOKUP(C370,'FA 2026 Master'!E:E,'FA 2026 Master'!J:J)</f>
        <v>15</v>
      </c>
      <c r="J370" s="34">
        <f t="shared" si="34"/>
        <v>30</v>
      </c>
      <c r="K370" s="34">
        <f t="shared" si="35"/>
        <v>30</v>
      </c>
      <c r="L370" s="26">
        <f t="shared" si="30"/>
        <v>20.55</v>
      </c>
      <c r="M370" s="26">
        <f t="shared" si="31"/>
        <v>49</v>
      </c>
      <c r="N370" s="26">
        <f t="shared" si="32"/>
        <v>49</v>
      </c>
      <c r="O370" s="41">
        <v>46218</v>
      </c>
      <c r="P370" s="41">
        <v>46387</v>
      </c>
      <c r="Q370" s="6" t="s">
        <v>1763</v>
      </c>
      <c r="T370" s="31">
        <f t="shared" si="37"/>
        <v>0</v>
      </c>
    </row>
    <row r="371" spans="2:20" x14ac:dyDescent="0.25">
      <c r="B371" s="28">
        <f>_xlfn.XLOOKUP(C371,'FA 2026 Master'!E:E,'FA 2026 Master'!D:D)</f>
        <v>840490740280</v>
      </c>
      <c r="C371" t="s">
        <v>418</v>
      </c>
      <c r="D371" s="6" t="str">
        <f>_xlfn.XLOOKUP(C371,'FA 2026 Master'!E:E,'FA 2026 Master'!F:F)</f>
        <v>M's ME Texas Flag Fill T-Shirt - Steel Blue - XL</v>
      </c>
      <c r="E371" s="6" t="str">
        <f>_xlfn.XLOOKUP(C371,'FA 2026 Master'!E:E,'FA 2026 Master'!G:G)</f>
        <v>Steel Blue</v>
      </c>
      <c r="F371" s="6" t="str">
        <f>_xlfn.XLOOKUP(C371,'FA 2026 Master'!E:E,'FA 2026 Master'!H:H)</f>
        <v>XL</v>
      </c>
      <c r="G371" s="6" t="str">
        <f>_xlfn.XLOOKUP(C371,'FA 2026 Master'!E:E,'FA 2026 Master'!K:K)</f>
        <v>Logo Apparel</v>
      </c>
      <c r="H371" s="6" t="str">
        <f>_xlfn.XLOOKUP(C371,'FA 2026 Master'!E:E,'FA 2026 Master'!L:L)</f>
        <v>Logo Tees</v>
      </c>
      <c r="I371" s="34">
        <f>_xlfn.XLOOKUP(C371,'FA 2026 Master'!E:E,'FA 2026 Master'!J:J)</f>
        <v>15</v>
      </c>
      <c r="J371" s="34">
        <f t="shared" si="34"/>
        <v>30</v>
      </c>
      <c r="K371" s="34">
        <f t="shared" si="35"/>
        <v>30</v>
      </c>
      <c r="L371" s="26">
        <f t="shared" si="30"/>
        <v>20.55</v>
      </c>
      <c r="M371" s="26">
        <f t="shared" si="31"/>
        <v>49</v>
      </c>
      <c r="N371" s="26">
        <f t="shared" si="32"/>
        <v>49</v>
      </c>
      <c r="O371" s="41">
        <v>46218</v>
      </c>
      <c r="P371" s="41">
        <v>46387</v>
      </c>
      <c r="Q371" s="6" t="s">
        <v>1763</v>
      </c>
      <c r="T371" s="31">
        <f t="shared" si="37"/>
        <v>0</v>
      </c>
    </row>
    <row r="372" spans="2:20" x14ac:dyDescent="0.25">
      <c r="B372" s="28">
        <f>_xlfn.XLOOKUP(C372,'FA 2026 Master'!E:E,'FA 2026 Master'!D:D)</f>
        <v>840490740297</v>
      </c>
      <c r="C372" t="s">
        <v>419</v>
      </c>
      <c r="D372" s="6" t="str">
        <f>_xlfn.XLOOKUP(C372,'FA 2026 Master'!E:E,'FA 2026 Master'!F:F)</f>
        <v>M's ME Texas Flag Fill T-Shirt - Steel Blue - 2X</v>
      </c>
      <c r="E372" s="6" t="str">
        <f>_xlfn.XLOOKUP(C372,'FA 2026 Master'!E:E,'FA 2026 Master'!G:G)</f>
        <v>Steel Blue</v>
      </c>
      <c r="F372" s="6" t="str">
        <f>_xlfn.XLOOKUP(C372,'FA 2026 Master'!E:E,'FA 2026 Master'!H:H)</f>
        <v>2X</v>
      </c>
      <c r="G372" s="6" t="str">
        <f>_xlfn.XLOOKUP(C372,'FA 2026 Master'!E:E,'FA 2026 Master'!K:K)</f>
        <v>Logo Apparel</v>
      </c>
      <c r="H372" s="6" t="str">
        <f>_xlfn.XLOOKUP(C372,'FA 2026 Master'!E:E,'FA 2026 Master'!L:L)</f>
        <v>Logo Tees</v>
      </c>
      <c r="I372" s="34">
        <f>_xlfn.XLOOKUP(C372,'FA 2026 Master'!E:E,'FA 2026 Master'!J:J)</f>
        <v>15</v>
      </c>
      <c r="J372" s="34">
        <f t="shared" si="34"/>
        <v>30</v>
      </c>
      <c r="K372" s="34">
        <f t="shared" si="35"/>
        <v>30</v>
      </c>
      <c r="L372" s="26">
        <f t="shared" si="30"/>
        <v>20.55</v>
      </c>
      <c r="M372" s="26">
        <f t="shared" si="31"/>
        <v>49</v>
      </c>
      <c r="N372" s="26">
        <f t="shared" si="32"/>
        <v>49</v>
      </c>
      <c r="O372" s="41">
        <v>46218</v>
      </c>
      <c r="P372" s="41">
        <v>46387</v>
      </c>
      <c r="Q372" s="6" t="s">
        <v>1763</v>
      </c>
      <c r="T372" s="31">
        <f t="shared" si="37"/>
        <v>0</v>
      </c>
    </row>
    <row r="373" spans="2:20" x14ac:dyDescent="0.25">
      <c r="B373" s="28">
        <f>_xlfn.XLOOKUP(C373,'FA 2026 Master'!E:E,'FA 2026 Master'!D:D)</f>
        <v>840490740303</v>
      </c>
      <c r="C373" t="s">
        <v>420</v>
      </c>
      <c r="D373" s="6" t="str">
        <f>_xlfn.XLOOKUP(C373,'FA 2026 Master'!E:E,'FA 2026 Master'!F:F)</f>
        <v>M's ME Texas Flag Fill T-Shirt - Steel Blue - 3X</v>
      </c>
      <c r="E373" s="6" t="str">
        <f>_xlfn.XLOOKUP(C373,'FA 2026 Master'!E:E,'FA 2026 Master'!G:G)</f>
        <v>Steel Blue</v>
      </c>
      <c r="F373" s="6" t="str">
        <f>_xlfn.XLOOKUP(C373,'FA 2026 Master'!E:E,'FA 2026 Master'!H:H)</f>
        <v>3X</v>
      </c>
      <c r="G373" s="6" t="str">
        <f>_xlfn.XLOOKUP(C373,'FA 2026 Master'!E:E,'FA 2026 Master'!K:K)</f>
        <v>Logo Apparel</v>
      </c>
      <c r="H373" s="6" t="str">
        <f>_xlfn.XLOOKUP(C373,'FA 2026 Master'!E:E,'FA 2026 Master'!L:L)</f>
        <v>Logo Tees</v>
      </c>
      <c r="I373" s="34">
        <f>_xlfn.XLOOKUP(C373,'FA 2026 Master'!E:E,'FA 2026 Master'!J:J)</f>
        <v>15</v>
      </c>
      <c r="J373" s="34">
        <f t="shared" si="34"/>
        <v>30</v>
      </c>
      <c r="K373" s="34">
        <f t="shared" si="35"/>
        <v>30</v>
      </c>
      <c r="L373" s="26">
        <f t="shared" si="30"/>
        <v>20.55</v>
      </c>
      <c r="M373" s="26">
        <f t="shared" si="31"/>
        <v>49</v>
      </c>
      <c r="N373" s="26">
        <f t="shared" si="32"/>
        <v>49</v>
      </c>
      <c r="O373" s="41">
        <v>46218</v>
      </c>
      <c r="P373" s="41">
        <v>46387</v>
      </c>
      <c r="Q373" s="6" t="s">
        <v>1763</v>
      </c>
      <c r="T373" s="31">
        <f t="shared" si="37"/>
        <v>0</v>
      </c>
    </row>
    <row r="374" spans="2:20" x14ac:dyDescent="0.25">
      <c r="B374" s="28">
        <f>_xlfn.XLOOKUP(C374,'FA 2026 Master'!E:E,'FA 2026 Master'!D:D)</f>
        <v>840490740310</v>
      </c>
      <c r="C374" t="s">
        <v>421</v>
      </c>
      <c r="D374" s="6" t="str">
        <f>_xlfn.XLOOKUP(C374,'FA 2026 Master'!E:E,'FA 2026 Master'!F:F)</f>
        <v>M's ME Texas Flag Fill T-Shirt - Athletic Heather - SM</v>
      </c>
      <c r="E374" s="6" t="str">
        <f>_xlfn.XLOOKUP(C374,'FA 2026 Master'!E:E,'FA 2026 Master'!G:G)</f>
        <v>Athletic Heather</v>
      </c>
      <c r="F374" s="6" t="str">
        <f>_xlfn.XLOOKUP(C374,'FA 2026 Master'!E:E,'FA 2026 Master'!H:H)</f>
        <v>SM</v>
      </c>
      <c r="G374" s="6" t="str">
        <f>_xlfn.XLOOKUP(C374,'FA 2026 Master'!E:E,'FA 2026 Master'!K:K)</f>
        <v>Logo Apparel</v>
      </c>
      <c r="H374" s="6" t="str">
        <f>_xlfn.XLOOKUP(C374,'FA 2026 Master'!E:E,'FA 2026 Master'!L:L)</f>
        <v>Logo Tees</v>
      </c>
      <c r="I374" s="34">
        <f>_xlfn.XLOOKUP(C374,'FA 2026 Master'!E:E,'FA 2026 Master'!J:J)</f>
        <v>15</v>
      </c>
      <c r="J374" s="34">
        <f t="shared" si="34"/>
        <v>30</v>
      </c>
      <c r="K374" s="34">
        <f t="shared" si="35"/>
        <v>30</v>
      </c>
      <c r="L374" s="26">
        <f t="shared" si="30"/>
        <v>20.55</v>
      </c>
      <c r="M374" s="26">
        <f t="shared" si="31"/>
        <v>49</v>
      </c>
      <c r="N374" s="26">
        <f t="shared" si="32"/>
        <v>49</v>
      </c>
      <c r="O374" s="41">
        <v>46218</v>
      </c>
      <c r="P374" s="41">
        <v>46387</v>
      </c>
      <c r="Q374" s="6" t="s">
        <v>1763</v>
      </c>
      <c r="T374" s="31">
        <f t="shared" si="37"/>
        <v>0</v>
      </c>
    </row>
    <row r="375" spans="2:20" x14ac:dyDescent="0.25">
      <c r="B375" s="28">
        <f>_xlfn.XLOOKUP(C375,'FA 2026 Master'!E:E,'FA 2026 Master'!D:D)</f>
        <v>840490740327</v>
      </c>
      <c r="C375" t="s">
        <v>422</v>
      </c>
      <c r="D375" s="6" t="str">
        <f>_xlfn.XLOOKUP(C375,'FA 2026 Master'!E:E,'FA 2026 Master'!F:F)</f>
        <v>M's ME Texas Flag Fill T-Shirt - Athletic Heather - MD</v>
      </c>
      <c r="E375" s="6" t="str">
        <f>_xlfn.XLOOKUP(C375,'FA 2026 Master'!E:E,'FA 2026 Master'!G:G)</f>
        <v>Athletic Heather</v>
      </c>
      <c r="F375" s="6" t="str">
        <f>_xlfn.XLOOKUP(C375,'FA 2026 Master'!E:E,'FA 2026 Master'!H:H)</f>
        <v>MD</v>
      </c>
      <c r="G375" s="6" t="str">
        <f>_xlfn.XLOOKUP(C375,'FA 2026 Master'!E:E,'FA 2026 Master'!K:K)</f>
        <v>Logo Apparel</v>
      </c>
      <c r="H375" s="6" t="str">
        <f>_xlfn.XLOOKUP(C375,'FA 2026 Master'!E:E,'FA 2026 Master'!L:L)</f>
        <v>Logo Tees</v>
      </c>
      <c r="I375" s="34">
        <f>_xlfn.XLOOKUP(C375,'FA 2026 Master'!E:E,'FA 2026 Master'!J:J)</f>
        <v>15</v>
      </c>
      <c r="J375" s="34">
        <f t="shared" si="34"/>
        <v>30</v>
      </c>
      <c r="K375" s="34">
        <f t="shared" si="35"/>
        <v>30</v>
      </c>
      <c r="L375" s="26">
        <f t="shared" si="30"/>
        <v>20.55</v>
      </c>
      <c r="M375" s="26">
        <f t="shared" si="31"/>
        <v>49</v>
      </c>
      <c r="N375" s="26">
        <f t="shared" si="32"/>
        <v>49</v>
      </c>
      <c r="O375" s="41">
        <v>46218</v>
      </c>
      <c r="P375" s="41">
        <v>46387</v>
      </c>
      <c r="Q375" s="6" t="s">
        <v>1763</v>
      </c>
      <c r="T375" s="31">
        <f t="shared" si="37"/>
        <v>0</v>
      </c>
    </row>
    <row r="376" spans="2:20" x14ac:dyDescent="0.25">
      <c r="B376" s="28">
        <f>_xlfn.XLOOKUP(C376,'FA 2026 Master'!E:E,'FA 2026 Master'!D:D)</f>
        <v>840490740334</v>
      </c>
      <c r="C376" t="s">
        <v>423</v>
      </c>
      <c r="D376" s="6" t="str">
        <f>_xlfn.XLOOKUP(C376,'FA 2026 Master'!E:E,'FA 2026 Master'!F:F)</f>
        <v>M's ME Texas Flag Fill T-Shirt - Athletic Heather - LG</v>
      </c>
      <c r="E376" s="6" t="str">
        <f>_xlfn.XLOOKUP(C376,'FA 2026 Master'!E:E,'FA 2026 Master'!G:G)</f>
        <v>Athletic Heather</v>
      </c>
      <c r="F376" s="6" t="str">
        <f>_xlfn.XLOOKUP(C376,'FA 2026 Master'!E:E,'FA 2026 Master'!H:H)</f>
        <v>LG</v>
      </c>
      <c r="G376" s="6" t="str">
        <f>_xlfn.XLOOKUP(C376,'FA 2026 Master'!E:E,'FA 2026 Master'!K:K)</f>
        <v>Logo Apparel</v>
      </c>
      <c r="H376" s="6" t="str">
        <f>_xlfn.XLOOKUP(C376,'FA 2026 Master'!E:E,'FA 2026 Master'!L:L)</f>
        <v>Logo Tees</v>
      </c>
      <c r="I376" s="34">
        <f>_xlfn.XLOOKUP(C376,'FA 2026 Master'!E:E,'FA 2026 Master'!J:J)</f>
        <v>15</v>
      </c>
      <c r="J376" s="34">
        <f t="shared" si="34"/>
        <v>30</v>
      </c>
      <c r="K376" s="34">
        <f t="shared" si="35"/>
        <v>30</v>
      </c>
      <c r="L376" s="26">
        <f t="shared" si="30"/>
        <v>20.55</v>
      </c>
      <c r="M376" s="26">
        <f t="shared" si="31"/>
        <v>49</v>
      </c>
      <c r="N376" s="26">
        <f t="shared" si="32"/>
        <v>49</v>
      </c>
      <c r="O376" s="41">
        <v>46218</v>
      </c>
      <c r="P376" s="41">
        <v>46387</v>
      </c>
      <c r="Q376" s="6" t="s">
        <v>1763</v>
      </c>
      <c r="T376" s="31">
        <f t="shared" si="37"/>
        <v>0</v>
      </c>
    </row>
    <row r="377" spans="2:20" x14ac:dyDescent="0.25">
      <c r="B377" s="28">
        <f>_xlfn.XLOOKUP(C377,'FA 2026 Master'!E:E,'FA 2026 Master'!D:D)</f>
        <v>840490740341</v>
      </c>
      <c r="C377" t="s">
        <v>424</v>
      </c>
      <c r="D377" s="6" t="str">
        <f>_xlfn.XLOOKUP(C377,'FA 2026 Master'!E:E,'FA 2026 Master'!F:F)</f>
        <v>M's ME Texas Flag Fill T-Shirt - Athletic Heather - XL</v>
      </c>
      <c r="E377" s="6" t="str">
        <f>_xlfn.XLOOKUP(C377,'FA 2026 Master'!E:E,'FA 2026 Master'!G:G)</f>
        <v>Athletic Heather</v>
      </c>
      <c r="F377" s="6" t="str">
        <f>_xlfn.XLOOKUP(C377,'FA 2026 Master'!E:E,'FA 2026 Master'!H:H)</f>
        <v>XL</v>
      </c>
      <c r="G377" s="6" t="str">
        <f>_xlfn.XLOOKUP(C377,'FA 2026 Master'!E:E,'FA 2026 Master'!K:K)</f>
        <v>Logo Apparel</v>
      </c>
      <c r="H377" s="6" t="str">
        <f>_xlfn.XLOOKUP(C377,'FA 2026 Master'!E:E,'FA 2026 Master'!L:L)</f>
        <v>Logo Tees</v>
      </c>
      <c r="I377" s="34">
        <f>_xlfn.XLOOKUP(C377,'FA 2026 Master'!E:E,'FA 2026 Master'!J:J)</f>
        <v>15</v>
      </c>
      <c r="J377" s="34">
        <f t="shared" si="34"/>
        <v>30</v>
      </c>
      <c r="K377" s="34">
        <f t="shared" si="35"/>
        <v>30</v>
      </c>
      <c r="L377" s="26">
        <f t="shared" si="30"/>
        <v>20.55</v>
      </c>
      <c r="M377" s="26">
        <f t="shared" si="31"/>
        <v>49</v>
      </c>
      <c r="N377" s="26">
        <f t="shared" si="32"/>
        <v>49</v>
      </c>
      <c r="O377" s="41">
        <v>46218</v>
      </c>
      <c r="P377" s="41">
        <v>46387</v>
      </c>
      <c r="Q377" s="6" t="s">
        <v>1763</v>
      </c>
      <c r="T377" s="31">
        <f t="shared" si="37"/>
        <v>0</v>
      </c>
    </row>
    <row r="378" spans="2:20" x14ac:dyDescent="0.25">
      <c r="B378" s="28">
        <f>_xlfn.XLOOKUP(C378,'FA 2026 Master'!E:E,'FA 2026 Master'!D:D)</f>
        <v>840490740358</v>
      </c>
      <c r="C378" t="s">
        <v>425</v>
      </c>
      <c r="D378" s="6" t="str">
        <f>_xlfn.XLOOKUP(C378,'FA 2026 Master'!E:E,'FA 2026 Master'!F:F)</f>
        <v>M's ME Texas Flag Fill T-Shirt - Athletic Heather - 2X</v>
      </c>
      <c r="E378" s="6" t="str">
        <f>_xlfn.XLOOKUP(C378,'FA 2026 Master'!E:E,'FA 2026 Master'!G:G)</f>
        <v>Athletic Heather</v>
      </c>
      <c r="F378" s="6" t="str">
        <f>_xlfn.XLOOKUP(C378,'FA 2026 Master'!E:E,'FA 2026 Master'!H:H)</f>
        <v>2X</v>
      </c>
      <c r="G378" s="6" t="str">
        <f>_xlfn.XLOOKUP(C378,'FA 2026 Master'!E:E,'FA 2026 Master'!K:K)</f>
        <v>Logo Apparel</v>
      </c>
      <c r="H378" s="6" t="str">
        <f>_xlfn.XLOOKUP(C378,'FA 2026 Master'!E:E,'FA 2026 Master'!L:L)</f>
        <v>Logo Tees</v>
      </c>
      <c r="I378" s="34">
        <f>_xlfn.XLOOKUP(C378,'FA 2026 Master'!E:E,'FA 2026 Master'!J:J)</f>
        <v>15</v>
      </c>
      <c r="J378" s="34">
        <f t="shared" si="34"/>
        <v>30</v>
      </c>
      <c r="K378" s="34">
        <f t="shared" si="35"/>
        <v>30</v>
      </c>
      <c r="L378" s="26">
        <f t="shared" si="30"/>
        <v>20.55</v>
      </c>
      <c r="M378" s="26">
        <f t="shared" si="31"/>
        <v>49</v>
      </c>
      <c r="N378" s="26">
        <f t="shared" si="32"/>
        <v>49</v>
      </c>
      <c r="O378" s="41">
        <v>46218</v>
      </c>
      <c r="P378" s="41">
        <v>46387</v>
      </c>
      <c r="Q378" s="6" t="s">
        <v>1763</v>
      </c>
      <c r="T378" s="31">
        <f t="shared" si="37"/>
        <v>0</v>
      </c>
    </row>
    <row r="379" spans="2:20" x14ac:dyDescent="0.25">
      <c r="B379" s="28">
        <f>_xlfn.XLOOKUP(C379,'FA 2026 Master'!E:E,'FA 2026 Master'!D:D)</f>
        <v>840490740365</v>
      </c>
      <c r="C379" t="s">
        <v>426</v>
      </c>
      <c r="D379" s="6" t="str">
        <f>_xlfn.XLOOKUP(C379,'FA 2026 Master'!E:E,'FA 2026 Master'!F:F)</f>
        <v>M's ME Texas Flag Fill T-Shirt - Athletic Heather - 3X</v>
      </c>
      <c r="E379" s="6" t="str">
        <f>_xlfn.XLOOKUP(C379,'FA 2026 Master'!E:E,'FA 2026 Master'!G:G)</f>
        <v>Athletic Heather</v>
      </c>
      <c r="F379" s="6" t="str">
        <f>_xlfn.XLOOKUP(C379,'FA 2026 Master'!E:E,'FA 2026 Master'!H:H)</f>
        <v>3X</v>
      </c>
      <c r="G379" s="6" t="str">
        <f>_xlfn.XLOOKUP(C379,'FA 2026 Master'!E:E,'FA 2026 Master'!K:K)</f>
        <v>Logo Apparel</v>
      </c>
      <c r="H379" s="6" t="str">
        <f>_xlfn.XLOOKUP(C379,'FA 2026 Master'!E:E,'FA 2026 Master'!L:L)</f>
        <v>Logo Tees</v>
      </c>
      <c r="I379" s="34">
        <f>_xlfn.XLOOKUP(C379,'FA 2026 Master'!E:E,'FA 2026 Master'!J:J)</f>
        <v>15</v>
      </c>
      <c r="J379" s="34">
        <f t="shared" si="34"/>
        <v>30</v>
      </c>
      <c r="K379" s="34">
        <f t="shared" si="35"/>
        <v>30</v>
      </c>
      <c r="L379" s="26">
        <f t="shared" si="30"/>
        <v>20.55</v>
      </c>
      <c r="M379" s="26">
        <f t="shared" si="31"/>
        <v>49</v>
      </c>
      <c r="N379" s="26">
        <f t="shared" si="32"/>
        <v>49</v>
      </c>
      <c r="O379" s="41">
        <v>46218</v>
      </c>
      <c r="P379" s="41">
        <v>46387</v>
      </c>
      <c r="Q379" s="6" t="s">
        <v>1763</v>
      </c>
      <c r="T379" s="31">
        <f t="shared" si="37"/>
        <v>0</v>
      </c>
    </row>
    <row r="380" spans="2:20" x14ac:dyDescent="0.25">
      <c r="B380" s="28">
        <f>_xlfn.XLOOKUP(C380,'FA 2026 Master'!E:E,'FA 2026 Master'!D:D)</f>
        <v>840490740372</v>
      </c>
      <c r="C380" t="s">
        <v>427</v>
      </c>
      <c r="D380" s="6" t="str">
        <f>_xlfn.XLOOKUP(C380,'FA 2026 Master'!E:E,'FA 2026 Master'!F:F)</f>
        <v>M's ME Stamp Logo T-Shirt - Dark Heather Grey - SM</v>
      </c>
      <c r="E380" s="6" t="str">
        <f>_xlfn.XLOOKUP(C380,'FA 2026 Master'!E:E,'FA 2026 Master'!G:G)</f>
        <v>Dark Heather Grey</v>
      </c>
      <c r="F380" s="6" t="str">
        <f>_xlfn.XLOOKUP(C380,'FA 2026 Master'!E:E,'FA 2026 Master'!H:H)</f>
        <v>SM</v>
      </c>
      <c r="G380" s="6" t="str">
        <f>_xlfn.XLOOKUP(C380,'FA 2026 Master'!E:E,'FA 2026 Master'!K:K)</f>
        <v>Logo Apparel</v>
      </c>
      <c r="H380" s="6" t="str">
        <f>_xlfn.XLOOKUP(C380,'FA 2026 Master'!E:E,'FA 2026 Master'!L:L)</f>
        <v>Logo Tees</v>
      </c>
      <c r="I380" s="34">
        <f>_xlfn.XLOOKUP(C380,'FA 2026 Master'!E:E,'FA 2026 Master'!J:J)</f>
        <v>15</v>
      </c>
      <c r="J380" s="34">
        <f t="shared" si="34"/>
        <v>30</v>
      </c>
      <c r="K380" s="34">
        <f t="shared" si="35"/>
        <v>30</v>
      </c>
      <c r="L380" s="26">
        <f t="shared" si="30"/>
        <v>20.55</v>
      </c>
      <c r="M380" s="26">
        <f t="shared" si="31"/>
        <v>49</v>
      </c>
      <c r="N380" s="26">
        <f t="shared" si="32"/>
        <v>49</v>
      </c>
      <c r="O380" s="41">
        <v>46218</v>
      </c>
      <c r="P380" s="41">
        <v>46387</v>
      </c>
      <c r="Q380" s="6" t="s">
        <v>1763</v>
      </c>
      <c r="T380" s="31">
        <f t="shared" si="37"/>
        <v>0</v>
      </c>
    </row>
    <row r="381" spans="2:20" x14ac:dyDescent="0.25">
      <c r="B381" s="28">
        <f>_xlfn.XLOOKUP(C381,'FA 2026 Master'!E:E,'FA 2026 Master'!D:D)</f>
        <v>840490740389</v>
      </c>
      <c r="C381" t="s">
        <v>428</v>
      </c>
      <c r="D381" s="6" t="str">
        <f>_xlfn.XLOOKUP(C381,'FA 2026 Master'!E:E,'FA 2026 Master'!F:F)</f>
        <v>M's ME Stamp Logo T-Shirt - Dark Heather Grey - MD</v>
      </c>
      <c r="E381" s="6" t="str">
        <f>_xlfn.XLOOKUP(C381,'FA 2026 Master'!E:E,'FA 2026 Master'!G:G)</f>
        <v>Dark Heather Grey</v>
      </c>
      <c r="F381" s="6" t="str">
        <f>_xlfn.XLOOKUP(C381,'FA 2026 Master'!E:E,'FA 2026 Master'!H:H)</f>
        <v>MD</v>
      </c>
      <c r="G381" s="6" t="str">
        <f>_xlfn.XLOOKUP(C381,'FA 2026 Master'!E:E,'FA 2026 Master'!K:K)</f>
        <v>Logo Apparel</v>
      </c>
      <c r="H381" s="6" t="str">
        <f>_xlfn.XLOOKUP(C381,'FA 2026 Master'!E:E,'FA 2026 Master'!L:L)</f>
        <v>Logo Tees</v>
      </c>
      <c r="I381" s="34">
        <f>_xlfn.XLOOKUP(C381,'FA 2026 Master'!E:E,'FA 2026 Master'!J:J)</f>
        <v>15</v>
      </c>
      <c r="J381" s="34">
        <f t="shared" si="34"/>
        <v>30</v>
      </c>
      <c r="K381" s="34">
        <f t="shared" si="35"/>
        <v>30</v>
      </c>
      <c r="L381" s="26">
        <f t="shared" si="30"/>
        <v>20.55</v>
      </c>
      <c r="M381" s="26">
        <f t="shared" si="31"/>
        <v>49</v>
      </c>
      <c r="N381" s="26">
        <f t="shared" si="32"/>
        <v>49</v>
      </c>
      <c r="O381" s="41">
        <v>46218</v>
      </c>
      <c r="P381" s="41">
        <v>46387</v>
      </c>
      <c r="Q381" s="6" t="s">
        <v>1763</v>
      </c>
      <c r="T381" s="31">
        <f t="shared" si="37"/>
        <v>0</v>
      </c>
    </row>
    <row r="382" spans="2:20" x14ac:dyDescent="0.25">
      <c r="B382" s="28">
        <f>_xlfn.XLOOKUP(C382,'FA 2026 Master'!E:E,'FA 2026 Master'!D:D)</f>
        <v>840490740396</v>
      </c>
      <c r="C382" t="s">
        <v>429</v>
      </c>
      <c r="D382" s="6" t="str">
        <f>_xlfn.XLOOKUP(C382,'FA 2026 Master'!E:E,'FA 2026 Master'!F:F)</f>
        <v>M's ME Stamp Logo T-Shirt - Dark Heather Grey - LG</v>
      </c>
      <c r="E382" s="6" t="str">
        <f>_xlfn.XLOOKUP(C382,'FA 2026 Master'!E:E,'FA 2026 Master'!G:G)</f>
        <v>Dark Heather Grey</v>
      </c>
      <c r="F382" s="6" t="str">
        <f>_xlfn.XLOOKUP(C382,'FA 2026 Master'!E:E,'FA 2026 Master'!H:H)</f>
        <v>LG</v>
      </c>
      <c r="G382" s="6" t="str">
        <f>_xlfn.XLOOKUP(C382,'FA 2026 Master'!E:E,'FA 2026 Master'!K:K)</f>
        <v>Logo Apparel</v>
      </c>
      <c r="H382" s="6" t="str">
        <f>_xlfn.XLOOKUP(C382,'FA 2026 Master'!E:E,'FA 2026 Master'!L:L)</f>
        <v>Logo Tees</v>
      </c>
      <c r="I382" s="34">
        <f>_xlfn.XLOOKUP(C382,'FA 2026 Master'!E:E,'FA 2026 Master'!J:J)</f>
        <v>15</v>
      </c>
      <c r="J382" s="34">
        <f t="shared" si="34"/>
        <v>30</v>
      </c>
      <c r="K382" s="34">
        <f t="shared" si="35"/>
        <v>30</v>
      </c>
      <c r="L382" s="26">
        <f t="shared" si="30"/>
        <v>20.55</v>
      </c>
      <c r="M382" s="26">
        <f t="shared" si="31"/>
        <v>49</v>
      </c>
      <c r="N382" s="26">
        <f t="shared" si="32"/>
        <v>49</v>
      </c>
      <c r="O382" s="41">
        <v>46218</v>
      </c>
      <c r="P382" s="41">
        <v>46387</v>
      </c>
      <c r="Q382" s="6" t="s">
        <v>1763</v>
      </c>
      <c r="T382" s="31">
        <f t="shared" si="37"/>
        <v>0</v>
      </c>
    </row>
    <row r="383" spans="2:20" x14ac:dyDescent="0.25">
      <c r="B383" s="28">
        <f>_xlfn.XLOOKUP(C383,'FA 2026 Master'!E:E,'FA 2026 Master'!D:D)</f>
        <v>840490740402</v>
      </c>
      <c r="C383" t="s">
        <v>430</v>
      </c>
      <c r="D383" s="6" t="str">
        <f>_xlfn.XLOOKUP(C383,'FA 2026 Master'!E:E,'FA 2026 Master'!F:F)</f>
        <v>M's ME Stamp Logo T-Shirt - Dark Heather Grey - XL</v>
      </c>
      <c r="E383" s="6" t="str">
        <f>_xlfn.XLOOKUP(C383,'FA 2026 Master'!E:E,'FA 2026 Master'!G:G)</f>
        <v>Dark Heather Grey</v>
      </c>
      <c r="F383" s="6" t="str">
        <f>_xlfn.XLOOKUP(C383,'FA 2026 Master'!E:E,'FA 2026 Master'!H:H)</f>
        <v>XL</v>
      </c>
      <c r="G383" s="6" t="str">
        <f>_xlfn.XLOOKUP(C383,'FA 2026 Master'!E:E,'FA 2026 Master'!K:K)</f>
        <v>Logo Apparel</v>
      </c>
      <c r="H383" s="6" t="str">
        <f>_xlfn.XLOOKUP(C383,'FA 2026 Master'!E:E,'FA 2026 Master'!L:L)</f>
        <v>Logo Tees</v>
      </c>
      <c r="I383" s="34">
        <f>_xlfn.XLOOKUP(C383,'FA 2026 Master'!E:E,'FA 2026 Master'!J:J)</f>
        <v>15</v>
      </c>
      <c r="J383" s="34">
        <f t="shared" si="34"/>
        <v>30</v>
      </c>
      <c r="K383" s="34">
        <f t="shared" si="35"/>
        <v>30</v>
      </c>
      <c r="L383" s="26">
        <f t="shared" si="30"/>
        <v>20.55</v>
      </c>
      <c r="M383" s="26">
        <f t="shared" si="31"/>
        <v>49</v>
      </c>
      <c r="N383" s="26">
        <f t="shared" si="32"/>
        <v>49</v>
      </c>
      <c r="O383" s="41">
        <v>46218</v>
      </c>
      <c r="P383" s="41">
        <v>46387</v>
      </c>
      <c r="Q383" s="6" t="s">
        <v>1763</v>
      </c>
      <c r="T383" s="31">
        <f t="shared" si="37"/>
        <v>0</v>
      </c>
    </row>
    <row r="384" spans="2:20" x14ac:dyDescent="0.25">
      <c r="B384" s="28">
        <f>_xlfn.XLOOKUP(C384,'FA 2026 Master'!E:E,'FA 2026 Master'!D:D)</f>
        <v>840490740419</v>
      </c>
      <c r="C384" t="s">
        <v>431</v>
      </c>
      <c r="D384" s="6" t="str">
        <f>_xlfn.XLOOKUP(C384,'FA 2026 Master'!E:E,'FA 2026 Master'!F:F)</f>
        <v>M's ME Stamp Logo T-Shirt - Dark Heather Grey - 2X</v>
      </c>
      <c r="E384" s="6" t="str">
        <f>_xlfn.XLOOKUP(C384,'FA 2026 Master'!E:E,'FA 2026 Master'!G:G)</f>
        <v>Dark Heather Grey</v>
      </c>
      <c r="F384" s="6" t="str">
        <f>_xlfn.XLOOKUP(C384,'FA 2026 Master'!E:E,'FA 2026 Master'!H:H)</f>
        <v>2X</v>
      </c>
      <c r="G384" s="6" t="str">
        <f>_xlfn.XLOOKUP(C384,'FA 2026 Master'!E:E,'FA 2026 Master'!K:K)</f>
        <v>Logo Apparel</v>
      </c>
      <c r="H384" s="6" t="str">
        <f>_xlfn.XLOOKUP(C384,'FA 2026 Master'!E:E,'FA 2026 Master'!L:L)</f>
        <v>Logo Tees</v>
      </c>
      <c r="I384" s="34">
        <f>_xlfn.XLOOKUP(C384,'FA 2026 Master'!E:E,'FA 2026 Master'!J:J)</f>
        <v>15</v>
      </c>
      <c r="J384" s="34">
        <f t="shared" si="34"/>
        <v>30</v>
      </c>
      <c r="K384" s="34">
        <f t="shared" si="35"/>
        <v>30</v>
      </c>
      <c r="L384" s="26">
        <f t="shared" si="30"/>
        <v>20.55</v>
      </c>
      <c r="M384" s="26">
        <f t="shared" si="31"/>
        <v>49</v>
      </c>
      <c r="N384" s="26">
        <f t="shared" si="32"/>
        <v>49</v>
      </c>
      <c r="O384" s="41">
        <v>46218</v>
      </c>
      <c r="P384" s="41">
        <v>46387</v>
      </c>
      <c r="Q384" s="6" t="s">
        <v>1763</v>
      </c>
      <c r="T384" s="31">
        <f t="shared" si="37"/>
        <v>0</v>
      </c>
    </row>
    <row r="385" spans="2:20" x14ac:dyDescent="0.25">
      <c r="B385" s="28">
        <f>_xlfn.XLOOKUP(C385,'FA 2026 Master'!E:E,'FA 2026 Master'!D:D)</f>
        <v>840490740426</v>
      </c>
      <c r="C385" t="s">
        <v>432</v>
      </c>
      <c r="D385" s="6" t="str">
        <f>_xlfn.XLOOKUP(C385,'FA 2026 Master'!E:E,'FA 2026 Master'!F:F)</f>
        <v>M's ME Stamp Logo T-Shirt - Dark Heather Grey - 3X</v>
      </c>
      <c r="E385" s="6" t="str">
        <f>_xlfn.XLOOKUP(C385,'FA 2026 Master'!E:E,'FA 2026 Master'!G:G)</f>
        <v>Dark Heather Grey</v>
      </c>
      <c r="F385" s="6" t="str">
        <f>_xlfn.XLOOKUP(C385,'FA 2026 Master'!E:E,'FA 2026 Master'!H:H)</f>
        <v>3X</v>
      </c>
      <c r="G385" s="6" t="str">
        <f>_xlfn.XLOOKUP(C385,'FA 2026 Master'!E:E,'FA 2026 Master'!K:K)</f>
        <v>Logo Apparel</v>
      </c>
      <c r="H385" s="6" t="str">
        <f>_xlfn.XLOOKUP(C385,'FA 2026 Master'!E:E,'FA 2026 Master'!L:L)</f>
        <v>Logo Tees</v>
      </c>
      <c r="I385" s="34">
        <f>_xlfn.XLOOKUP(C385,'FA 2026 Master'!E:E,'FA 2026 Master'!J:J)</f>
        <v>15</v>
      </c>
      <c r="J385" s="34">
        <f t="shared" si="34"/>
        <v>30</v>
      </c>
      <c r="K385" s="34">
        <f t="shared" si="35"/>
        <v>30</v>
      </c>
      <c r="L385" s="26">
        <f t="shared" si="30"/>
        <v>20.55</v>
      </c>
      <c r="M385" s="26">
        <f t="shared" si="31"/>
        <v>49</v>
      </c>
      <c r="N385" s="26">
        <f t="shared" si="32"/>
        <v>49</v>
      </c>
      <c r="O385" s="41">
        <v>46218</v>
      </c>
      <c r="P385" s="41">
        <v>46387</v>
      </c>
      <c r="Q385" s="6" t="s">
        <v>1763</v>
      </c>
      <c r="T385" s="31">
        <f t="shared" si="37"/>
        <v>0</v>
      </c>
    </row>
    <row r="386" spans="2:20" x14ac:dyDescent="0.25">
      <c r="B386" s="28">
        <f>_xlfn.XLOOKUP(C386,'FA 2026 Master'!E:E,'FA 2026 Master'!D:D)</f>
        <v>840490740433</v>
      </c>
      <c r="C386" t="s">
        <v>433</v>
      </c>
      <c r="D386" s="6" t="str">
        <f>_xlfn.XLOOKUP(C386,'FA 2026 Master'!E:E,'FA 2026 Master'!F:F)</f>
        <v>M's ME Stamp Logo T-Shirt - Duck Brown - SM</v>
      </c>
      <c r="E386" s="6" t="str">
        <f>_xlfn.XLOOKUP(C386,'FA 2026 Master'!E:E,'FA 2026 Master'!G:G)</f>
        <v>Duck Brown</v>
      </c>
      <c r="F386" s="6" t="str">
        <f>_xlfn.XLOOKUP(C386,'FA 2026 Master'!E:E,'FA 2026 Master'!H:H)</f>
        <v>SM</v>
      </c>
      <c r="G386" s="6" t="str">
        <f>_xlfn.XLOOKUP(C386,'FA 2026 Master'!E:E,'FA 2026 Master'!K:K)</f>
        <v>Logo Apparel</v>
      </c>
      <c r="H386" s="6" t="str">
        <f>_xlfn.XLOOKUP(C386,'FA 2026 Master'!E:E,'FA 2026 Master'!L:L)</f>
        <v>Logo Tees</v>
      </c>
      <c r="I386" s="34">
        <f>_xlfn.XLOOKUP(C386,'FA 2026 Master'!E:E,'FA 2026 Master'!J:J)</f>
        <v>15</v>
      </c>
      <c r="J386" s="34">
        <f t="shared" si="34"/>
        <v>30</v>
      </c>
      <c r="K386" s="34">
        <f t="shared" si="35"/>
        <v>30</v>
      </c>
      <c r="L386" s="26">
        <f t="shared" si="30"/>
        <v>20.55</v>
      </c>
      <c r="M386" s="26">
        <f t="shared" si="31"/>
        <v>49</v>
      </c>
      <c r="N386" s="26">
        <f t="shared" si="32"/>
        <v>49</v>
      </c>
      <c r="O386" s="41">
        <v>46218</v>
      </c>
      <c r="P386" s="41">
        <v>46387</v>
      </c>
      <c r="Q386" s="6" t="s">
        <v>1763</v>
      </c>
      <c r="T386" s="31">
        <f t="shared" si="37"/>
        <v>0</v>
      </c>
    </row>
    <row r="387" spans="2:20" x14ac:dyDescent="0.25">
      <c r="B387" s="28">
        <f>_xlfn.XLOOKUP(C387,'FA 2026 Master'!E:E,'FA 2026 Master'!D:D)</f>
        <v>840490740440</v>
      </c>
      <c r="C387" t="s">
        <v>434</v>
      </c>
      <c r="D387" s="6" t="str">
        <f>_xlfn.XLOOKUP(C387,'FA 2026 Master'!E:E,'FA 2026 Master'!F:F)</f>
        <v>M's ME Stamp Logo T-Shirt - Duck Brown - MD</v>
      </c>
      <c r="E387" s="6" t="str">
        <f>_xlfn.XLOOKUP(C387,'FA 2026 Master'!E:E,'FA 2026 Master'!G:G)</f>
        <v>Duck Brown</v>
      </c>
      <c r="F387" s="6" t="str">
        <f>_xlfn.XLOOKUP(C387,'FA 2026 Master'!E:E,'FA 2026 Master'!H:H)</f>
        <v>MD</v>
      </c>
      <c r="G387" s="6" t="str">
        <f>_xlfn.XLOOKUP(C387,'FA 2026 Master'!E:E,'FA 2026 Master'!K:K)</f>
        <v>Logo Apparel</v>
      </c>
      <c r="H387" s="6" t="str">
        <f>_xlfn.XLOOKUP(C387,'FA 2026 Master'!E:E,'FA 2026 Master'!L:L)</f>
        <v>Logo Tees</v>
      </c>
      <c r="I387" s="34">
        <f>_xlfn.XLOOKUP(C387,'FA 2026 Master'!E:E,'FA 2026 Master'!J:J)</f>
        <v>15</v>
      </c>
      <c r="J387" s="34">
        <f t="shared" si="34"/>
        <v>30</v>
      </c>
      <c r="K387" s="34">
        <f t="shared" si="35"/>
        <v>30</v>
      </c>
      <c r="L387" s="26">
        <f t="shared" si="30"/>
        <v>20.55</v>
      </c>
      <c r="M387" s="26">
        <f t="shared" si="31"/>
        <v>49</v>
      </c>
      <c r="N387" s="26">
        <f t="shared" si="32"/>
        <v>49</v>
      </c>
      <c r="O387" s="41">
        <v>46218</v>
      </c>
      <c r="P387" s="41">
        <v>46387</v>
      </c>
      <c r="Q387" s="6" t="s">
        <v>1763</v>
      </c>
      <c r="T387" s="31">
        <f t="shared" si="37"/>
        <v>0</v>
      </c>
    </row>
    <row r="388" spans="2:20" x14ac:dyDescent="0.25">
      <c r="B388" s="28">
        <f>_xlfn.XLOOKUP(C388,'FA 2026 Master'!E:E,'FA 2026 Master'!D:D)</f>
        <v>840490740457</v>
      </c>
      <c r="C388" t="s">
        <v>435</v>
      </c>
      <c r="D388" s="6" t="str">
        <f>_xlfn.XLOOKUP(C388,'FA 2026 Master'!E:E,'FA 2026 Master'!F:F)</f>
        <v>M's ME Stamp Logo T-Shirt - Duck Brown - LG</v>
      </c>
      <c r="E388" s="6" t="str">
        <f>_xlfn.XLOOKUP(C388,'FA 2026 Master'!E:E,'FA 2026 Master'!G:G)</f>
        <v>Duck Brown</v>
      </c>
      <c r="F388" s="6" t="str">
        <f>_xlfn.XLOOKUP(C388,'FA 2026 Master'!E:E,'FA 2026 Master'!H:H)</f>
        <v>LG</v>
      </c>
      <c r="G388" s="6" t="str">
        <f>_xlfn.XLOOKUP(C388,'FA 2026 Master'!E:E,'FA 2026 Master'!K:K)</f>
        <v>Logo Apparel</v>
      </c>
      <c r="H388" s="6" t="str">
        <f>_xlfn.XLOOKUP(C388,'FA 2026 Master'!E:E,'FA 2026 Master'!L:L)</f>
        <v>Logo Tees</v>
      </c>
      <c r="I388" s="34">
        <f>_xlfn.XLOOKUP(C388,'FA 2026 Master'!E:E,'FA 2026 Master'!J:J)</f>
        <v>15</v>
      </c>
      <c r="J388" s="34">
        <f t="shared" si="34"/>
        <v>30</v>
      </c>
      <c r="K388" s="34">
        <f t="shared" si="35"/>
        <v>30</v>
      </c>
      <c r="L388" s="26">
        <f t="shared" si="30"/>
        <v>20.55</v>
      </c>
      <c r="M388" s="26">
        <f t="shared" si="31"/>
        <v>49</v>
      </c>
      <c r="N388" s="26">
        <f t="shared" si="32"/>
        <v>49</v>
      </c>
      <c r="O388" s="41">
        <v>46218</v>
      </c>
      <c r="P388" s="41">
        <v>46387</v>
      </c>
      <c r="Q388" s="6" t="s">
        <v>1763</v>
      </c>
      <c r="T388" s="31">
        <f t="shared" si="37"/>
        <v>0</v>
      </c>
    </row>
    <row r="389" spans="2:20" x14ac:dyDescent="0.25">
      <c r="B389" s="28">
        <f>_xlfn.XLOOKUP(C389,'FA 2026 Master'!E:E,'FA 2026 Master'!D:D)</f>
        <v>840490740464</v>
      </c>
      <c r="C389" t="s">
        <v>436</v>
      </c>
      <c r="D389" s="6" t="str">
        <f>_xlfn.XLOOKUP(C389,'FA 2026 Master'!E:E,'FA 2026 Master'!F:F)</f>
        <v>M's ME Stamp Logo T-Shirt - Duck Brown - XL</v>
      </c>
      <c r="E389" s="6" t="str">
        <f>_xlfn.XLOOKUP(C389,'FA 2026 Master'!E:E,'FA 2026 Master'!G:G)</f>
        <v>Duck Brown</v>
      </c>
      <c r="F389" s="6" t="str">
        <f>_xlfn.XLOOKUP(C389,'FA 2026 Master'!E:E,'FA 2026 Master'!H:H)</f>
        <v>XL</v>
      </c>
      <c r="G389" s="6" t="str">
        <f>_xlfn.XLOOKUP(C389,'FA 2026 Master'!E:E,'FA 2026 Master'!K:K)</f>
        <v>Logo Apparel</v>
      </c>
      <c r="H389" s="6" t="str">
        <f>_xlfn.XLOOKUP(C389,'FA 2026 Master'!E:E,'FA 2026 Master'!L:L)</f>
        <v>Logo Tees</v>
      </c>
      <c r="I389" s="34">
        <f>_xlfn.XLOOKUP(C389,'FA 2026 Master'!E:E,'FA 2026 Master'!J:J)</f>
        <v>15</v>
      </c>
      <c r="J389" s="34">
        <f t="shared" si="34"/>
        <v>30</v>
      </c>
      <c r="K389" s="34">
        <f t="shared" si="35"/>
        <v>30</v>
      </c>
      <c r="L389" s="26">
        <f t="shared" si="30"/>
        <v>20.55</v>
      </c>
      <c r="M389" s="26">
        <f t="shared" si="31"/>
        <v>49</v>
      </c>
      <c r="N389" s="26">
        <f t="shared" si="32"/>
        <v>49</v>
      </c>
      <c r="O389" s="41">
        <v>46218</v>
      </c>
      <c r="P389" s="41">
        <v>46387</v>
      </c>
      <c r="Q389" s="6" t="s">
        <v>1763</v>
      </c>
      <c r="T389" s="31">
        <f t="shared" si="37"/>
        <v>0</v>
      </c>
    </row>
    <row r="390" spans="2:20" x14ac:dyDescent="0.25">
      <c r="B390" s="28">
        <f>_xlfn.XLOOKUP(C390,'FA 2026 Master'!E:E,'FA 2026 Master'!D:D)</f>
        <v>840490740471</v>
      </c>
      <c r="C390" t="s">
        <v>437</v>
      </c>
      <c r="D390" s="6" t="str">
        <f>_xlfn.XLOOKUP(C390,'FA 2026 Master'!E:E,'FA 2026 Master'!F:F)</f>
        <v>M's ME Stamp Logo T-Shirt - Duck Brown - 2X</v>
      </c>
      <c r="E390" s="6" t="str">
        <f>_xlfn.XLOOKUP(C390,'FA 2026 Master'!E:E,'FA 2026 Master'!G:G)</f>
        <v>Duck Brown</v>
      </c>
      <c r="F390" s="6" t="str">
        <f>_xlfn.XLOOKUP(C390,'FA 2026 Master'!E:E,'FA 2026 Master'!H:H)</f>
        <v>2X</v>
      </c>
      <c r="G390" s="6" t="str">
        <f>_xlfn.XLOOKUP(C390,'FA 2026 Master'!E:E,'FA 2026 Master'!K:K)</f>
        <v>Logo Apparel</v>
      </c>
      <c r="H390" s="6" t="str">
        <f>_xlfn.XLOOKUP(C390,'FA 2026 Master'!E:E,'FA 2026 Master'!L:L)</f>
        <v>Logo Tees</v>
      </c>
      <c r="I390" s="34">
        <f>_xlfn.XLOOKUP(C390,'FA 2026 Master'!E:E,'FA 2026 Master'!J:J)</f>
        <v>15</v>
      </c>
      <c r="J390" s="34">
        <f t="shared" si="34"/>
        <v>30</v>
      </c>
      <c r="K390" s="34">
        <f t="shared" si="35"/>
        <v>30</v>
      </c>
      <c r="L390" s="26">
        <f t="shared" si="30"/>
        <v>20.55</v>
      </c>
      <c r="M390" s="26">
        <f t="shared" si="31"/>
        <v>49</v>
      </c>
      <c r="N390" s="26">
        <f t="shared" si="32"/>
        <v>49</v>
      </c>
      <c r="O390" s="41">
        <v>46218</v>
      </c>
      <c r="P390" s="41">
        <v>46387</v>
      </c>
      <c r="Q390" s="6" t="s">
        <v>1763</v>
      </c>
      <c r="T390" s="31">
        <f t="shared" si="37"/>
        <v>0</v>
      </c>
    </row>
    <row r="391" spans="2:20" x14ac:dyDescent="0.25">
      <c r="B391" s="28">
        <f>_xlfn.XLOOKUP(C391,'FA 2026 Master'!E:E,'FA 2026 Master'!D:D)</f>
        <v>840490740488</v>
      </c>
      <c r="C391" t="s">
        <v>438</v>
      </c>
      <c r="D391" s="6" t="str">
        <f>_xlfn.XLOOKUP(C391,'FA 2026 Master'!E:E,'FA 2026 Master'!F:F)</f>
        <v>M's ME Stamp Logo T-Shirt - Duck Brown - 3X</v>
      </c>
      <c r="E391" s="6" t="str">
        <f>_xlfn.XLOOKUP(C391,'FA 2026 Master'!E:E,'FA 2026 Master'!G:G)</f>
        <v>Duck Brown</v>
      </c>
      <c r="F391" s="6" t="str">
        <f>_xlfn.XLOOKUP(C391,'FA 2026 Master'!E:E,'FA 2026 Master'!H:H)</f>
        <v>3X</v>
      </c>
      <c r="G391" s="6" t="str">
        <f>_xlfn.XLOOKUP(C391,'FA 2026 Master'!E:E,'FA 2026 Master'!K:K)</f>
        <v>Logo Apparel</v>
      </c>
      <c r="H391" s="6" t="str">
        <f>_xlfn.XLOOKUP(C391,'FA 2026 Master'!E:E,'FA 2026 Master'!L:L)</f>
        <v>Logo Tees</v>
      </c>
      <c r="I391" s="34">
        <f>_xlfn.XLOOKUP(C391,'FA 2026 Master'!E:E,'FA 2026 Master'!J:J)</f>
        <v>15</v>
      </c>
      <c r="J391" s="34">
        <f t="shared" si="34"/>
        <v>30</v>
      </c>
      <c r="K391" s="34">
        <f t="shared" si="35"/>
        <v>30</v>
      </c>
      <c r="L391" s="26">
        <f t="shared" ref="L391:L454" si="38">(K391*$M$3)*(I391/K391)</f>
        <v>20.55</v>
      </c>
      <c r="M391" s="26">
        <f t="shared" ref="M391:M454" si="39">N391</f>
        <v>49</v>
      </c>
      <c r="N391" s="26">
        <f t="shared" ref="N391:N454" si="40">ROUND(K391*$M$3*(1+$N$3),0)</f>
        <v>49</v>
      </c>
      <c r="O391" s="41">
        <v>46218</v>
      </c>
      <c r="P391" s="41">
        <v>46387</v>
      </c>
      <c r="Q391" s="6" t="s">
        <v>1763</v>
      </c>
      <c r="T391" s="31">
        <f t="shared" si="37"/>
        <v>0</v>
      </c>
    </row>
    <row r="392" spans="2:20" x14ac:dyDescent="0.25">
      <c r="B392" s="28">
        <f>_xlfn.XLOOKUP(C392,'FA 2026 Master'!E:E,'FA 2026 Master'!D:D)</f>
        <v>840490740495</v>
      </c>
      <c r="C392" t="s">
        <v>439</v>
      </c>
      <c r="D392" s="6" t="str">
        <f>_xlfn.XLOOKUP(C392,'FA 2026 Master'!E:E,'FA 2026 Master'!F:F)</f>
        <v>M's ME Stamp Logo Hoody - Navy - SM</v>
      </c>
      <c r="E392" s="6" t="str">
        <f>_xlfn.XLOOKUP(C392,'FA 2026 Master'!E:E,'FA 2026 Master'!G:G)</f>
        <v>Navy</v>
      </c>
      <c r="F392" s="6" t="str">
        <f>_xlfn.XLOOKUP(C392,'FA 2026 Master'!E:E,'FA 2026 Master'!H:H)</f>
        <v>SM</v>
      </c>
      <c r="G392" s="6" t="str">
        <f>_xlfn.XLOOKUP(C392,'FA 2026 Master'!E:E,'FA 2026 Master'!K:K)</f>
        <v>Logo Apparel</v>
      </c>
      <c r="H392" s="6" t="str">
        <f>_xlfn.XLOOKUP(C392,'FA 2026 Master'!E:E,'FA 2026 Master'!L:L)</f>
        <v>Logo Hoodys</v>
      </c>
      <c r="I392" s="34">
        <f>_xlfn.XLOOKUP(C392,'FA 2026 Master'!E:E,'FA 2026 Master'!J:J)</f>
        <v>30</v>
      </c>
      <c r="J392" s="34">
        <f t="shared" ref="J392:J455" si="41">I392*2</f>
        <v>60</v>
      </c>
      <c r="K392" s="34">
        <f t="shared" ref="K392:K455" si="42">J392</f>
        <v>60</v>
      </c>
      <c r="L392" s="26">
        <f t="shared" si="38"/>
        <v>41.1</v>
      </c>
      <c r="M392" s="26">
        <f t="shared" si="39"/>
        <v>99</v>
      </c>
      <c r="N392" s="26">
        <f t="shared" si="40"/>
        <v>99</v>
      </c>
      <c r="O392" s="41">
        <v>46218</v>
      </c>
      <c r="P392" s="41">
        <v>46387</v>
      </c>
      <c r="Q392" s="6" t="s">
        <v>1763</v>
      </c>
      <c r="T392" s="31">
        <f t="shared" si="37"/>
        <v>0</v>
      </c>
    </row>
    <row r="393" spans="2:20" x14ac:dyDescent="0.25">
      <c r="B393" s="28">
        <f>_xlfn.XLOOKUP(C393,'FA 2026 Master'!E:E,'FA 2026 Master'!D:D)</f>
        <v>840490740501</v>
      </c>
      <c r="C393" t="s">
        <v>440</v>
      </c>
      <c r="D393" s="6" t="str">
        <f>_xlfn.XLOOKUP(C393,'FA 2026 Master'!E:E,'FA 2026 Master'!F:F)</f>
        <v>M's ME Stamp Logo Hoody - Navy - MD</v>
      </c>
      <c r="E393" s="6" t="str">
        <f>_xlfn.XLOOKUP(C393,'FA 2026 Master'!E:E,'FA 2026 Master'!G:G)</f>
        <v>Navy</v>
      </c>
      <c r="F393" s="6" t="str">
        <f>_xlfn.XLOOKUP(C393,'FA 2026 Master'!E:E,'FA 2026 Master'!H:H)</f>
        <v>MD</v>
      </c>
      <c r="G393" s="6" t="str">
        <f>_xlfn.XLOOKUP(C393,'FA 2026 Master'!E:E,'FA 2026 Master'!K:K)</f>
        <v>Logo Apparel</v>
      </c>
      <c r="H393" s="6" t="str">
        <f>_xlfn.XLOOKUP(C393,'FA 2026 Master'!E:E,'FA 2026 Master'!L:L)</f>
        <v>Logo Hoodys</v>
      </c>
      <c r="I393" s="34">
        <f>_xlfn.XLOOKUP(C393,'FA 2026 Master'!E:E,'FA 2026 Master'!J:J)</f>
        <v>30</v>
      </c>
      <c r="J393" s="34">
        <f t="shared" si="41"/>
        <v>60</v>
      </c>
      <c r="K393" s="34">
        <f t="shared" si="42"/>
        <v>60</v>
      </c>
      <c r="L393" s="26">
        <f t="shared" si="38"/>
        <v>41.1</v>
      </c>
      <c r="M393" s="26">
        <f t="shared" si="39"/>
        <v>99</v>
      </c>
      <c r="N393" s="26">
        <f t="shared" si="40"/>
        <v>99</v>
      </c>
      <c r="O393" s="41">
        <v>46218</v>
      </c>
      <c r="P393" s="41">
        <v>46387</v>
      </c>
      <c r="Q393" s="6" t="s">
        <v>1763</v>
      </c>
      <c r="T393" s="31">
        <f t="shared" si="37"/>
        <v>0</v>
      </c>
    </row>
    <row r="394" spans="2:20" x14ac:dyDescent="0.25">
      <c r="B394" s="28">
        <f>_xlfn.XLOOKUP(C394,'FA 2026 Master'!E:E,'FA 2026 Master'!D:D)</f>
        <v>840490740518</v>
      </c>
      <c r="C394" t="s">
        <v>441</v>
      </c>
      <c r="D394" s="6" t="str">
        <f>_xlfn.XLOOKUP(C394,'FA 2026 Master'!E:E,'FA 2026 Master'!F:F)</f>
        <v>M's ME Stamp Logo Hoody - Navy - LG</v>
      </c>
      <c r="E394" s="6" t="str">
        <f>_xlfn.XLOOKUP(C394,'FA 2026 Master'!E:E,'FA 2026 Master'!G:G)</f>
        <v>Navy</v>
      </c>
      <c r="F394" s="6" t="str">
        <f>_xlfn.XLOOKUP(C394,'FA 2026 Master'!E:E,'FA 2026 Master'!H:H)</f>
        <v>LG</v>
      </c>
      <c r="G394" s="6" t="str">
        <f>_xlfn.XLOOKUP(C394,'FA 2026 Master'!E:E,'FA 2026 Master'!K:K)</f>
        <v>Logo Apparel</v>
      </c>
      <c r="H394" s="6" t="str">
        <f>_xlfn.XLOOKUP(C394,'FA 2026 Master'!E:E,'FA 2026 Master'!L:L)</f>
        <v>Logo Hoodys</v>
      </c>
      <c r="I394" s="34">
        <f>_xlfn.XLOOKUP(C394,'FA 2026 Master'!E:E,'FA 2026 Master'!J:J)</f>
        <v>30</v>
      </c>
      <c r="J394" s="34">
        <f t="shared" si="41"/>
        <v>60</v>
      </c>
      <c r="K394" s="34">
        <f t="shared" si="42"/>
        <v>60</v>
      </c>
      <c r="L394" s="26">
        <f t="shared" si="38"/>
        <v>41.1</v>
      </c>
      <c r="M394" s="26">
        <f t="shared" si="39"/>
        <v>99</v>
      </c>
      <c r="N394" s="26">
        <f t="shared" si="40"/>
        <v>99</v>
      </c>
      <c r="O394" s="41">
        <v>46218</v>
      </c>
      <c r="P394" s="41">
        <v>46387</v>
      </c>
      <c r="Q394" s="6" t="s">
        <v>1763</v>
      </c>
      <c r="T394" s="31">
        <f t="shared" si="37"/>
        <v>0</v>
      </c>
    </row>
    <row r="395" spans="2:20" x14ac:dyDescent="0.25">
      <c r="B395" s="28">
        <f>_xlfn.XLOOKUP(C395,'FA 2026 Master'!E:E,'FA 2026 Master'!D:D)</f>
        <v>840490740525</v>
      </c>
      <c r="C395" t="s">
        <v>442</v>
      </c>
      <c r="D395" s="6" t="str">
        <f>_xlfn.XLOOKUP(C395,'FA 2026 Master'!E:E,'FA 2026 Master'!F:F)</f>
        <v>M's ME Stamp Logo Hoody - Navy - XL</v>
      </c>
      <c r="E395" s="6" t="str">
        <f>_xlfn.XLOOKUP(C395,'FA 2026 Master'!E:E,'FA 2026 Master'!G:G)</f>
        <v>Navy</v>
      </c>
      <c r="F395" s="6" t="str">
        <f>_xlfn.XLOOKUP(C395,'FA 2026 Master'!E:E,'FA 2026 Master'!H:H)</f>
        <v>XL</v>
      </c>
      <c r="G395" s="6" t="str">
        <f>_xlfn.XLOOKUP(C395,'FA 2026 Master'!E:E,'FA 2026 Master'!K:K)</f>
        <v>Logo Apparel</v>
      </c>
      <c r="H395" s="6" t="str">
        <f>_xlfn.XLOOKUP(C395,'FA 2026 Master'!E:E,'FA 2026 Master'!L:L)</f>
        <v>Logo Hoodys</v>
      </c>
      <c r="I395" s="34">
        <f>_xlfn.XLOOKUP(C395,'FA 2026 Master'!E:E,'FA 2026 Master'!J:J)</f>
        <v>30</v>
      </c>
      <c r="J395" s="34">
        <f t="shared" si="41"/>
        <v>60</v>
      </c>
      <c r="K395" s="34">
        <f t="shared" si="42"/>
        <v>60</v>
      </c>
      <c r="L395" s="26">
        <f t="shared" si="38"/>
        <v>41.1</v>
      </c>
      <c r="M395" s="26">
        <f t="shared" si="39"/>
        <v>99</v>
      </c>
      <c r="N395" s="26">
        <f t="shared" si="40"/>
        <v>99</v>
      </c>
      <c r="O395" s="41">
        <v>46218</v>
      </c>
      <c r="P395" s="41">
        <v>46387</v>
      </c>
      <c r="Q395" s="6" t="s">
        <v>1763</v>
      </c>
      <c r="T395" s="31">
        <f t="shared" si="37"/>
        <v>0</v>
      </c>
    </row>
    <row r="396" spans="2:20" x14ac:dyDescent="0.25">
      <c r="B396" s="28">
        <f>_xlfn.XLOOKUP(C396,'FA 2026 Master'!E:E,'FA 2026 Master'!D:D)</f>
        <v>840490740532</v>
      </c>
      <c r="C396" t="s">
        <v>443</v>
      </c>
      <c r="D396" s="6" t="str">
        <f>_xlfn.XLOOKUP(C396,'FA 2026 Master'!E:E,'FA 2026 Master'!F:F)</f>
        <v>M's ME Stamp Logo Hoody - Navy - 2X</v>
      </c>
      <c r="E396" s="6" t="str">
        <f>_xlfn.XLOOKUP(C396,'FA 2026 Master'!E:E,'FA 2026 Master'!G:G)</f>
        <v>Navy</v>
      </c>
      <c r="F396" s="6" t="str">
        <f>_xlfn.XLOOKUP(C396,'FA 2026 Master'!E:E,'FA 2026 Master'!H:H)</f>
        <v>2X</v>
      </c>
      <c r="G396" s="6" t="str">
        <f>_xlfn.XLOOKUP(C396,'FA 2026 Master'!E:E,'FA 2026 Master'!K:K)</f>
        <v>Logo Apparel</v>
      </c>
      <c r="H396" s="6" t="str">
        <f>_xlfn.XLOOKUP(C396,'FA 2026 Master'!E:E,'FA 2026 Master'!L:L)</f>
        <v>Logo Hoodys</v>
      </c>
      <c r="I396" s="34">
        <f>_xlfn.XLOOKUP(C396,'FA 2026 Master'!E:E,'FA 2026 Master'!J:J)</f>
        <v>30</v>
      </c>
      <c r="J396" s="34">
        <f t="shared" si="41"/>
        <v>60</v>
      </c>
      <c r="K396" s="34">
        <f t="shared" si="42"/>
        <v>60</v>
      </c>
      <c r="L396" s="26">
        <f t="shared" si="38"/>
        <v>41.1</v>
      </c>
      <c r="M396" s="26">
        <f t="shared" si="39"/>
        <v>99</v>
      </c>
      <c r="N396" s="26">
        <f t="shared" si="40"/>
        <v>99</v>
      </c>
      <c r="O396" s="41">
        <v>46218</v>
      </c>
      <c r="P396" s="41">
        <v>46387</v>
      </c>
      <c r="Q396" s="6" t="s">
        <v>1763</v>
      </c>
      <c r="T396" s="31">
        <f t="shared" si="37"/>
        <v>0</v>
      </c>
    </row>
    <row r="397" spans="2:20" x14ac:dyDescent="0.25">
      <c r="B397" s="28">
        <f>_xlfn.XLOOKUP(C397,'FA 2026 Master'!E:E,'FA 2026 Master'!D:D)</f>
        <v>840490740549</v>
      </c>
      <c r="C397" t="s">
        <v>444</v>
      </c>
      <c r="D397" s="6" t="str">
        <f>_xlfn.XLOOKUP(C397,'FA 2026 Master'!E:E,'FA 2026 Master'!F:F)</f>
        <v>M's ME Stamp Logo Hoody - Navy - 3X</v>
      </c>
      <c r="E397" s="6" t="str">
        <f>_xlfn.XLOOKUP(C397,'FA 2026 Master'!E:E,'FA 2026 Master'!G:G)</f>
        <v>Navy</v>
      </c>
      <c r="F397" s="6" t="str">
        <f>_xlfn.XLOOKUP(C397,'FA 2026 Master'!E:E,'FA 2026 Master'!H:H)</f>
        <v>3X</v>
      </c>
      <c r="G397" s="6" t="str">
        <f>_xlfn.XLOOKUP(C397,'FA 2026 Master'!E:E,'FA 2026 Master'!K:K)</f>
        <v>Logo Apparel</v>
      </c>
      <c r="H397" s="6" t="str">
        <f>_xlfn.XLOOKUP(C397,'FA 2026 Master'!E:E,'FA 2026 Master'!L:L)</f>
        <v>Logo Hoodys</v>
      </c>
      <c r="I397" s="34">
        <f>_xlfn.XLOOKUP(C397,'FA 2026 Master'!E:E,'FA 2026 Master'!J:J)</f>
        <v>30</v>
      </c>
      <c r="J397" s="34">
        <f t="shared" si="41"/>
        <v>60</v>
      </c>
      <c r="K397" s="34">
        <f t="shared" si="42"/>
        <v>60</v>
      </c>
      <c r="L397" s="26">
        <f t="shared" si="38"/>
        <v>41.1</v>
      </c>
      <c r="M397" s="26">
        <f t="shared" si="39"/>
        <v>99</v>
      </c>
      <c r="N397" s="26">
        <f t="shared" si="40"/>
        <v>99</v>
      </c>
      <c r="O397" s="41">
        <v>46218</v>
      </c>
      <c r="P397" s="41">
        <v>46387</v>
      </c>
      <c r="Q397" s="6" t="s">
        <v>1763</v>
      </c>
      <c r="T397" s="31">
        <f t="shared" si="37"/>
        <v>0</v>
      </c>
    </row>
    <row r="398" spans="2:20" x14ac:dyDescent="0.25">
      <c r="B398" s="28">
        <f>_xlfn.XLOOKUP(C398,'FA 2026 Master'!E:E,'FA 2026 Master'!D:D)</f>
        <v>840490740556</v>
      </c>
      <c r="C398" t="s">
        <v>445</v>
      </c>
      <c r="D398" s="6" t="str">
        <f>_xlfn.XLOOKUP(C398,'FA 2026 Master'!E:E,'FA 2026 Master'!F:F)</f>
        <v>M's ME Montana Badge T-Shirt - Heather Dark Chocolate Brown - SM</v>
      </c>
      <c r="E398" s="6" t="str">
        <f>_xlfn.XLOOKUP(C398,'FA 2026 Master'!E:E,'FA 2026 Master'!G:G)</f>
        <v>Heather Dark Chocolate Brown</v>
      </c>
      <c r="F398" s="6" t="str">
        <f>_xlfn.XLOOKUP(C398,'FA 2026 Master'!E:E,'FA 2026 Master'!H:H)</f>
        <v>SM</v>
      </c>
      <c r="G398" s="6" t="str">
        <f>_xlfn.XLOOKUP(C398,'FA 2026 Master'!E:E,'FA 2026 Master'!K:K)</f>
        <v>Logo Apparel</v>
      </c>
      <c r="H398" s="6" t="str">
        <f>_xlfn.XLOOKUP(C398,'FA 2026 Master'!E:E,'FA 2026 Master'!L:L)</f>
        <v>Logo Tees</v>
      </c>
      <c r="I398" s="34">
        <f>_xlfn.XLOOKUP(C398,'FA 2026 Master'!E:E,'FA 2026 Master'!J:J)</f>
        <v>15</v>
      </c>
      <c r="J398" s="34">
        <f t="shared" si="41"/>
        <v>30</v>
      </c>
      <c r="K398" s="34">
        <f t="shared" si="42"/>
        <v>30</v>
      </c>
      <c r="L398" s="26">
        <f t="shared" si="38"/>
        <v>20.55</v>
      </c>
      <c r="M398" s="26">
        <f t="shared" si="39"/>
        <v>49</v>
      </c>
      <c r="N398" s="26">
        <f t="shared" si="40"/>
        <v>49</v>
      </c>
      <c r="O398" s="41">
        <v>46218</v>
      </c>
      <c r="P398" s="41">
        <v>46387</v>
      </c>
      <c r="Q398" s="6" t="s">
        <v>1763</v>
      </c>
      <c r="T398" s="31">
        <f t="shared" si="37"/>
        <v>0</v>
      </c>
    </row>
    <row r="399" spans="2:20" x14ac:dyDescent="0.25">
      <c r="B399" s="28">
        <f>_xlfn.XLOOKUP(C399,'FA 2026 Master'!E:E,'FA 2026 Master'!D:D)</f>
        <v>840490740563</v>
      </c>
      <c r="C399" t="s">
        <v>446</v>
      </c>
      <c r="D399" s="6" t="str">
        <f>_xlfn.XLOOKUP(C399,'FA 2026 Master'!E:E,'FA 2026 Master'!F:F)</f>
        <v>M's ME Montana Badge T-Shirt - Heather Dark Chocolate Brown - MD</v>
      </c>
      <c r="E399" s="6" t="str">
        <f>_xlfn.XLOOKUP(C399,'FA 2026 Master'!E:E,'FA 2026 Master'!G:G)</f>
        <v>Heather Dark Chocolate Brown</v>
      </c>
      <c r="F399" s="6" t="str">
        <f>_xlfn.XLOOKUP(C399,'FA 2026 Master'!E:E,'FA 2026 Master'!H:H)</f>
        <v>MD</v>
      </c>
      <c r="G399" s="6" t="str">
        <f>_xlfn.XLOOKUP(C399,'FA 2026 Master'!E:E,'FA 2026 Master'!K:K)</f>
        <v>Logo Apparel</v>
      </c>
      <c r="H399" s="6" t="str">
        <f>_xlfn.XLOOKUP(C399,'FA 2026 Master'!E:E,'FA 2026 Master'!L:L)</f>
        <v>Logo Tees</v>
      </c>
      <c r="I399" s="34">
        <f>_xlfn.XLOOKUP(C399,'FA 2026 Master'!E:E,'FA 2026 Master'!J:J)</f>
        <v>15</v>
      </c>
      <c r="J399" s="34">
        <f t="shared" si="41"/>
        <v>30</v>
      </c>
      <c r="K399" s="34">
        <f t="shared" si="42"/>
        <v>30</v>
      </c>
      <c r="L399" s="26">
        <f t="shared" si="38"/>
        <v>20.55</v>
      </c>
      <c r="M399" s="26">
        <f t="shared" si="39"/>
        <v>49</v>
      </c>
      <c r="N399" s="26">
        <f t="shared" si="40"/>
        <v>49</v>
      </c>
      <c r="O399" s="41">
        <v>46218</v>
      </c>
      <c r="P399" s="41">
        <v>46387</v>
      </c>
      <c r="Q399" s="6" t="s">
        <v>1763</v>
      </c>
      <c r="T399" s="31">
        <f t="shared" si="37"/>
        <v>0</v>
      </c>
    </row>
    <row r="400" spans="2:20" x14ac:dyDescent="0.25">
      <c r="B400" s="28">
        <f>_xlfn.XLOOKUP(C400,'FA 2026 Master'!E:E,'FA 2026 Master'!D:D)</f>
        <v>840490740570</v>
      </c>
      <c r="C400" t="s">
        <v>447</v>
      </c>
      <c r="D400" s="6" t="str">
        <f>_xlfn.XLOOKUP(C400,'FA 2026 Master'!E:E,'FA 2026 Master'!F:F)</f>
        <v>M's ME Montana Badge T-Shirt - Heather Dark Chocolate Brown - LG</v>
      </c>
      <c r="E400" s="6" t="str">
        <f>_xlfn.XLOOKUP(C400,'FA 2026 Master'!E:E,'FA 2026 Master'!G:G)</f>
        <v>Heather Dark Chocolate Brown</v>
      </c>
      <c r="F400" s="6" t="str">
        <f>_xlfn.XLOOKUP(C400,'FA 2026 Master'!E:E,'FA 2026 Master'!H:H)</f>
        <v>LG</v>
      </c>
      <c r="G400" s="6" t="str">
        <f>_xlfn.XLOOKUP(C400,'FA 2026 Master'!E:E,'FA 2026 Master'!K:K)</f>
        <v>Logo Apparel</v>
      </c>
      <c r="H400" s="6" t="str">
        <f>_xlfn.XLOOKUP(C400,'FA 2026 Master'!E:E,'FA 2026 Master'!L:L)</f>
        <v>Logo Tees</v>
      </c>
      <c r="I400" s="34">
        <f>_xlfn.XLOOKUP(C400,'FA 2026 Master'!E:E,'FA 2026 Master'!J:J)</f>
        <v>15</v>
      </c>
      <c r="J400" s="34">
        <f t="shared" si="41"/>
        <v>30</v>
      </c>
      <c r="K400" s="34">
        <f t="shared" si="42"/>
        <v>30</v>
      </c>
      <c r="L400" s="26">
        <f t="shared" si="38"/>
        <v>20.55</v>
      </c>
      <c r="M400" s="26">
        <f t="shared" si="39"/>
        <v>49</v>
      </c>
      <c r="N400" s="26">
        <f t="shared" si="40"/>
        <v>49</v>
      </c>
      <c r="O400" s="41">
        <v>46218</v>
      </c>
      <c r="P400" s="41">
        <v>46387</v>
      </c>
      <c r="Q400" s="6" t="s">
        <v>1763</v>
      </c>
      <c r="T400" s="31">
        <f t="shared" si="37"/>
        <v>0</v>
      </c>
    </row>
    <row r="401" spans="2:20" x14ac:dyDescent="0.25">
      <c r="B401" s="28">
        <f>_xlfn.XLOOKUP(C401,'FA 2026 Master'!E:E,'FA 2026 Master'!D:D)</f>
        <v>840490740587</v>
      </c>
      <c r="C401" t="s">
        <v>448</v>
      </c>
      <c r="D401" s="6" t="str">
        <f>_xlfn.XLOOKUP(C401,'FA 2026 Master'!E:E,'FA 2026 Master'!F:F)</f>
        <v>M's ME Montana Badge T-Shirt - Heather Dark Chocolate Brown - XL</v>
      </c>
      <c r="E401" s="6" t="str">
        <f>_xlfn.XLOOKUP(C401,'FA 2026 Master'!E:E,'FA 2026 Master'!G:G)</f>
        <v>Heather Dark Chocolate Brown</v>
      </c>
      <c r="F401" s="6" t="str">
        <f>_xlfn.XLOOKUP(C401,'FA 2026 Master'!E:E,'FA 2026 Master'!H:H)</f>
        <v>XL</v>
      </c>
      <c r="G401" s="6" t="str">
        <f>_xlfn.XLOOKUP(C401,'FA 2026 Master'!E:E,'FA 2026 Master'!K:K)</f>
        <v>Logo Apparel</v>
      </c>
      <c r="H401" s="6" t="str">
        <f>_xlfn.XLOOKUP(C401,'FA 2026 Master'!E:E,'FA 2026 Master'!L:L)</f>
        <v>Logo Tees</v>
      </c>
      <c r="I401" s="34">
        <f>_xlfn.XLOOKUP(C401,'FA 2026 Master'!E:E,'FA 2026 Master'!J:J)</f>
        <v>15</v>
      </c>
      <c r="J401" s="34">
        <f t="shared" si="41"/>
        <v>30</v>
      </c>
      <c r="K401" s="34">
        <f t="shared" si="42"/>
        <v>30</v>
      </c>
      <c r="L401" s="26">
        <f t="shared" si="38"/>
        <v>20.55</v>
      </c>
      <c r="M401" s="26">
        <f t="shared" si="39"/>
        <v>49</v>
      </c>
      <c r="N401" s="26">
        <f t="shared" si="40"/>
        <v>49</v>
      </c>
      <c r="O401" s="41">
        <v>46218</v>
      </c>
      <c r="P401" s="41">
        <v>46387</v>
      </c>
      <c r="Q401" s="6" t="s">
        <v>1763</v>
      </c>
      <c r="T401" s="31">
        <f t="shared" si="37"/>
        <v>0</v>
      </c>
    </row>
    <row r="402" spans="2:20" x14ac:dyDescent="0.25">
      <c r="B402" s="28">
        <f>_xlfn.XLOOKUP(C402,'FA 2026 Master'!E:E,'FA 2026 Master'!D:D)</f>
        <v>840490740594</v>
      </c>
      <c r="C402" t="s">
        <v>449</v>
      </c>
      <c r="D402" s="6" t="str">
        <f>_xlfn.XLOOKUP(C402,'FA 2026 Master'!E:E,'FA 2026 Master'!F:F)</f>
        <v>M's ME Montana Badge T-Shirt - Heather Dark Chocolate Brown - 2X</v>
      </c>
      <c r="E402" s="6" t="str">
        <f>_xlfn.XLOOKUP(C402,'FA 2026 Master'!E:E,'FA 2026 Master'!G:G)</f>
        <v>Heather Dark Chocolate Brown</v>
      </c>
      <c r="F402" s="6" t="str">
        <f>_xlfn.XLOOKUP(C402,'FA 2026 Master'!E:E,'FA 2026 Master'!H:H)</f>
        <v>2X</v>
      </c>
      <c r="G402" s="6" t="str">
        <f>_xlfn.XLOOKUP(C402,'FA 2026 Master'!E:E,'FA 2026 Master'!K:K)</f>
        <v>Logo Apparel</v>
      </c>
      <c r="H402" s="6" t="str">
        <f>_xlfn.XLOOKUP(C402,'FA 2026 Master'!E:E,'FA 2026 Master'!L:L)</f>
        <v>Logo Tees</v>
      </c>
      <c r="I402" s="34">
        <f>_xlfn.XLOOKUP(C402,'FA 2026 Master'!E:E,'FA 2026 Master'!J:J)</f>
        <v>15</v>
      </c>
      <c r="J402" s="34">
        <f t="shared" si="41"/>
        <v>30</v>
      </c>
      <c r="K402" s="34">
        <f t="shared" si="42"/>
        <v>30</v>
      </c>
      <c r="L402" s="26">
        <f t="shared" si="38"/>
        <v>20.55</v>
      </c>
      <c r="M402" s="26">
        <f t="shared" si="39"/>
        <v>49</v>
      </c>
      <c r="N402" s="26">
        <f t="shared" si="40"/>
        <v>49</v>
      </c>
      <c r="O402" s="41">
        <v>46218</v>
      </c>
      <c r="P402" s="41">
        <v>46387</v>
      </c>
      <c r="Q402" s="6" t="s">
        <v>1763</v>
      </c>
      <c r="T402" s="31">
        <f t="shared" si="37"/>
        <v>0</v>
      </c>
    </row>
    <row r="403" spans="2:20" x14ac:dyDescent="0.25">
      <c r="B403" s="28">
        <f>_xlfn.XLOOKUP(C403,'FA 2026 Master'!E:E,'FA 2026 Master'!D:D)</f>
        <v>840490740600</v>
      </c>
      <c r="C403" t="s">
        <v>450</v>
      </c>
      <c r="D403" s="6" t="str">
        <f>_xlfn.XLOOKUP(C403,'FA 2026 Master'!E:E,'FA 2026 Master'!F:F)</f>
        <v>M's ME Montana Badge T-Shirt - Heather Dark Chocolate Brown - 3X</v>
      </c>
      <c r="E403" s="6" t="str">
        <f>_xlfn.XLOOKUP(C403,'FA 2026 Master'!E:E,'FA 2026 Master'!G:G)</f>
        <v>Heather Dark Chocolate Brown</v>
      </c>
      <c r="F403" s="6" t="str">
        <f>_xlfn.XLOOKUP(C403,'FA 2026 Master'!E:E,'FA 2026 Master'!H:H)</f>
        <v>3X</v>
      </c>
      <c r="G403" s="6" t="str">
        <f>_xlfn.XLOOKUP(C403,'FA 2026 Master'!E:E,'FA 2026 Master'!K:K)</f>
        <v>Logo Apparel</v>
      </c>
      <c r="H403" s="6" t="str">
        <f>_xlfn.XLOOKUP(C403,'FA 2026 Master'!E:E,'FA 2026 Master'!L:L)</f>
        <v>Logo Tees</v>
      </c>
      <c r="I403" s="34">
        <f>_xlfn.XLOOKUP(C403,'FA 2026 Master'!E:E,'FA 2026 Master'!J:J)</f>
        <v>15</v>
      </c>
      <c r="J403" s="34">
        <f t="shared" si="41"/>
        <v>30</v>
      </c>
      <c r="K403" s="34">
        <f t="shared" si="42"/>
        <v>30</v>
      </c>
      <c r="L403" s="26">
        <f t="shared" si="38"/>
        <v>20.55</v>
      </c>
      <c r="M403" s="26">
        <f t="shared" si="39"/>
        <v>49</v>
      </c>
      <c r="N403" s="26">
        <f t="shared" si="40"/>
        <v>49</v>
      </c>
      <c r="O403" s="41">
        <v>46218</v>
      </c>
      <c r="P403" s="41">
        <v>46387</v>
      </c>
      <c r="Q403" s="6" t="s">
        <v>1763</v>
      </c>
      <c r="T403" s="31">
        <f t="shared" si="37"/>
        <v>0</v>
      </c>
    </row>
    <row r="404" spans="2:20" x14ac:dyDescent="0.25">
      <c r="B404" s="28">
        <f>_xlfn.XLOOKUP(C404,'FA 2026 Master'!E:E,'FA 2026 Master'!D:D)</f>
        <v>840490740617</v>
      </c>
      <c r="C404" t="s">
        <v>451</v>
      </c>
      <c r="D404" s="6" t="str">
        <f>_xlfn.XLOOKUP(C404,'FA 2026 Master'!E:E,'FA 2026 Master'!F:F)</f>
        <v>M's ME Montana Badge T-Shirt - Olive Drab Green - SM</v>
      </c>
      <c r="E404" s="6" t="str">
        <f>_xlfn.XLOOKUP(C404,'FA 2026 Master'!E:E,'FA 2026 Master'!G:G)</f>
        <v>Olive Drab Green</v>
      </c>
      <c r="F404" s="6" t="str">
        <f>_xlfn.XLOOKUP(C404,'FA 2026 Master'!E:E,'FA 2026 Master'!H:H)</f>
        <v>SM</v>
      </c>
      <c r="G404" s="6" t="str">
        <f>_xlfn.XLOOKUP(C404,'FA 2026 Master'!E:E,'FA 2026 Master'!K:K)</f>
        <v>Logo Apparel</v>
      </c>
      <c r="H404" s="6" t="str">
        <f>_xlfn.XLOOKUP(C404,'FA 2026 Master'!E:E,'FA 2026 Master'!L:L)</f>
        <v>Logo Tees</v>
      </c>
      <c r="I404" s="34">
        <f>_xlfn.XLOOKUP(C404,'FA 2026 Master'!E:E,'FA 2026 Master'!J:J)</f>
        <v>15</v>
      </c>
      <c r="J404" s="34">
        <f t="shared" si="41"/>
        <v>30</v>
      </c>
      <c r="K404" s="34">
        <f t="shared" si="42"/>
        <v>30</v>
      </c>
      <c r="L404" s="26">
        <f t="shared" si="38"/>
        <v>20.55</v>
      </c>
      <c r="M404" s="26">
        <f t="shared" si="39"/>
        <v>49</v>
      </c>
      <c r="N404" s="26">
        <f t="shared" si="40"/>
        <v>49</v>
      </c>
      <c r="O404" s="41">
        <v>46218</v>
      </c>
      <c r="P404" s="41">
        <v>46387</v>
      </c>
      <c r="Q404" s="6" t="s">
        <v>1763</v>
      </c>
      <c r="T404" s="31">
        <f t="shared" si="37"/>
        <v>0</v>
      </c>
    </row>
    <row r="405" spans="2:20" x14ac:dyDescent="0.25">
      <c r="B405" s="28">
        <f>_xlfn.XLOOKUP(C405,'FA 2026 Master'!E:E,'FA 2026 Master'!D:D)</f>
        <v>840490740624</v>
      </c>
      <c r="C405" t="s">
        <v>452</v>
      </c>
      <c r="D405" s="6" t="str">
        <f>_xlfn.XLOOKUP(C405,'FA 2026 Master'!E:E,'FA 2026 Master'!F:F)</f>
        <v>M's ME Montana Badge T-Shirt - Olive Drab Green - MD</v>
      </c>
      <c r="E405" s="6" t="str">
        <f>_xlfn.XLOOKUP(C405,'FA 2026 Master'!E:E,'FA 2026 Master'!G:G)</f>
        <v>Olive Drab Green</v>
      </c>
      <c r="F405" s="6" t="str">
        <f>_xlfn.XLOOKUP(C405,'FA 2026 Master'!E:E,'FA 2026 Master'!H:H)</f>
        <v>MD</v>
      </c>
      <c r="G405" s="6" t="str">
        <f>_xlfn.XLOOKUP(C405,'FA 2026 Master'!E:E,'FA 2026 Master'!K:K)</f>
        <v>Logo Apparel</v>
      </c>
      <c r="H405" s="6" t="str">
        <f>_xlfn.XLOOKUP(C405,'FA 2026 Master'!E:E,'FA 2026 Master'!L:L)</f>
        <v>Logo Tees</v>
      </c>
      <c r="I405" s="34">
        <f>_xlfn.XLOOKUP(C405,'FA 2026 Master'!E:E,'FA 2026 Master'!J:J)</f>
        <v>15</v>
      </c>
      <c r="J405" s="34">
        <f t="shared" si="41"/>
        <v>30</v>
      </c>
      <c r="K405" s="34">
        <f t="shared" si="42"/>
        <v>30</v>
      </c>
      <c r="L405" s="26">
        <f t="shared" si="38"/>
        <v>20.55</v>
      </c>
      <c r="M405" s="26">
        <f t="shared" si="39"/>
        <v>49</v>
      </c>
      <c r="N405" s="26">
        <f t="shared" si="40"/>
        <v>49</v>
      </c>
      <c r="O405" s="41">
        <v>46218</v>
      </c>
      <c r="P405" s="41">
        <v>46387</v>
      </c>
      <c r="Q405" s="6" t="s">
        <v>1763</v>
      </c>
      <c r="T405" s="31">
        <f t="shared" si="37"/>
        <v>0</v>
      </c>
    </row>
    <row r="406" spans="2:20" x14ac:dyDescent="0.25">
      <c r="B406" s="28">
        <f>_xlfn.XLOOKUP(C406,'FA 2026 Master'!E:E,'FA 2026 Master'!D:D)</f>
        <v>840490740631</v>
      </c>
      <c r="C406" t="s">
        <v>453</v>
      </c>
      <c r="D406" s="6" t="str">
        <f>_xlfn.XLOOKUP(C406,'FA 2026 Master'!E:E,'FA 2026 Master'!F:F)</f>
        <v>M's ME Montana Badge T-Shirt - Olive Drab Green - LG</v>
      </c>
      <c r="E406" s="6" t="str">
        <f>_xlfn.XLOOKUP(C406,'FA 2026 Master'!E:E,'FA 2026 Master'!G:G)</f>
        <v>Olive Drab Green</v>
      </c>
      <c r="F406" s="6" t="str">
        <f>_xlfn.XLOOKUP(C406,'FA 2026 Master'!E:E,'FA 2026 Master'!H:H)</f>
        <v>LG</v>
      </c>
      <c r="G406" s="6" t="str">
        <f>_xlfn.XLOOKUP(C406,'FA 2026 Master'!E:E,'FA 2026 Master'!K:K)</f>
        <v>Logo Apparel</v>
      </c>
      <c r="H406" s="6" t="str">
        <f>_xlfn.XLOOKUP(C406,'FA 2026 Master'!E:E,'FA 2026 Master'!L:L)</f>
        <v>Logo Tees</v>
      </c>
      <c r="I406" s="34">
        <f>_xlfn.XLOOKUP(C406,'FA 2026 Master'!E:E,'FA 2026 Master'!J:J)</f>
        <v>15</v>
      </c>
      <c r="J406" s="34">
        <f t="shared" si="41"/>
        <v>30</v>
      </c>
      <c r="K406" s="34">
        <f t="shared" si="42"/>
        <v>30</v>
      </c>
      <c r="L406" s="26">
        <f t="shared" si="38"/>
        <v>20.55</v>
      </c>
      <c r="M406" s="26">
        <f t="shared" si="39"/>
        <v>49</v>
      </c>
      <c r="N406" s="26">
        <f t="shared" si="40"/>
        <v>49</v>
      </c>
      <c r="O406" s="41">
        <v>46218</v>
      </c>
      <c r="P406" s="41">
        <v>46387</v>
      </c>
      <c r="Q406" s="6" t="s">
        <v>1763</v>
      </c>
      <c r="T406" s="31">
        <f t="shared" si="37"/>
        <v>0</v>
      </c>
    </row>
    <row r="407" spans="2:20" x14ac:dyDescent="0.25">
      <c r="B407" s="28">
        <f>_xlfn.XLOOKUP(C407,'FA 2026 Master'!E:E,'FA 2026 Master'!D:D)</f>
        <v>840490740648</v>
      </c>
      <c r="C407" t="s">
        <v>454</v>
      </c>
      <c r="D407" s="6" t="str">
        <f>_xlfn.XLOOKUP(C407,'FA 2026 Master'!E:E,'FA 2026 Master'!F:F)</f>
        <v>M's ME Montana Badge T-Shirt - Olive Drab Green - XL</v>
      </c>
      <c r="E407" s="6" t="str">
        <f>_xlfn.XLOOKUP(C407,'FA 2026 Master'!E:E,'FA 2026 Master'!G:G)</f>
        <v>Olive Drab Green</v>
      </c>
      <c r="F407" s="6" t="str">
        <f>_xlfn.XLOOKUP(C407,'FA 2026 Master'!E:E,'FA 2026 Master'!H:H)</f>
        <v>XL</v>
      </c>
      <c r="G407" s="6" t="str">
        <f>_xlfn.XLOOKUP(C407,'FA 2026 Master'!E:E,'FA 2026 Master'!K:K)</f>
        <v>Logo Apparel</v>
      </c>
      <c r="H407" s="6" t="str">
        <f>_xlfn.XLOOKUP(C407,'FA 2026 Master'!E:E,'FA 2026 Master'!L:L)</f>
        <v>Logo Tees</v>
      </c>
      <c r="I407" s="34">
        <f>_xlfn.XLOOKUP(C407,'FA 2026 Master'!E:E,'FA 2026 Master'!J:J)</f>
        <v>15</v>
      </c>
      <c r="J407" s="34">
        <f t="shared" si="41"/>
        <v>30</v>
      </c>
      <c r="K407" s="34">
        <f t="shared" si="42"/>
        <v>30</v>
      </c>
      <c r="L407" s="26">
        <f t="shared" si="38"/>
        <v>20.55</v>
      </c>
      <c r="M407" s="26">
        <f t="shared" si="39"/>
        <v>49</v>
      </c>
      <c r="N407" s="26">
        <f t="shared" si="40"/>
        <v>49</v>
      </c>
      <c r="O407" s="41">
        <v>46218</v>
      </c>
      <c r="P407" s="41">
        <v>46387</v>
      </c>
      <c r="Q407" s="6" t="s">
        <v>1763</v>
      </c>
      <c r="T407" s="31">
        <f t="shared" ref="T407:T470" si="43">S407*I407</f>
        <v>0</v>
      </c>
    </row>
    <row r="408" spans="2:20" x14ac:dyDescent="0.25">
      <c r="B408" s="28">
        <f>_xlfn.XLOOKUP(C408,'FA 2026 Master'!E:E,'FA 2026 Master'!D:D)</f>
        <v>840490740655</v>
      </c>
      <c r="C408" t="s">
        <v>455</v>
      </c>
      <c r="D408" s="6" t="str">
        <f>_xlfn.XLOOKUP(C408,'FA 2026 Master'!E:E,'FA 2026 Master'!F:F)</f>
        <v>M's ME Montana Badge T-Shirt - Olive Drab Green - 2X</v>
      </c>
      <c r="E408" s="6" t="str">
        <f>_xlfn.XLOOKUP(C408,'FA 2026 Master'!E:E,'FA 2026 Master'!G:G)</f>
        <v>Olive Drab Green</v>
      </c>
      <c r="F408" s="6" t="str">
        <f>_xlfn.XLOOKUP(C408,'FA 2026 Master'!E:E,'FA 2026 Master'!H:H)</f>
        <v>2X</v>
      </c>
      <c r="G408" s="6" t="str">
        <f>_xlfn.XLOOKUP(C408,'FA 2026 Master'!E:E,'FA 2026 Master'!K:K)</f>
        <v>Logo Apparel</v>
      </c>
      <c r="H408" s="6" t="str">
        <f>_xlfn.XLOOKUP(C408,'FA 2026 Master'!E:E,'FA 2026 Master'!L:L)</f>
        <v>Logo Tees</v>
      </c>
      <c r="I408" s="34">
        <f>_xlfn.XLOOKUP(C408,'FA 2026 Master'!E:E,'FA 2026 Master'!J:J)</f>
        <v>15</v>
      </c>
      <c r="J408" s="34">
        <f t="shared" si="41"/>
        <v>30</v>
      </c>
      <c r="K408" s="34">
        <f t="shared" si="42"/>
        <v>30</v>
      </c>
      <c r="L408" s="26">
        <f t="shared" si="38"/>
        <v>20.55</v>
      </c>
      <c r="M408" s="26">
        <f t="shared" si="39"/>
        <v>49</v>
      </c>
      <c r="N408" s="26">
        <f t="shared" si="40"/>
        <v>49</v>
      </c>
      <c r="O408" s="41">
        <v>46218</v>
      </c>
      <c r="P408" s="41">
        <v>46387</v>
      </c>
      <c r="Q408" s="6" t="s">
        <v>1763</v>
      </c>
      <c r="T408" s="31">
        <f t="shared" si="43"/>
        <v>0</v>
      </c>
    </row>
    <row r="409" spans="2:20" x14ac:dyDescent="0.25">
      <c r="B409" s="28">
        <f>_xlfn.XLOOKUP(C409,'FA 2026 Master'!E:E,'FA 2026 Master'!D:D)</f>
        <v>840490740662</v>
      </c>
      <c r="C409" t="s">
        <v>456</v>
      </c>
      <c r="D409" s="6" t="str">
        <f>_xlfn.XLOOKUP(C409,'FA 2026 Master'!E:E,'FA 2026 Master'!F:F)</f>
        <v>M's ME Montana Badge T-Shirt - Olive Drab Green - 3X</v>
      </c>
      <c r="E409" s="6" t="str">
        <f>_xlfn.XLOOKUP(C409,'FA 2026 Master'!E:E,'FA 2026 Master'!G:G)</f>
        <v>Olive Drab Green</v>
      </c>
      <c r="F409" s="6" t="str">
        <f>_xlfn.XLOOKUP(C409,'FA 2026 Master'!E:E,'FA 2026 Master'!H:H)</f>
        <v>3X</v>
      </c>
      <c r="G409" s="6" t="str">
        <f>_xlfn.XLOOKUP(C409,'FA 2026 Master'!E:E,'FA 2026 Master'!K:K)</f>
        <v>Logo Apparel</v>
      </c>
      <c r="H409" s="6" t="str">
        <f>_xlfn.XLOOKUP(C409,'FA 2026 Master'!E:E,'FA 2026 Master'!L:L)</f>
        <v>Logo Tees</v>
      </c>
      <c r="I409" s="34">
        <f>_xlfn.XLOOKUP(C409,'FA 2026 Master'!E:E,'FA 2026 Master'!J:J)</f>
        <v>15</v>
      </c>
      <c r="J409" s="34">
        <f t="shared" si="41"/>
        <v>30</v>
      </c>
      <c r="K409" s="34">
        <f t="shared" si="42"/>
        <v>30</v>
      </c>
      <c r="L409" s="26">
        <f t="shared" si="38"/>
        <v>20.55</v>
      </c>
      <c r="M409" s="26">
        <f t="shared" si="39"/>
        <v>49</v>
      </c>
      <c r="N409" s="26">
        <f t="shared" si="40"/>
        <v>49</v>
      </c>
      <c r="O409" s="41">
        <v>46218</v>
      </c>
      <c r="P409" s="41">
        <v>46387</v>
      </c>
      <c r="Q409" s="6" t="s">
        <v>1763</v>
      </c>
      <c r="T409" s="31">
        <f t="shared" si="43"/>
        <v>0</v>
      </c>
    </row>
    <row r="410" spans="2:20" x14ac:dyDescent="0.25">
      <c r="B410" s="28">
        <f>_xlfn.XLOOKUP(C410,'FA 2026 Master'!E:E,'FA 2026 Master'!D:D)</f>
        <v>840490740679</v>
      </c>
      <c r="C410" t="s">
        <v>457</v>
      </c>
      <c r="D410" s="6" t="str">
        <f>_xlfn.XLOOKUP(C410,'FA 2026 Master'!E:E,'FA 2026 Master'!F:F)</f>
        <v>M's ME Montana Badge Hoody - Black - SM</v>
      </c>
      <c r="E410" s="6" t="str">
        <f>_xlfn.XLOOKUP(C410,'FA 2026 Master'!E:E,'FA 2026 Master'!G:G)</f>
        <v>Black</v>
      </c>
      <c r="F410" s="6" t="str">
        <f>_xlfn.XLOOKUP(C410,'FA 2026 Master'!E:E,'FA 2026 Master'!H:H)</f>
        <v>SM</v>
      </c>
      <c r="G410" s="6" t="str">
        <f>_xlfn.XLOOKUP(C410,'FA 2026 Master'!E:E,'FA 2026 Master'!K:K)</f>
        <v>Logo Apparel</v>
      </c>
      <c r="H410" s="6" t="str">
        <f>_xlfn.XLOOKUP(C410,'FA 2026 Master'!E:E,'FA 2026 Master'!L:L)</f>
        <v>Logo Hoodys</v>
      </c>
      <c r="I410" s="34">
        <f>_xlfn.XLOOKUP(C410,'FA 2026 Master'!E:E,'FA 2026 Master'!J:J)</f>
        <v>30</v>
      </c>
      <c r="J410" s="34">
        <f t="shared" si="41"/>
        <v>60</v>
      </c>
      <c r="K410" s="34">
        <f t="shared" si="42"/>
        <v>60</v>
      </c>
      <c r="L410" s="26">
        <f t="shared" si="38"/>
        <v>41.1</v>
      </c>
      <c r="M410" s="26">
        <f t="shared" si="39"/>
        <v>99</v>
      </c>
      <c r="N410" s="26">
        <f t="shared" si="40"/>
        <v>99</v>
      </c>
      <c r="O410" s="41">
        <v>46218</v>
      </c>
      <c r="P410" s="41">
        <v>46387</v>
      </c>
      <c r="Q410" s="6" t="s">
        <v>1763</v>
      </c>
      <c r="T410" s="31">
        <f t="shared" si="43"/>
        <v>0</v>
      </c>
    </row>
    <row r="411" spans="2:20" x14ac:dyDescent="0.25">
      <c r="B411" s="28">
        <f>_xlfn.XLOOKUP(C411,'FA 2026 Master'!E:E,'FA 2026 Master'!D:D)</f>
        <v>840490740686</v>
      </c>
      <c r="C411" t="s">
        <v>458</v>
      </c>
      <c r="D411" s="6" t="str">
        <f>_xlfn.XLOOKUP(C411,'FA 2026 Master'!E:E,'FA 2026 Master'!F:F)</f>
        <v>M's ME Montana Badge Hoody - Black - MD</v>
      </c>
      <c r="E411" s="6" t="str">
        <f>_xlfn.XLOOKUP(C411,'FA 2026 Master'!E:E,'FA 2026 Master'!G:G)</f>
        <v>Black</v>
      </c>
      <c r="F411" s="6" t="str">
        <f>_xlfn.XLOOKUP(C411,'FA 2026 Master'!E:E,'FA 2026 Master'!H:H)</f>
        <v>MD</v>
      </c>
      <c r="G411" s="6" t="str">
        <f>_xlfn.XLOOKUP(C411,'FA 2026 Master'!E:E,'FA 2026 Master'!K:K)</f>
        <v>Logo Apparel</v>
      </c>
      <c r="H411" s="6" t="str">
        <f>_xlfn.XLOOKUP(C411,'FA 2026 Master'!E:E,'FA 2026 Master'!L:L)</f>
        <v>Logo Hoodys</v>
      </c>
      <c r="I411" s="34">
        <f>_xlfn.XLOOKUP(C411,'FA 2026 Master'!E:E,'FA 2026 Master'!J:J)</f>
        <v>30</v>
      </c>
      <c r="J411" s="34">
        <f t="shared" si="41"/>
        <v>60</v>
      </c>
      <c r="K411" s="34">
        <f t="shared" si="42"/>
        <v>60</v>
      </c>
      <c r="L411" s="26">
        <f t="shared" si="38"/>
        <v>41.1</v>
      </c>
      <c r="M411" s="26">
        <f t="shared" si="39"/>
        <v>99</v>
      </c>
      <c r="N411" s="26">
        <f t="shared" si="40"/>
        <v>99</v>
      </c>
      <c r="O411" s="41">
        <v>46218</v>
      </c>
      <c r="P411" s="41">
        <v>46387</v>
      </c>
      <c r="Q411" s="6" t="s">
        <v>1763</v>
      </c>
      <c r="T411" s="31">
        <f t="shared" si="43"/>
        <v>0</v>
      </c>
    </row>
    <row r="412" spans="2:20" x14ac:dyDescent="0.25">
      <c r="B412" s="28">
        <f>_xlfn.XLOOKUP(C412,'FA 2026 Master'!E:E,'FA 2026 Master'!D:D)</f>
        <v>840490740693</v>
      </c>
      <c r="C412" t="s">
        <v>459</v>
      </c>
      <c r="D412" s="6" t="str">
        <f>_xlfn.XLOOKUP(C412,'FA 2026 Master'!E:E,'FA 2026 Master'!F:F)</f>
        <v>M's ME Montana Badge Hoody - Black - LG</v>
      </c>
      <c r="E412" s="6" t="str">
        <f>_xlfn.XLOOKUP(C412,'FA 2026 Master'!E:E,'FA 2026 Master'!G:G)</f>
        <v>Black</v>
      </c>
      <c r="F412" s="6" t="str">
        <f>_xlfn.XLOOKUP(C412,'FA 2026 Master'!E:E,'FA 2026 Master'!H:H)</f>
        <v>LG</v>
      </c>
      <c r="G412" s="6" t="str">
        <f>_xlfn.XLOOKUP(C412,'FA 2026 Master'!E:E,'FA 2026 Master'!K:K)</f>
        <v>Logo Apparel</v>
      </c>
      <c r="H412" s="6" t="str">
        <f>_xlfn.XLOOKUP(C412,'FA 2026 Master'!E:E,'FA 2026 Master'!L:L)</f>
        <v>Logo Hoodys</v>
      </c>
      <c r="I412" s="34">
        <f>_xlfn.XLOOKUP(C412,'FA 2026 Master'!E:E,'FA 2026 Master'!J:J)</f>
        <v>30</v>
      </c>
      <c r="J412" s="34">
        <f t="shared" si="41"/>
        <v>60</v>
      </c>
      <c r="K412" s="34">
        <f t="shared" si="42"/>
        <v>60</v>
      </c>
      <c r="L412" s="26">
        <f t="shared" si="38"/>
        <v>41.1</v>
      </c>
      <c r="M412" s="26">
        <f t="shared" si="39"/>
        <v>99</v>
      </c>
      <c r="N412" s="26">
        <f t="shared" si="40"/>
        <v>99</v>
      </c>
      <c r="O412" s="41">
        <v>46218</v>
      </c>
      <c r="P412" s="41">
        <v>46387</v>
      </c>
      <c r="Q412" s="6" t="s">
        <v>1763</v>
      </c>
      <c r="T412" s="31">
        <f t="shared" si="43"/>
        <v>0</v>
      </c>
    </row>
    <row r="413" spans="2:20" x14ac:dyDescent="0.25">
      <c r="B413" s="28">
        <f>_xlfn.XLOOKUP(C413,'FA 2026 Master'!E:E,'FA 2026 Master'!D:D)</f>
        <v>840490740709</v>
      </c>
      <c r="C413" t="s">
        <v>460</v>
      </c>
      <c r="D413" s="6" t="str">
        <f>_xlfn.XLOOKUP(C413,'FA 2026 Master'!E:E,'FA 2026 Master'!F:F)</f>
        <v>M's ME Montana Badge Hoody - Black - XL</v>
      </c>
      <c r="E413" s="6" t="str">
        <f>_xlfn.XLOOKUP(C413,'FA 2026 Master'!E:E,'FA 2026 Master'!G:G)</f>
        <v>Black</v>
      </c>
      <c r="F413" s="6" t="str">
        <f>_xlfn.XLOOKUP(C413,'FA 2026 Master'!E:E,'FA 2026 Master'!H:H)</f>
        <v>XL</v>
      </c>
      <c r="G413" s="6" t="str">
        <f>_xlfn.XLOOKUP(C413,'FA 2026 Master'!E:E,'FA 2026 Master'!K:K)</f>
        <v>Logo Apparel</v>
      </c>
      <c r="H413" s="6" t="str">
        <f>_xlfn.XLOOKUP(C413,'FA 2026 Master'!E:E,'FA 2026 Master'!L:L)</f>
        <v>Logo Hoodys</v>
      </c>
      <c r="I413" s="34">
        <f>_xlfn.XLOOKUP(C413,'FA 2026 Master'!E:E,'FA 2026 Master'!J:J)</f>
        <v>30</v>
      </c>
      <c r="J413" s="34">
        <f t="shared" si="41"/>
        <v>60</v>
      </c>
      <c r="K413" s="34">
        <f t="shared" si="42"/>
        <v>60</v>
      </c>
      <c r="L413" s="26">
        <f t="shared" si="38"/>
        <v>41.1</v>
      </c>
      <c r="M413" s="26">
        <f t="shared" si="39"/>
        <v>99</v>
      </c>
      <c r="N413" s="26">
        <f t="shared" si="40"/>
        <v>99</v>
      </c>
      <c r="O413" s="41">
        <v>46218</v>
      </c>
      <c r="P413" s="41">
        <v>46387</v>
      </c>
      <c r="Q413" s="6" t="s">
        <v>1763</v>
      </c>
      <c r="T413" s="31">
        <f t="shared" si="43"/>
        <v>0</v>
      </c>
    </row>
    <row r="414" spans="2:20" x14ac:dyDescent="0.25">
      <c r="B414" s="28">
        <f>_xlfn.XLOOKUP(C414,'FA 2026 Master'!E:E,'FA 2026 Master'!D:D)</f>
        <v>840490740716</v>
      </c>
      <c r="C414" t="s">
        <v>461</v>
      </c>
      <c r="D414" s="6" t="str">
        <f>_xlfn.XLOOKUP(C414,'FA 2026 Master'!E:E,'FA 2026 Master'!F:F)</f>
        <v>M's ME Montana Badge Hoody - Black - 2X</v>
      </c>
      <c r="E414" s="6" t="str">
        <f>_xlfn.XLOOKUP(C414,'FA 2026 Master'!E:E,'FA 2026 Master'!G:G)</f>
        <v>Black</v>
      </c>
      <c r="F414" s="6" t="str">
        <f>_xlfn.XLOOKUP(C414,'FA 2026 Master'!E:E,'FA 2026 Master'!H:H)</f>
        <v>2X</v>
      </c>
      <c r="G414" s="6" t="str">
        <f>_xlfn.XLOOKUP(C414,'FA 2026 Master'!E:E,'FA 2026 Master'!K:K)</f>
        <v>Logo Apparel</v>
      </c>
      <c r="H414" s="6" t="str">
        <f>_xlfn.XLOOKUP(C414,'FA 2026 Master'!E:E,'FA 2026 Master'!L:L)</f>
        <v>Logo Hoodys</v>
      </c>
      <c r="I414" s="34">
        <f>_xlfn.XLOOKUP(C414,'FA 2026 Master'!E:E,'FA 2026 Master'!J:J)</f>
        <v>30</v>
      </c>
      <c r="J414" s="34">
        <f t="shared" si="41"/>
        <v>60</v>
      </c>
      <c r="K414" s="34">
        <f t="shared" si="42"/>
        <v>60</v>
      </c>
      <c r="L414" s="26">
        <f t="shared" si="38"/>
        <v>41.1</v>
      </c>
      <c r="M414" s="26">
        <f t="shared" si="39"/>
        <v>99</v>
      </c>
      <c r="N414" s="26">
        <f t="shared" si="40"/>
        <v>99</v>
      </c>
      <c r="O414" s="41">
        <v>46218</v>
      </c>
      <c r="P414" s="41">
        <v>46387</v>
      </c>
      <c r="Q414" s="6" t="s">
        <v>1763</v>
      </c>
      <c r="T414" s="31">
        <f t="shared" si="43"/>
        <v>0</v>
      </c>
    </row>
    <row r="415" spans="2:20" x14ac:dyDescent="0.25">
      <c r="B415" s="28">
        <f>_xlfn.XLOOKUP(C415,'FA 2026 Master'!E:E,'FA 2026 Master'!D:D)</f>
        <v>840490740723</v>
      </c>
      <c r="C415" t="s">
        <v>462</v>
      </c>
      <c r="D415" s="6" t="str">
        <f>_xlfn.XLOOKUP(C415,'FA 2026 Master'!E:E,'FA 2026 Master'!F:F)</f>
        <v>M's ME Montana Badge Hoody - Black - 3X</v>
      </c>
      <c r="E415" s="6" t="str">
        <f>_xlfn.XLOOKUP(C415,'FA 2026 Master'!E:E,'FA 2026 Master'!G:G)</f>
        <v>Black</v>
      </c>
      <c r="F415" s="6" t="str">
        <f>_xlfn.XLOOKUP(C415,'FA 2026 Master'!E:E,'FA 2026 Master'!H:H)</f>
        <v>3X</v>
      </c>
      <c r="G415" s="6" t="str">
        <f>_xlfn.XLOOKUP(C415,'FA 2026 Master'!E:E,'FA 2026 Master'!K:K)</f>
        <v>Logo Apparel</v>
      </c>
      <c r="H415" s="6" t="str">
        <f>_xlfn.XLOOKUP(C415,'FA 2026 Master'!E:E,'FA 2026 Master'!L:L)</f>
        <v>Logo Hoodys</v>
      </c>
      <c r="I415" s="34">
        <f>_xlfn.XLOOKUP(C415,'FA 2026 Master'!E:E,'FA 2026 Master'!J:J)</f>
        <v>30</v>
      </c>
      <c r="J415" s="34">
        <f t="shared" si="41"/>
        <v>60</v>
      </c>
      <c r="K415" s="34">
        <f t="shared" si="42"/>
        <v>60</v>
      </c>
      <c r="L415" s="26">
        <f t="shared" si="38"/>
        <v>41.1</v>
      </c>
      <c r="M415" s="26">
        <f t="shared" si="39"/>
        <v>99</v>
      </c>
      <c r="N415" s="26">
        <f t="shared" si="40"/>
        <v>99</v>
      </c>
      <c r="O415" s="41">
        <v>46218</v>
      </c>
      <c r="P415" s="41">
        <v>46387</v>
      </c>
      <c r="Q415" s="6" t="s">
        <v>1763</v>
      </c>
      <c r="T415" s="31">
        <f t="shared" si="43"/>
        <v>0</v>
      </c>
    </row>
    <row r="416" spans="2:20" x14ac:dyDescent="0.25">
      <c r="B416" s="28">
        <f>_xlfn.XLOOKUP(C416,'FA 2026 Master'!E:E,'FA 2026 Master'!D:D)</f>
        <v>840490742598</v>
      </c>
      <c r="C416" t="s">
        <v>463</v>
      </c>
      <c r="D416" s="6" t="str">
        <f>_xlfn.XLOOKUP(C416,'FA 2026 Master'!E:E,'FA 2026 Master'!F:F)</f>
        <v>M's ME Topo Moose T-Shirt - Heather Navy - SM</v>
      </c>
      <c r="E416" s="6" t="str">
        <f>_xlfn.XLOOKUP(C416,'FA 2026 Master'!E:E,'FA 2026 Master'!G:G)</f>
        <v>Heather Navy</v>
      </c>
      <c r="F416" s="6" t="str">
        <f>_xlfn.XLOOKUP(C416,'FA 2026 Master'!E:E,'FA 2026 Master'!H:H)</f>
        <v>SM</v>
      </c>
      <c r="G416" s="6" t="str">
        <f>_xlfn.XLOOKUP(C416,'FA 2026 Master'!E:E,'FA 2026 Master'!K:K)</f>
        <v>Logo Apparel</v>
      </c>
      <c r="H416" s="6" t="str">
        <f>_xlfn.XLOOKUP(C416,'FA 2026 Master'!E:E,'FA 2026 Master'!L:L)</f>
        <v>Logo Tees</v>
      </c>
      <c r="I416" s="34">
        <f>_xlfn.XLOOKUP(C416,'FA 2026 Master'!E:E,'FA 2026 Master'!J:J)</f>
        <v>15</v>
      </c>
      <c r="J416" s="34">
        <f t="shared" si="41"/>
        <v>30</v>
      </c>
      <c r="K416" s="34">
        <f t="shared" si="42"/>
        <v>30</v>
      </c>
      <c r="L416" s="26">
        <f t="shared" si="38"/>
        <v>20.55</v>
      </c>
      <c r="M416" s="26">
        <f t="shared" si="39"/>
        <v>49</v>
      </c>
      <c r="N416" s="26">
        <f t="shared" si="40"/>
        <v>49</v>
      </c>
      <c r="O416" s="41">
        <v>46218</v>
      </c>
      <c r="P416" s="41">
        <v>46387</v>
      </c>
      <c r="Q416" s="6" t="s">
        <v>1763</v>
      </c>
      <c r="T416" s="31">
        <f t="shared" si="43"/>
        <v>0</v>
      </c>
    </row>
    <row r="417" spans="2:20" x14ac:dyDescent="0.25">
      <c r="B417" s="28">
        <f>_xlfn.XLOOKUP(C417,'FA 2026 Master'!E:E,'FA 2026 Master'!D:D)</f>
        <v>840490742604</v>
      </c>
      <c r="C417" t="s">
        <v>464</v>
      </c>
      <c r="D417" s="6" t="str">
        <f>_xlfn.XLOOKUP(C417,'FA 2026 Master'!E:E,'FA 2026 Master'!F:F)</f>
        <v>M's ME Topo Moose T-Shirt - Heather Navy - MD</v>
      </c>
      <c r="E417" s="6" t="str">
        <f>_xlfn.XLOOKUP(C417,'FA 2026 Master'!E:E,'FA 2026 Master'!G:G)</f>
        <v>Heather Navy</v>
      </c>
      <c r="F417" s="6" t="str">
        <f>_xlfn.XLOOKUP(C417,'FA 2026 Master'!E:E,'FA 2026 Master'!H:H)</f>
        <v>MD</v>
      </c>
      <c r="G417" s="6" t="str">
        <f>_xlfn.XLOOKUP(C417,'FA 2026 Master'!E:E,'FA 2026 Master'!K:K)</f>
        <v>Logo Apparel</v>
      </c>
      <c r="H417" s="6" t="str">
        <f>_xlfn.XLOOKUP(C417,'FA 2026 Master'!E:E,'FA 2026 Master'!L:L)</f>
        <v>Logo Tees</v>
      </c>
      <c r="I417" s="34">
        <f>_xlfn.XLOOKUP(C417,'FA 2026 Master'!E:E,'FA 2026 Master'!J:J)</f>
        <v>15</v>
      </c>
      <c r="J417" s="34">
        <f t="shared" si="41"/>
        <v>30</v>
      </c>
      <c r="K417" s="34">
        <f t="shared" si="42"/>
        <v>30</v>
      </c>
      <c r="L417" s="26">
        <f t="shared" si="38"/>
        <v>20.55</v>
      </c>
      <c r="M417" s="26">
        <f t="shared" si="39"/>
        <v>49</v>
      </c>
      <c r="N417" s="26">
        <f t="shared" si="40"/>
        <v>49</v>
      </c>
      <c r="O417" s="41">
        <v>46218</v>
      </c>
      <c r="P417" s="41">
        <v>46387</v>
      </c>
      <c r="Q417" s="6" t="s">
        <v>1763</v>
      </c>
      <c r="T417" s="31">
        <f t="shared" si="43"/>
        <v>0</v>
      </c>
    </row>
    <row r="418" spans="2:20" x14ac:dyDescent="0.25">
      <c r="B418" s="28">
        <f>_xlfn.XLOOKUP(C418,'FA 2026 Master'!E:E,'FA 2026 Master'!D:D)</f>
        <v>840490742611</v>
      </c>
      <c r="C418" t="s">
        <v>465</v>
      </c>
      <c r="D418" s="6" t="str">
        <f>_xlfn.XLOOKUP(C418,'FA 2026 Master'!E:E,'FA 2026 Master'!F:F)</f>
        <v>M's ME Topo Moose T-Shirt - Heather Navy - LG</v>
      </c>
      <c r="E418" s="6" t="str">
        <f>_xlfn.XLOOKUP(C418,'FA 2026 Master'!E:E,'FA 2026 Master'!G:G)</f>
        <v>Heather Navy</v>
      </c>
      <c r="F418" s="6" t="str">
        <f>_xlfn.XLOOKUP(C418,'FA 2026 Master'!E:E,'FA 2026 Master'!H:H)</f>
        <v>LG</v>
      </c>
      <c r="G418" s="6" t="str">
        <f>_xlfn.XLOOKUP(C418,'FA 2026 Master'!E:E,'FA 2026 Master'!K:K)</f>
        <v>Logo Apparel</v>
      </c>
      <c r="H418" s="6" t="str">
        <f>_xlfn.XLOOKUP(C418,'FA 2026 Master'!E:E,'FA 2026 Master'!L:L)</f>
        <v>Logo Tees</v>
      </c>
      <c r="I418" s="34">
        <f>_xlfn.XLOOKUP(C418,'FA 2026 Master'!E:E,'FA 2026 Master'!J:J)</f>
        <v>15</v>
      </c>
      <c r="J418" s="34">
        <f t="shared" si="41"/>
        <v>30</v>
      </c>
      <c r="K418" s="34">
        <f t="shared" si="42"/>
        <v>30</v>
      </c>
      <c r="L418" s="26">
        <f t="shared" si="38"/>
        <v>20.55</v>
      </c>
      <c r="M418" s="26">
        <f t="shared" si="39"/>
        <v>49</v>
      </c>
      <c r="N418" s="26">
        <f t="shared" si="40"/>
        <v>49</v>
      </c>
      <c r="O418" s="41">
        <v>46218</v>
      </c>
      <c r="P418" s="41">
        <v>46387</v>
      </c>
      <c r="Q418" s="6" t="s">
        <v>1763</v>
      </c>
      <c r="T418" s="31">
        <f t="shared" si="43"/>
        <v>0</v>
      </c>
    </row>
    <row r="419" spans="2:20" x14ac:dyDescent="0.25">
      <c r="B419" s="28">
        <f>_xlfn.XLOOKUP(C419,'FA 2026 Master'!E:E,'FA 2026 Master'!D:D)</f>
        <v>840490742628</v>
      </c>
      <c r="C419" t="s">
        <v>466</v>
      </c>
      <c r="D419" s="6" t="str">
        <f>_xlfn.XLOOKUP(C419,'FA 2026 Master'!E:E,'FA 2026 Master'!F:F)</f>
        <v>M's ME Topo Moose T-Shirt - Heather Navy - XL</v>
      </c>
      <c r="E419" s="6" t="str">
        <f>_xlfn.XLOOKUP(C419,'FA 2026 Master'!E:E,'FA 2026 Master'!G:G)</f>
        <v>Heather Navy</v>
      </c>
      <c r="F419" s="6" t="str">
        <f>_xlfn.XLOOKUP(C419,'FA 2026 Master'!E:E,'FA 2026 Master'!H:H)</f>
        <v>XL</v>
      </c>
      <c r="G419" s="6" t="str">
        <f>_xlfn.XLOOKUP(C419,'FA 2026 Master'!E:E,'FA 2026 Master'!K:K)</f>
        <v>Logo Apparel</v>
      </c>
      <c r="H419" s="6" t="str">
        <f>_xlfn.XLOOKUP(C419,'FA 2026 Master'!E:E,'FA 2026 Master'!L:L)</f>
        <v>Logo Tees</v>
      </c>
      <c r="I419" s="34">
        <f>_xlfn.XLOOKUP(C419,'FA 2026 Master'!E:E,'FA 2026 Master'!J:J)</f>
        <v>15</v>
      </c>
      <c r="J419" s="34">
        <f t="shared" si="41"/>
        <v>30</v>
      </c>
      <c r="K419" s="34">
        <f t="shared" si="42"/>
        <v>30</v>
      </c>
      <c r="L419" s="26">
        <f t="shared" si="38"/>
        <v>20.55</v>
      </c>
      <c r="M419" s="26">
        <f t="shared" si="39"/>
        <v>49</v>
      </c>
      <c r="N419" s="26">
        <f t="shared" si="40"/>
        <v>49</v>
      </c>
      <c r="O419" s="41">
        <v>46218</v>
      </c>
      <c r="P419" s="41">
        <v>46387</v>
      </c>
      <c r="Q419" s="6" t="s">
        <v>1763</v>
      </c>
      <c r="T419" s="31">
        <f t="shared" si="43"/>
        <v>0</v>
      </c>
    </row>
    <row r="420" spans="2:20" x14ac:dyDescent="0.25">
      <c r="B420" s="28">
        <f>_xlfn.XLOOKUP(C420,'FA 2026 Master'!E:E,'FA 2026 Master'!D:D)</f>
        <v>840490742635</v>
      </c>
      <c r="C420" t="s">
        <v>467</v>
      </c>
      <c r="D420" s="6" t="str">
        <f>_xlfn.XLOOKUP(C420,'FA 2026 Master'!E:E,'FA 2026 Master'!F:F)</f>
        <v>M's ME Topo Moose T-Shirt - Heather Navy - 2X</v>
      </c>
      <c r="E420" s="6" t="str">
        <f>_xlfn.XLOOKUP(C420,'FA 2026 Master'!E:E,'FA 2026 Master'!G:G)</f>
        <v>Heather Navy</v>
      </c>
      <c r="F420" s="6" t="str">
        <f>_xlfn.XLOOKUP(C420,'FA 2026 Master'!E:E,'FA 2026 Master'!H:H)</f>
        <v>2X</v>
      </c>
      <c r="G420" s="6" t="str">
        <f>_xlfn.XLOOKUP(C420,'FA 2026 Master'!E:E,'FA 2026 Master'!K:K)</f>
        <v>Logo Apparel</v>
      </c>
      <c r="H420" s="6" t="str">
        <f>_xlfn.XLOOKUP(C420,'FA 2026 Master'!E:E,'FA 2026 Master'!L:L)</f>
        <v>Logo Tees</v>
      </c>
      <c r="I420" s="34">
        <f>_xlfn.XLOOKUP(C420,'FA 2026 Master'!E:E,'FA 2026 Master'!J:J)</f>
        <v>15</v>
      </c>
      <c r="J420" s="34">
        <f t="shared" si="41"/>
        <v>30</v>
      </c>
      <c r="K420" s="34">
        <f t="shared" si="42"/>
        <v>30</v>
      </c>
      <c r="L420" s="26">
        <f t="shared" si="38"/>
        <v>20.55</v>
      </c>
      <c r="M420" s="26">
        <f t="shared" si="39"/>
        <v>49</v>
      </c>
      <c r="N420" s="26">
        <f t="shared" si="40"/>
        <v>49</v>
      </c>
      <c r="O420" s="41">
        <v>46218</v>
      </c>
      <c r="P420" s="41">
        <v>46387</v>
      </c>
      <c r="Q420" s="6" t="s">
        <v>1763</v>
      </c>
      <c r="T420" s="31">
        <f t="shared" si="43"/>
        <v>0</v>
      </c>
    </row>
    <row r="421" spans="2:20" x14ac:dyDescent="0.25">
      <c r="B421" s="28">
        <f>_xlfn.XLOOKUP(C421,'FA 2026 Master'!E:E,'FA 2026 Master'!D:D)</f>
        <v>840490742642</v>
      </c>
      <c r="C421" t="s">
        <v>468</v>
      </c>
      <c r="D421" s="6" t="str">
        <f>_xlfn.XLOOKUP(C421,'FA 2026 Master'!E:E,'FA 2026 Master'!F:F)</f>
        <v>M's ME Topo Moose T-Shirt - Heather Navy - 3X</v>
      </c>
      <c r="E421" s="6" t="str">
        <f>_xlfn.XLOOKUP(C421,'FA 2026 Master'!E:E,'FA 2026 Master'!G:G)</f>
        <v>Heather Navy</v>
      </c>
      <c r="F421" s="6" t="str">
        <f>_xlfn.XLOOKUP(C421,'FA 2026 Master'!E:E,'FA 2026 Master'!H:H)</f>
        <v>3X</v>
      </c>
      <c r="G421" s="6" t="str">
        <f>_xlfn.XLOOKUP(C421,'FA 2026 Master'!E:E,'FA 2026 Master'!K:K)</f>
        <v>Logo Apparel</v>
      </c>
      <c r="H421" s="6" t="str">
        <f>_xlfn.XLOOKUP(C421,'FA 2026 Master'!E:E,'FA 2026 Master'!L:L)</f>
        <v>Logo Tees</v>
      </c>
      <c r="I421" s="34">
        <f>_xlfn.XLOOKUP(C421,'FA 2026 Master'!E:E,'FA 2026 Master'!J:J)</f>
        <v>15</v>
      </c>
      <c r="J421" s="34">
        <f t="shared" si="41"/>
        <v>30</v>
      </c>
      <c r="K421" s="34">
        <f t="shared" si="42"/>
        <v>30</v>
      </c>
      <c r="L421" s="26">
        <f t="shared" si="38"/>
        <v>20.55</v>
      </c>
      <c r="M421" s="26">
        <f t="shared" si="39"/>
        <v>49</v>
      </c>
      <c r="N421" s="26">
        <f t="shared" si="40"/>
        <v>49</v>
      </c>
      <c r="O421" s="41">
        <v>46218</v>
      </c>
      <c r="P421" s="41">
        <v>46387</v>
      </c>
      <c r="Q421" s="6" t="s">
        <v>1763</v>
      </c>
      <c r="T421" s="31">
        <f t="shared" si="43"/>
        <v>0</v>
      </c>
    </row>
    <row r="422" spans="2:20" x14ac:dyDescent="0.25">
      <c r="B422" s="28">
        <f>_xlfn.XLOOKUP(C422,'FA 2026 Master'!E:E,'FA 2026 Master'!D:D)</f>
        <v>840490742659</v>
      </c>
      <c r="C422" t="s">
        <v>469</v>
      </c>
      <c r="D422" s="6" t="str">
        <f>_xlfn.XLOOKUP(C422,'FA 2026 Master'!E:E,'FA 2026 Master'!F:F)</f>
        <v>M's ME Topo Moose T-Shirt - Jet Black - SM</v>
      </c>
      <c r="E422" s="6" t="str">
        <f>_xlfn.XLOOKUP(C422,'FA 2026 Master'!E:E,'FA 2026 Master'!G:G)</f>
        <v>Jet Black</v>
      </c>
      <c r="F422" s="6" t="str">
        <f>_xlfn.XLOOKUP(C422,'FA 2026 Master'!E:E,'FA 2026 Master'!H:H)</f>
        <v>SM</v>
      </c>
      <c r="G422" s="6" t="str">
        <f>_xlfn.XLOOKUP(C422,'FA 2026 Master'!E:E,'FA 2026 Master'!K:K)</f>
        <v>Logo Apparel</v>
      </c>
      <c r="H422" s="6" t="str">
        <f>_xlfn.XLOOKUP(C422,'FA 2026 Master'!E:E,'FA 2026 Master'!L:L)</f>
        <v>Logo Tees</v>
      </c>
      <c r="I422" s="34">
        <f>_xlfn.XLOOKUP(C422,'FA 2026 Master'!E:E,'FA 2026 Master'!J:J)</f>
        <v>15</v>
      </c>
      <c r="J422" s="34">
        <f t="shared" si="41"/>
        <v>30</v>
      </c>
      <c r="K422" s="34">
        <f t="shared" si="42"/>
        <v>30</v>
      </c>
      <c r="L422" s="26">
        <f t="shared" si="38"/>
        <v>20.55</v>
      </c>
      <c r="M422" s="26">
        <f t="shared" si="39"/>
        <v>49</v>
      </c>
      <c r="N422" s="26">
        <f t="shared" si="40"/>
        <v>49</v>
      </c>
      <c r="O422" s="41">
        <v>46218</v>
      </c>
      <c r="P422" s="41">
        <v>46387</v>
      </c>
      <c r="Q422" s="6" t="s">
        <v>1763</v>
      </c>
      <c r="T422" s="31">
        <f t="shared" si="43"/>
        <v>0</v>
      </c>
    </row>
    <row r="423" spans="2:20" x14ac:dyDescent="0.25">
      <c r="B423" s="28">
        <f>_xlfn.XLOOKUP(C423,'FA 2026 Master'!E:E,'FA 2026 Master'!D:D)</f>
        <v>840490742666</v>
      </c>
      <c r="C423" t="s">
        <v>470</v>
      </c>
      <c r="D423" s="6" t="str">
        <f>_xlfn.XLOOKUP(C423,'FA 2026 Master'!E:E,'FA 2026 Master'!F:F)</f>
        <v>M's ME Topo Moose T-Shirt - Jet Black - MD</v>
      </c>
      <c r="E423" s="6" t="str">
        <f>_xlfn.XLOOKUP(C423,'FA 2026 Master'!E:E,'FA 2026 Master'!G:G)</f>
        <v>Jet Black</v>
      </c>
      <c r="F423" s="6" t="str">
        <f>_xlfn.XLOOKUP(C423,'FA 2026 Master'!E:E,'FA 2026 Master'!H:H)</f>
        <v>MD</v>
      </c>
      <c r="G423" s="6" t="str">
        <f>_xlfn.XLOOKUP(C423,'FA 2026 Master'!E:E,'FA 2026 Master'!K:K)</f>
        <v>Logo Apparel</v>
      </c>
      <c r="H423" s="6" t="str">
        <f>_xlfn.XLOOKUP(C423,'FA 2026 Master'!E:E,'FA 2026 Master'!L:L)</f>
        <v>Logo Tees</v>
      </c>
      <c r="I423" s="34">
        <f>_xlfn.XLOOKUP(C423,'FA 2026 Master'!E:E,'FA 2026 Master'!J:J)</f>
        <v>15</v>
      </c>
      <c r="J423" s="34">
        <f t="shared" si="41"/>
        <v>30</v>
      </c>
      <c r="K423" s="34">
        <f t="shared" si="42"/>
        <v>30</v>
      </c>
      <c r="L423" s="26">
        <f t="shared" si="38"/>
        <v>20.55</v>
      </c>
      <c r="M423" s="26">
        <f t="shared" si="39"/>
        <v>49</v>
      </c>
      <c r="N423" s="26">
        <f t="shared" si="40"/>
        <v>49</v>
      </c>
      <c r="O423" s="41">
        <v>46218</v>
      </c>
      <c r="P423" s="41">
        <v>46387</v>
      </c>
      <c r="Q423" s="6" t="s">
        <v>1763</v>
      </c>
      <c r="T423" s="31">
        <f t="shared" si="43"/>
        <v>0</v>
      </c>
    </row>
    <row r="424" spans="2:20" x14ac:dyDescent="0.25">
      <c r="B424" s="28">
        <f>_xlfn.XLOOKUP(C424,'FA 2026 Master'!E:E,'FA 2026 Master'!D:D)</f>
        <v>840490742673</v>
      </c>
      <c r="C424" t="s">
        <v>471</v>
      </c>
      <c r="D424" s="6" t="str">
        <f>_xlfn.XLOOKUP(C424,'FA 2026 Master'!E:E,'FA 2026 Master'!F:F)</f>
        <v>M's ME Topo Moose T-Shirt - Jet Black - LG</v>
      </c>
      <c r="E424" s="6" t="str">
        <f>_xlfn.XLOOKUP(C424,'FA 2026 Master'!E:E,'FA 2026 Master'!G:G)</f>
        <v>Jet Black</v>
      </c>
      <c r="F424" s="6" t="str">
        <f>_xlfn.XLOOKUP(C424,'FA 2026 Master'!E:E,'FA 2026 Master'!H:H)</f>
        <v>LG</v>
      </c>
      <c r="G424" s="6" t="str">
        <f>_xlfn.XLOOKUP(C424,'FA 2026 Master'!E:E,'FA 2026 Master'!K:K)</f>
        <v>Logo Apparel</v>
      </c>
      <c r="H424" s="6" t="str">
        <f>_xlfn.XLOOKUP(C424,'FA 2026 Master'!E:E,'FA 2026 Master'!L:L)</f>
        <v>Logo Tees</v>
      </c>
      <c r="I424" s="34">
        <f>_xlfn.XLOOKUP(C424,'FA 2026 Master'!E:E,'FA 2026 Master'!J:J)</f>
        <v>15</v>
      </c>
      <c r="J424" s="34">
        <f t="shared" si="41"/>
        <v>30</v>
      </c>
      <c r="K424" s="34">
        <f t="shared" si="42"/>
        <v>30</v>
      </c>
      <c r="L424" s="26">
        <f t="shared" si="38"/>
        <v>20.55</v>
      </c>
      <c r="M424" s="26">
        <f t="shared" si="39"/>
        <v>49</v>
      </c>
      <c r="N424" s="26">
        <f t="shared" si="40"/>
        <v>49</v>
      </c>
      <c r="O424" s="41">
        <v>46218</v>
      </c>
      <c r="P424" s="41">
        <v>46387</v>
      </c>
      <c r="Q424" s="6" t="s">
        <v>1763</v>
      </c>
      <c r="T424" s="31">
        <f t="shared" si="43"/>
        <v>0</v>
      </c>
    </row>
    <row r="425" spans="2:20" x14ac:dyDescent="0.25">
      <c r="B425" s="28">
        <f>_xlfn.XLOOKUP(C425,'FA 2026 Master'!E:E,'FA 2026 Master'!D:D)</f>
        <v>840490742680</v>
      </c>
      <c r="C425" t="s">
        <v>472</v>
      </c>
      <c r="D425" s="6" t="str">
        <f>_xlfn.XLOOKUP(C425,'FA 2026 Master'!E:E,'FA 2026 Master'!F:F)</f>
        <v>M's ME Topo Moose T-Shirt - Jet Black - XL</v>
      </c>
      <c r="E425" s="6" t="str">
        <f>_xlfn.XLOOKUP(C425,'FA 2026 Master'!E:E,'FA 2026 Master'!G:G)</f>
        <v>Jet Black</v>
      </c>
      <c r="F425" s="6" t="str">
        <f>_xlfn.XLOOKUP(C425,'FA 2026 Master'!E:E,'FA 2026 Master'!H:H)</f>
        <v>XL</v>
      </c>
      <c r="G425" s="6" t="str">
        <f>_xlfn.XLOOKUP(C425,'FA 2026 Master'!E:E,'FA 2026 Master'!K:K)</f>
        <v>Logo Apparel</v>
      </c>
      <c r="H425" s="6" t="str">
        <f>_xlfn.XLOOKUP(C425,'FA 2026 Master'!E:E,'FA 2026 Master'!L:L)</f>
        <v>Logo Tees</v>
      </c>
      <c r="I425" s="34">
        <f>_xlfn.XLOOKUP(C425,'FA 2026 Master'!E:E,'FA 2026 Master'!J:J)</f>
        <v>15</v>
      </c>
      <c r="J425" s="34">
        <f t="shared" si="41"/>
        <v>30</v>
      </c>
      <c r="K425" s="34">
        <f t="shared" si="42"/>
        <v>30</v>
      </c>
      <c r="L425" s="26">
        <f t="shared" si="38"/>
        <v>20.55</v>
      </c>
      <c r="M425" s="26">
        <f t="shared" si="39"/>
        <v>49</v>
      </c>
      <c r="N425" s="26">
        <f t="shared" si="40"/>
        <v>49</v>
      </c>
      <c r="O425" s="41">
        <v>46218</v>
      </c>
      <c r="P425" s="41">
        <v>46387</v>
      </c>
      <c r="Q425" s="6" t="s">
        <v>1763</v>
      </c>
      <c r="T425" s="31">
        <f t="shared" si="43"/>
        <v>0</v>
      </c>
    </row>
    <row r="426" spans="2:20" x14ac:dyDescent="0.25">
      <c r="B426" s="28">
        <f>_xlfn.XLOOKUP(C426,'FA 2026 Master'!E:E,'FA 2026 Master'!D:D)</f>
        <v>840490742697</v>
      </c>
      <c r="C426" t="s">
        <v>473</v>
      </c>
      <c r="D426" s="6" t="str">
        <f>_xlfn.XLOOKUP(C426,'FA 2026 Master'!E:E,'FA 2026 Master'!F:F)</f>
        <v>M's ME Topo Moose T-Shirt - Jet Black - 2X</v>
      </c>
      <c r="E426" s="6" t="str">
        <f>_xlfn.XLOOKUP(C426,'FA 2026 Master'!E:E,'FA 2026 Master'!G:G)</f>
        <v>Jet Black</v>
      </c>
      <c r="F426" s="6" t="str">
        <f>_xlfn.XLOOKUP(C426,'FA 2026 Master'!E:E,'FA 2026 Master'!H:H)</f>
        <v>2X</v>
      </c>
      <c r="G426" s="6" t="str">
        <f>_xlfn.XLOOKUP(C426,'FA 2026 Master'!E:E,'FA 2026 Master'!K:K)</f>
        <v>Logo Apparel</v>
      </c>
      <c r="H426" s="6" t="str">
        <f>_xlfn.XLOOKUP(C426,'FA 2026 Master'!E:E,'FA 2026 Master'!L:L)</f>
        <v>Logo Tees</v>
      </c>
      <c r="I426" s="34">
        <f>_xlfn.XLOOKUP(C426,'FA 2026 Master'!E:E,'FA 2026 Master'!J:J)</f>
        <v>15</v>
      </c>
      <c r="J426" s="34">
        <f t="shared" si="41"/>
        <v>30</v>
      </c>
      <c r="K426" s="34">
        <f t="shared" si="42"/>
        <v>30</v>
      </c>
      <c r="L426" s="26">
        <f t="shared" si="38"/>
        <v>20.55</v>
      </c>
      <c r="M426" s="26">
        <f t="shared" si="39"/>
        <v>49</v>
      </c>
      <c r="N426" s="26">
        <f t="shared" si="40"/>
        <v>49</v>
      </c>
      <c r="O426" s="41">
        <v>46218</v>
      </c>
      <c r="P426" s="41">
        <v>46387</v>
      </c>
      <c r="Q426" s="6" t="s">
        <v>1763</v>
      </c>
      <c r="T426" s="31">
        <f t="shared" si="43"/>
        <v>0</v>
      </c>
    </row>
    <row r="427" spans="2:20" x14ac:dyDescent="0.25">
      <c r="B427" s="28">
        <f>_xlfn.XLOOKUP(C427,'FA 2026 Master'!E:E,'FA 2026 Master'!D:D)</f>
        <v>840490742703</v>
      </c>
      <c r="C427" t="s">
        <v>474</v>
      </c>
      <c r="D427" s="6" t="str">
        <f>_xlfn.XLOOKUP(C427,'FA 2026 Master'!E:E,'FA 2026 Master'!F:F)</f>
        <v>M's ME Topo Moose T-Shirt - Jet Black - 3X</v>
      </c>
      <c r="E427" s="6" t="str">
        <f>_xlfn.XLOOKUP(C427,'FA 2026 Master'!E:E,'FA 2026 Master'!G:G)</f>
        <v>Jet Black</v>
      </c>
      <c r="F427" s="6" t="str">
        <f>_xlfn.XLOOKUP(C427,'FA 2026 Master'!E:E,'FA 2026 Master'!H:H)</f>
        <v>3X</v>
      </c>
      <c r="G427" s="6" t="str">
        <f>_xlfn.XLOOKUP(C427,'FA 2026 Master'!E:E,'FA 2026 Master'!K:K)</f>
        <v>Logo Apparel</v>
      </c>
      <c r="H427" s="6" t="str">
        <f>_xlfn.XLOOKUP(C427,'FA 2026 Master'!E:E,'FA 2026 Master'!L:L)</f>
        <v>Logo Tees</v>
      </c>
      <c r="I427" s="34">
        <f>_xlfn.XLOOKUP(C427,'FA 2026 Master'!E:E,'FA 2026 Master'!J:J)</f>
        <v>15</v>
      </c>
      <c r="J427" s="34">
        <f t="shared" si="41"/>
        <v>30</v>
      </c>
      <c r="K427" s="34">
        <f t="shared" si="42"/>
        <v>30</v>
      </c>
      <c r="L427" s="26">
        <f t="shared" si="38"/>
        <v>20.55</v>
      </c>
      <c r="M427" s="26">
        <f t="shared" si="39"/>
        <v>49</v>
      </c>
      <c r="N427" s="26">
        <f t="shared" si="40"/>
        <v>49</v>
      </c>
      <c r="O427" s="41">
        <v>46218</v>
      </c>
      <c r="P427" s="41">
        <v>46387</v>
      </c>
      <c r="Q427" s="6" t="s">
        <v>1763</v>
      </c>
      <c r="T427" s="31">
        <f t="shared" si="43"/>
        <v>0</v>
      </c>
    </row>
    <row r="428" spans="2:20" x14ac:dyDescent="0.25">
      <c r="B428" s="28">
        <f>_xlfn.XLOOKUP(C428,'FA 2026 Master'!E:E,'FA 2026 Master'!D:D)</f>
        <v>840490742710</v>
      </c>
      <c r="C428" t="s">
        <v>475</v>
      </c>
      <c r="D428" s="6" t="str">
        <f>_xlfn.XLOOKUP(C428,'FA 2026 Master'!E:E,'FA 2026 Master'!F:F)</f>
        <v>M's ME Topo Moose Hoody - Coffee - SM</v>
      </c>
      <c r="E428" s="6" t="str">
        <f>_xlfn.XLOOKUP(C428,'FA 2026 Master'!E:E,'FA 2026 Master'!G:G)</f>
        <v>Coffee</v>
      </c>
      <c r="F428" s="6" t="str">
        <f>_xlfn.XLOOKUP(C428,'FA 2026 Master'!E:E,'FA 2026 Master'!H:H)</f>
        <v>SM</v>
      </c>
      <c r="G428" s="6" t="str">
        <f>_xlfn.XLOOKUP(C428,'FA 2026 Master'!E:E,'FA 2026 Master'!K:K)</f>
        <v>Logo Apparel</v>
      </c>
      <c r="H428" s="6" t="str">
        <f>_xlfn.XLOOKUP(C428,'FA 2026 Master'!E:E,'FA 2026 Master'!L:L)</f>
        <v>Logo Hoodys</v>
      </c>
      <c r="I428" s="34">
        <f>_xlfn.XLOOKUP(C428,'FA 2026 Master'!E:E,'FA 2026 Master'!J:J)</f>
        <v>30</v>
      </c>
      <c r="J428" s="34">
        <f t="shared" si="41"/>
        <v>60</v>
      </c>
      <c r="K428" s="34">
        <f t="shared" si="42"/>
        <v>60</v>
      </c>
      <c r="L428" s="26">
        <f t="shared" si="38"/>
        <v>41.1</v>
      </c>
      <c r="M428" s="26">
        <f t="shared" si="39"/>
        <v>99</v>
      </c>
      <c r="N428" s="26">
        <f t="shared" si="40"/>
        <v>99</v>
      </c>
      <c r="O428" s="41">
        <v>46218</v>
      </c>
      <c r="P428" s="41">
        <v>46387</v>
      </c>
      <c r="Q428" s="6" t="s">
        <v>1763</v>
      </c>
      <c r="T428" s="31">
        <f t="shared" si="43"/>
        <v>0</v>
      </c>
    </row>
    <row r="429" spans="2:20" x14ac:dyDescent="0.25">
      <c r="B429" s="28">
        <f>_xlfn.XLOOKUP(C429,'FA 2026 Master'!E:E,'FA 2026 Master'!D:D)</f>
        <v>840490742727</v>
      </c>
      <c r="C429" t="s">
        <v>476</v>
      </c>
      <c r="D429" s="6" t="str">
        <f>_xlfn.XLOOKUP(C429,'FA 2026 Master'!E:E,'FA 2026 Master'!F:F)</f>
        <v>M's ME Topo Moose Hoody - Coffee - MD</v>
      </c>
      <c r="E429" s="6" t="str">
        <f>_xlfn.XLOOKUP(C429,'FA 2026 Master'!E:E,'FA 2026 Master'!G:G)</f>
        <v>Coffee</v>
      </c>
      <c r="F429" s="6" t="str">
        <f>_xlfn.XLOOKUP(C429,'FA 2026 Master'!E:E,'FA 2026 Master'!H:H)</f>
        <v>MD</v>
      </c>
      <c r="G429" s="6" t="str">
        <f>_xlfn.XLOOKUP(C429,'FA 2026 Master'!E:E,'FA 2026 Master'!K:K)</f>
        <v>Logo Apparel</v>
      </c>
      <c r="H429" s="6" t="str">
        <f>_xlfn.XLOOKUP(C429,'FA 2026 Master'!E:E,'FA 2026 Master'!L:L)</f>
        <v>Logo Hoodys</v>
      </c>
      <c r="I429" s="34">
        <f>_xlfn.XLOOKUP(C429,'FA 2026 Master'!E:E,'FA 2026 Master'!J:J)</f>
        <v>30</v>
      </c>
      <c r="J429" s="34">
        <f t="shared" si="41"/>
        <v>60</v>
      </c>
      <c r="K429" s="34">
        <f t="shared" si="42"/>
        <v>60</v>
      </c>
      <c r="L429" s="26">
        <f t="shared" si="38"/>
        <v>41.1</v>
      </c>
      <c r="M429" s="26">
        <f t="shared" si="39"/>
        <v>99</v>
      </c>
      <c r="N429" s="26">
        <f t="shared" si="40"/>
        <v>99</v>
      </c>
      <c r="O429" s="41">
        <v>46218</v>
      </c>
      <c r="P429" s="41">
        <v>46387</v>
      </c>
      <c r="Q429" s="6" t="s">
        <v>1763</v>
      </c>
      <c r="T429" s="31">
        <f t="shared" si="43"/>
        <v>0</v>
      </c>
    </row>
    <row r="430" spans="2:20" x14ac:dyDescent="0.25">
      <c r="B430" s="28">
        <f>_xlfn.XLOOKUP(C430,'FA 2026 Master'!E:E,'FA 2026 Master'!D:D)</f>
        <v>840490742734</v>
      </c>
      <c r="C430" t="s">
        <v>477</v>
      </c>
      <c r="D430" s="6" t="str">
        <f>_xlfn.XLOOKUP(C430,'FA 2026 Master'!E:E,'FA 2026 Master'!F:F)</f>
        <v>M's ME Topo Moose Hoody - Coffee - LG</v>
      </c>
      <c r="E430" s="6" t="str">
        <f>_xlfn.XLOOKUP(C430,'FA 2026 Master'!E:E,'FA 2026 Master'!G:G)</f>
        <v>Coffee</v>
      </c>
      <c r="F430" s="6" t="str">
        <f>_xlfn.XLOOKUP(C430,'FA 2026 Master'!E:E,'FA 2026 Master'!H:H)</f>
        <v>LG</v>
      </c>
      <c r="G430" s="6" t="str">
        <f>_xlfn.XLOOKUP(C430,'FA 2026 Master'!E:E,'FA 2026 Master'!K:K)</f>
        <v>Logo Apparel</v>
      </c>
      <c r="H430" s="6" t="str">
        <f>_xlfn.XLOOKUP(C430,'FA 2026 Master'!E:E,'FA 2026 Master'!L:L)</f>
        <v>Logo Hoodys</v>
      </c>
      <c r="I430" s="34">
        <f>_xlfn.XLOOKUP(C430,'FA 2026 Master'!E:E,'FA 2026 Master'!J:J)</f>
        <v>30</v>
      </c>
      <c r="J430" s="34">
        <f t="shared" si="41"/>
        <v>60</v>
      </c>
      <c r="K430" s="34">
        <f t="shared" si="42"/>
        <v>60</v>
      </c>
      <c r="L430" s="26">
        <f t="shared" si="38"/>
        <v>41.1</v>
      </c>
      <c r="M430" s="26">
        <f t="shared" si="39"/>
        <v>99</v>
      </c>
      <c r="N430" s="26">
        <f t="shared" si="40"/>
        <v>99</v>
      </c>
      <c r="O430" s="41">
        <v>46218</v>
      </c>
      <c r="P430" s="41">
        <v>46387</v>
      </c>
      <c r="Q430" s="6" t="s">
        <v>1763</v>
      </c>
      <c r="T430" s="31">
        <f t="shared" si="43"/>
        <v>0</v>
      </c>
    </row>
    <row r="431" spans="2:20" x14ac:dyDescent="0.25">
      <c r="B431" s="28">
        <f>_xlfn.XLOOKUP(C431,'FA 2026 Master'!E:E,'FA 2026 Master'!D:D)</f>
        <v>840490742741</v>
      </c>
      <c r="C431" t="s">
        <v>478</v>
      </c>
      <c r="D431" s="6" t="str">
        <f>_xlfn.XLOOKUP(C431,'FA 2026 Master'!E:E,'FA 2026 Master'!F:F)</f>
        <v>M's ME Topo Moose Hoody - Coffee - XL</v>
      </c>
      <c r="E431" s="6" t="str">
        <f>_xlfn.XLOOKUP(C431,'FA 2026 Master'!E:E,'FA 2026 Master'!G:G)</f>
        <v>Coffee</v>
      </c>
      <c r="F431" s="6" t="str">
        <f>_xlfn.XLOOKUP(C431,'FA 2026 Master'!E:E,'FA 2026 Master'!H:H)</f>
        <v>XL</v>
      </c>
      <c r="G431" s="6" t="str">
        <f>_xlfn.XLOOKUP(C431,'FA 2026 Master'!E:E,'FA 2026 Master'!K:K)</f>
        <v>Logo Apparel</v>
      </c>
      <c r="H431" s="6" t="str">
        <f>_xlfn.XLOOKUP(C431,'FA 2026 Master'!E:E,'FA 2026 Master'!L:L)</f>
        <v>Logo Hoodys</v>
      </c>
      <c r="I431" s="34">
        <f>_xlfn.XLOOKUP(C431,'FA 2026 Master'!E:E,'FA 2026 Master'!J:J)</f>
        <v>30</v>
      </c>
      <c r="J431" s="34">
        <f t="shared" si="41"/>
        <v>60</v>
      </c>
      <c r="K431" s="34">
        <f t="shared" si="42"/>
        <v>60</v>
      </c>
      <c r="L431" s="26">
        <f t="shared" si="38"/>
        <v>41.1</v>
      </c>
      <c r="M431" s="26">
        <f t="shared" si="39"/>
        <v>99</v>
      </c>
      <c r="N431" s="26">
        <f t="shared" si="40"/>
        <v>99</v>
      </c>
      <c r="O431" s="41">
        <v>46218</v>
      </c>
      <c r="P431" s="41">
        <v>46387</v>
      </c>
      <c r="Q431" s="6" t="s">
        <v>1763</v>
      </c>
      <c r="T431" s="31">
        <f t="shared" si="43"/>
        <v>0</v>
      </c>
    </row>
    <row r="432" spans="2:20" x14ac:dyDescent="0.25">
      <c r="B432" s="28">
        <f>_xlfn.XLOOKUP(C432,'FA 2026 Master'!E:E,'FA 2026 Master'!D:D)</f>
        <v>840490742758</v>
      </c>
      <c r="C432" t="s">
        <v>479</v>
      </c>
      <c r="D432" s="6" t="str">
        <f>_xlfn.XLOOKUP(C432,'FA 2026 Master'!E:E,'FA 2026 Master'!F:F)</f>
        <v>M's ME Topo Moose Hoody - Coffee - 2X</v>
      </c>
      <c r="E432" s="6" t="str">
        <f>_xlfn.XLOOKUP(C432,'FA 2026 Master'!E:E,'FA 2026 Master'!G:G)</f>
        <v>Coffee</v>
      </c>
      <c r="F432" s="6" t="str">
        <f>_xlfn.XLOOKUP(C432,'FA 2026 Master'!E:E,'FA 2026 Master'!H:H)</f>
        <v>2X</v>
      </c>
      <c r="G432" s="6" t="str">
        <f>_xlfn.XLOOKUP(C432,'FA 2026 Master'!E:E,'FA 2026 Master'!K:K)</f>
        <v>Logo Apparel</v>
      </c>
      <c r="H432" s="6" t="str">
        <f>_xlfn.XLOOKUP(C432,'FA 2026 Master'!E:E,'FA 2026 Master'!L:L)</f>
        <v>Logo Hoodys</v>
      </c>
      <c r="I432" s="34">
        <f>_xlfn.XLOOKUP(C432,'FA 2026 Master'!E:E,'FA 2026 Master'!J:J)</f>
        <v>30</v>
      </c>
      <c r="J432" s="34">
        <f t="shared" si="41"/>
        <v>60</v>
      </c>
      <c r="K432" s="34">
        <f t="shared" si="42"/>
        <v>60</v>
      </c>
      <c r="L432" s="26">
        <f t="shared" si="38"/>
        <v>41.1</v>
      </c>
      <c r="M432" s="26">
        <f t="shared" si="39"/>
        <v>99</v>
      </c>
      <c r="N432" s="26">
        <f t="shared" si="40"/>
        <v>99</v>
      </c>
      <c r="O432" s="41">
        <v>46218</v>
      </c>
      <c r="P432" s="41">
        <v>46387</v>
      </c>
      <c r="Q432" s="6" t="s">
        <v>1763</v>
      </c>
      <c r="T432" s="31">
        <f t="shared" si="43"/>
        <v>0</v>
      </c>
    </row>
    <row r="433" spans="2:20" x14ac:dyDescent="0.25">
      <c r="B433" s="28">
        <f>_xlfn.XLOOKUP(C433,'FA 2026 Master'!E:E,'FA 2026 Master'!D:D)</f>
        <v>840490742765</v>
      </c>
      <c r="C433" t="s">
        <v>480</v>
      </c>
      <c r="D433" s="6" t="str">
        <f>_xlfn.XLOOKUP(C433,'FA 2026 Master'!E:E,'FA 2026 Master'!F:F)</f>
        <v>M's ME Topo Moose Hoody - Coffee - 3X</v>
      </c>
      <c r="E433" s="6" t="str">
        <f>_xlfn.XLOOKUP(C433,'FA 2026 Master'!E:E,'FA 2026 Master'!G:G)</f>
        <v>Coffee</v>
      </c>
      <c r="F433" s="6" t="str">
        <f>_xlfn.XLOOKUP(C433,'FA 2026 Master'!E:E,'FA 2026 Master'!H:H)</f>
        <v>3X</v>
      </c>
      <c r="G433" s="6" t="str">
        <f>_xlfn.XLOOKUP(C433,'FA 2026 Master'!E:E,'FA 2026 Master'!K:K)</f>
        <v>Logo Apparel</v>
      </c>
      <c r="H433" s="6" t="str">
        <f>_xlfn.XLOOKUP(C433,'FA 2026 Master'!E:E,'FA 2026 Master'!L:L)</f>
        <v>Logo Hoodys</v>
      </c>
      <c r="I433" s="34">
        <f>_xlfn.XLOOKUP(C433,'FA 2026 Master'!E:E,'FA 2026 Master'!J:J)</f>
        <v>30</v>
      </c>
      <c r="J433" s="34">
        <f t="shared" si="41"/>
        <v>60</v>
      </c>
      <c r="K433" s="34">
        <f t="shared" si="42"/>
        <v>60</v>
      </c>
      <c r="L433" s="26">
        <f t="shared" si="38"/>
        <v>41.1</v>
      </c>
      <c r="M433" s="26">
        <f t="shared" si="39"/>
        <v>99</v>
      </c>
      <c r="N433" s="26">
        <f t="shared" si="40"/>
        <v>99</v>
      </c>
      <c r="O433" s="41">
        <v>46218</v>
      </c>
      <c r="P433" s="41">
        <v>46387</v>
      </c>
      <c r="Q433" s="6" t="s">
        <v>1763</v>
      </c>
      <c r="T433" s="31">
        <f t="shared" si="43"/>
        <v>0</v>
      </c>
    </row>
    <row r="434" spans="2:20" x14ac:dyDescent="0.25">
      <c r="B434" s="28">
        <f>_xlfn.XLOOKUP(C434,'FA 2026 Master'!E:E,'FA 2026 Master'!D:D)</f>
        <v>840490742772</v>
      </c>
      <c r="C434" t="s">
        <v>481</v>
      </c>
      <c r="D434" s="6" t="str">
        <f>_xlfn.XLOOKUP(C434,'FA 2026 Master'!E:E,'FA 2026 Master'!F:F)</f>
        <v>M's ME Big Sky Elk T-Shirt - Olive Drab Green Heather - SM</v>
      </c>
      <c r="E434" s="6" t="str">
        <f>_xlfn.XLOOKUP(C434,'FA 2026 Master'!E:E,'FA 2026 Master'!G:G)</f>
        <v>Olive Drab Green Heather</v>
      </c>
      <c r="F434" s="6" t="str">
        <f>_xlfn.XLOOKUP(C434,'FA 2026 Master'!E:E,'FA 2026 Master'!H:H)</f>
        <v>SM</v>
      </c>
      <c r="G434" s="6" t="str">
        <f>_xlfn.XLOOKUP(C434,'FA 2026 Master'!E:E,'FA 2026 Master'!K:K)</f>
        <v>Logo Apparel</v>
      </c>
      <c r="H434" s="6" t="str">
        <f>_xlfn.XLOOKUP(C434,'FA 2026 Master'!E:E,'FA 2026 Master'!L:L)</f>
        <v>Logo Tees</v>
      </c>
      <c r="I434" s="34">
        <f>_xlfn.XLOOKUP(C434,'FA 2026 Master'!E:E,'FA 2026 Master'!J:J)</f>
        <v>15</v>
      </c>
      <c r="J434" s="34">
        <f t="shared" si="41"/>
        <v>30</v>
      </c>
      <c r="K434" s="34">
        <f t="shared" si="42"/>
        <v>30</v>
      </c>
      <c r="L434" s="26">
        <f t="shared" si="38"/>
        <v>20.55</v>
      </c>
      <c r="M434" s="26">
        <f t="shared" si="39"/>
        <v>49</v>
      </c>
      <c r="N434" s="26">
        <f t="shared" si="40"/>
        <v>49</v>
      </c>
      <c r="O434" s="41">
        <v>46218</v>
      </c>
      <c r="P434" s="41">
        <v>46387</v>
      </c>
      <c r="Q434" s="6" t="s">
        <v>1763</v>
      </c>
      <c r="T434" s="31">
        <f t="shared" si="43"/>
        <v>0</v>
      </c>
    </row>
    <row r="435" spans="2:20" x14ac:dyDescent="0.25">
      <c r="B435" s="28">
        <f>_xlfn.XLOOKUP(C435,'FA 2026 Master'!E:E,'FA 2026 Master'!D:D)</f>
        <v>840490742789</v>
      </c>
      <c r="C435" t="s">
        <v>482</v>
      </c>
      <c r="D435" s="6" t="str">
        <f>_xlfn.XLOOKUP(C435,'FA 2026 Master'!E:E,'FA 2026 Master'!F:F)</f>
        <v>M's ME Big Sky Elk T-Shirt - Olive Drab Green Heather - MD</v>
      </c>
      <c r="E435" s="6" t="str">
        <f>_xlfn.XLOOKUP(C435,'FA 2026 Master'!E:E,'FA 2026 Master'!G:G)</f>
        <v>Olive Drab Green Heather</v>
      </c>
      <c r="F435" s="6" t="str">
        <f>_xlfn.XLOOKUP(C435,'FA 2026 Master'!E:E,'FA 2026 Master'!H:H)</f>
        <v>MD</v>
      </c>
      <c r="G435" s="6" t="str">
        <f>_xlfn.XLOOKUP(C435,'FA 2026 Master'!E:E,'FA 2026 Master'!K:K)</f>
        <v>Logo Apparel</v>
      </c>
      <c r="H435" s="6" t="str">
        <f>_xlfn.XLOOKUP(C435,'FA 2026 Master'!E:E,'FA 2026 Master'!L:L)</f>
        <v>Logo Tees</v>
      </c>
      <c r="I435" s="34">
        <f>_xlfn.XLOOKUP(C435,'FA 2026 Master'!E:E,'FA 2026 Master'!J:J)</f>
        <v>15</v>
      </c>
      <c r="J435" s="34">
        <f t="shared" si="41"/>
        <v>30</v>
      </c>
      <c r="K435" s="34">
        <f t="shared" si="42"/>
        <v>30</v>
      </c>
      <c r="L435" s="26">
        <f t="shared" si="38"/>
        <v>20.55</v>
      </c>
      <c r="M435" s="26">
        <f t="shared" si="39"/>
        <v>49</v>
      </c>
      <c r="N435" s="26">
        <f t="shared" si="40"/>
        <v>49</v>
      </c>
      <c r="O435" s="41">
        <v>46218</v>
      </c>
      <c r="P435" s="41">
        <v>46387</v>
      </c>
      <c r="Q435" s="6" t="s">
        <v>1763</v>
      </c>
      <c r="T435" s="31">
        <f t="shared" si="43"/>
        <v>0</v>
      </c>
    </row>
    <row r="436" spans="2:20" x14ac:dyDescent="0.25">
      <c r="B436" s="28">
        <f>_xlfn.XLOOKUP(C436,'FA 2026 Master'!E:E,'FA 2026 Master'!D:D)</f>
        <v>840490742796</v>
      </c>
      <c r="C436" t="s">
        <v>483</v>
      </c>
      <c r="D436" s="6" t="str">
        <f>_xlfn.XLOOKUP(C436,'FA 2026 Master'!E:E,'FA 2026 Master'!F:F)</f>
        <v>M's ME Big Sky Elk T-Shirt - Olive Drab Green Heather - LG</v>
      </c>
      <c r="E436" s="6" t="str">
        <f>_xlfn.XLOOKUP(C436,'FA 2026 Master'!E:E,'FA 2026 Master'!G:G)</f>
        <v>Olive Drab Green Heather</v>
      </c>
      <c r="F436" s="6" t="str">
        <f>_xlfn.XLOOKUP(C436,'FA 2026 Master'!E:E,'FA 2026 Master'!H:H)</f>
        <v>LG</v>
      </c>
      <c r="G436" s="6" t="str">
        <f>_xlfn.XLOOKUP(C436,'FA 2026 Master'!E:E,'FA 2026 Master'!K:K)</f>
        <v>Logo Apparel</v>
      </c>
      <c r="H436" s="6" t="str">
        <f>_xlfn.XLOOKUP(C436,'FA 2026 Master'!E:E,'FA 2026 Master'!L:L)</f>
        <v>Logo Tees</v>
      </c>
      <c r="I436" s="34">
        <f>_xlfn.XLOOKUP(C436,'FA 2026 Master'!E:E,'FA 2026 Master'!J:J)</f>
        <v>15</v>
      </c>
      <c r="J436" s="34">
        <f t="shared" si="41"/>
        <v>30</v>
      </c>
      <c r="K436" s="34">
        <f t="shared" si="42"/>
        <v>30</v>
      </c>
      <c r="L436" s="26">
        <f t="shared" si="38"/>
        <v>20.55</v>
      </c>
      <c r="M436" s="26">
        <f t="shared" si="39"/>
        <v>49</v>
      </c>
      <c r="N436" s="26">
        <f t="shared" si="40"/>
        <v>49</v>
      </c>
      <c r="O436" s="41">
        <v>46218</v>
      </c>
      <c r="P436" s="41">
        <v>46387</v>
      </c>
      <c r="Q436" s="6" t="s">
        <v>1763</v>
      </c>
      <c r="T436" s="31">
        <f t="shared" si="43"/>
        <v>0</v>
      </c>
    </row>
    <row r="437" spans="2:20" x14ac:dyDescent="0.25">
      <c r="B437" s="28">
        <f>_xlfn.XLOOKUP(C437,'FA 2026 Master'!E:E,'FA 2026 Master'!D:D)</f>
        <v>840490742802</v>
      </c>
      <c r="C437" t="s">
        <v>484</v>
      </c>
      <c r="D437" s="6" t="str">
        <f>_xlfn.XLOOKUP(C437,'FA 2026 Master'!E:E,'FA 2026 Master'!F:F)</f>
        <v>M's ME Big Sky Elk T-Shirt - Olive Drab Green Heather - XL</v>
      </c>
      <c r="E437" s="6" t="str">
        <f>_xlfn.XLOOKUP(C437,'FA 2026 Master'!E:E,'FA 2026 Master'!G:G)</f>
        <v>Olive Drab Green Heather</v>
      </c>
      <c r="F437" s="6" t="str">
        <f>_xlfn.XLOOKUP(C437,'FA 2026 Master'!E:E,'FA 2026 Master'!H:H)</f>
        <v>XL</v>
      </c>
      <c r="G437" s="6" t="str">
        <f>_xlfn.XLOOKUP(C437,'FA 2026 Master'!E:E,'FA 2026 Master'!K:K)</f>
        <v>Logo Apparel</v>
      </c>
      <c r="H437" s="6" t="str">
        <f>_xlfn.XLOOKUP(C437,'FA 2026 Master'!E:E,'FA 2026 Master'!L:L)</f>
        <v>Logo Tees</v>
      </c>
      <c r="I437" s="34">
        <f>_xlfn.XLOOKUP(C437,'FA 2026 Master'!E:E,'FA 2026 Master'!J:J)</f>
        <v>15</v>
      </c>
      <c r="J437" s="34">
        <f t="shared" si="41"/>
        <v>30</v>
      </c>
      <c r="K437" s="34">
        <f t="shared" si="42"/>
        <v>30</v>
      </c>
      <c r="L437" s="26">
        <f t="shared" si="38"/>
        <v>20.55</v>
      </c>
      <c r="M437" s="26">
        <f t="shared" si="39"/>
        <v>49</v>
      </c>
      <c r="N437" s="26">
        <f t="shared" si="40"/>
        <v>49</v>
      </c>
      <c r="O437" s="41">
        <v>46218</v>
      </c>
      <c r="P437" s="41">
        <v>46387</v>
      </c>
      <c r="Q437" s="6" t="s">
        <v>1763</v>
      </c>
      <c r="T437" s="31">
        <f t="shared" si="43"/>
        <v>0</v>
      </c>
    </row>
    <row r="438" spans="2:20" x14ac:dyDescent="0.25">
      <c r="B438" s="28">
        <f>_xlfn.XLOOKUP(C438,'FA 2026 Master'!E:E,'FA 2026 Master'!D:D)</f>
        <v>840490742819</v>
      </c>
      <c r="C438" t="s">
        <v>485</v>
      </c>
      <c r="D438" s="6" t="str">
        <f>_xlfn.XLOOKUP(C438,'FA 2026 Master'!E:E,'FA 2026 Master'!F:F)</f>
        <v>M's ME Big Sky Elk T-Shirt - Olive Drab Green Heather - 2X</v>
      </c>
      <c r="E438" s="6" t="str">
        <f>_xlfn.XLOOKUP(C438,'FA 2026 Master'!E:E,'FA 2026 Master'!G:G)</f>
        <v>Olive Drab Green Heather</v>
      </c>
      <c r="F438" s="6" t="str">
        <f>_xlfn.XLOOKUP(C438,'FA 2026 Master'!E:E,'FA 2026 Master'!H:H)</f>
        <v>2X</v>
      </c>
      <c r="G438" s="6" t="str">
        <f>_xlfn.XLOOKUP(C438,'FA 2026 Master'!E:E,'FA 2026 Master'!K:K)</f>
        <v>Logo Apparel</v>
      </c>
      <c r="H438" s="6" t="str">
        <f>_xlfn.XLOOKUP(C438,'FA 2026 Master'!E:E,'FA 2026 Master'!L:L)</f>
        <v>Logo Tees</v>
      </c>
      <c r="I438" s="34">
        <f>_xlfn.XLOOKUP(C438,'FA 2026 Master'!E:E,'FA 2026 Master'!J:J)</f>
        <v>15</v>
      </c>
      <c r="J438" s="34">
        <f t="shared" si="41"/>
        <v>30</v>
      </c>
      <c r="K438" s="34">
        <f t="shared" si="42"/>
        <v>30</v>
      </c>
      <c r="L438" s="26">
        <f t="shared" si="38"/>
        <v>20.55</v>
      </c>
      <c r="M438" s="26">
        <f t="shared" si="39"/>
        <v>49</v>
      </c>
      <c r="N438" s="26">
        <f t="shared" si="40"/>
        <v>49</v>
      </c>
      <c r="O438" s="41">
        <v>46218</v>
      </c>
      <c r="P438" s="41">
        <v>46387</v>
      </c>
      <c r="Q438" s="6" t="s">
        <v>1763</v>
      </c>
      <c r="T438" s="31">
        <f t="shared" si="43"/>
        <v>0</v>
      </c>
    </row>
    <row r="439" spans="2:20" x14ac:dyDescent="0.25">
      <c r="B439" s="28">
        <f>_xlfn.XLOOKUP(C439,'FA 2026 Master'!E:E,'FA 2026 Master'!D:D)</f>
        <v>840490742826</v>
      </c>
      <c r="C439" t="s">
        <v>486</v>
      </c>
      <c r="D439" s="6" t="str">
        <f>_xlfn.XLOOKUP(C439,'FA 2026 Master'!E:E,'FA 2026 Master'!F:F)</f>
        <v>M's ME Big Sky Elk T-Shirt - Olive Drab Green Heather - 3X</v>
      </c>
      <c r="E439" s="6" t="str">
        <f>_xlfn.XLOOKUP(C439,'FA 2026 Master'!E:E,'FA 2026 Master'!G:G)</f>
        <v>Olive Drab Green Heather</v>
      </c>
      <c r="F439" s="6" t="str">
        <f>_xlfn.XLOOKUP(C439,'FA 2026 Master'!E:E,'FA 2026 Master'!H:H)</f>
        <v>3X</v>
      </c>
      <c r="G439" s="6" t="str">
        <f>_xlfn.XLOOKUP(C439,'FA 2026 Master'!E:E,'FA 2026 Master'!K:K)</f>
        <v>Logo Apparel</v>
      </c>
      <c r="H439" s="6" t="str">
        <f>_xlfn.XLOOKUP(C439,'FA 2026 Master'!E:E,'FA 2026 Master'!L:L)</f>
        <v>Logo Tees</v>
      </c>
      <c r="I439" s="34">
        <f>_xlfn.XLOOKUP(C439,'FA 2026 Master'!E:E,'FA 2026 Master'!J:J)</f>
        <v>15</v>
      </c>
      <c r="J439" s="34">
        <f t="shared" si="41"/>
        <v>30</v>
      </c>
      <c r="K439" s="34">
        <f t="shared" si="42"/>
        <v>30</v>
      </c>
      <c r="L439" s="26">
        <f t="shared" si="38"/>
        <v>20.55</v>
      </c>
      <c r="M439" s="26">
        <f t="shared" si="39"/>
        <v>49</v>
      </c>
      <c r="N439" s="26">
        <f t="shared" si="40"/>
        <v>49</v>
      </c>
      <c r="O439" s="41">
        <v>46218</v>
      </c>
      <c r="P439" s="41">
        <v>46387</v>
      </c>
      <c r="Q439" s="6" t="s">
        <v>1763</v>
      </c>
      <c r="T439" s="31">
        <f t="shared" si="43"/>
        <v>0</v>
      </c>
    </row>
    <row r="440" spans="2:20" x14ac:dyDescent="0.25">
      <c r="B440" s="28">
        <f>_xlfn.XLOOKUP(C440,'FA 2026 Master'!E:E,'FA 2026 Master'!D:D)</f>
        <v>840490742833</v>
      </c>
      <c r="C440" t="s">
        <v>487</v>
      </c>
      <c r="D440" s="6" t="str">
        <f>_xlfn.XLOOKUP(C440,'FA 2026 Master'!E:E,'FA 2026 Master'!F:F)</f>
        <v>M's ME Big Sky Elk T-Shirt - Sand - SM</v>
      </c>
      <c r="E440" s="6" t="str">
        <f>_xlfn.XLOOKUP(C440,'FA 2026 Master'!E:E,'FA 2026 Master'!G:G)</f>
        <v>Sand</v>
      </c>
      <c r="F440" s="6" t="str">
        <f>_xlfn.XLOOKUP(C440,'FA 2026 Master'!E:E,'FA 2026 Master'!H:H)</f>
        <v>SM</v>
      </c>
      <c r="G440" s="6" t="str">
        <f>_xlfn.XLOOKUP(C440,'FA 2026 Master'!E:E,'FA 2026 Master'!K:K)</f>
        <v>Logo Apparel</v>
      </c>
      <c r="H440" s="6" t="str">
        <f>_xlfn.XLOOKUP(C440,'FA 2026 Master'!E:E,'FA 2026 Master'!L:L)</f>
        <v>Logo Tees</v>
      </c>
      <c r="I440" s="34">
        <f>_xlfn.XLOOKUP(C440,'FA 2026 Master'!E:E,'FA 2026 Master'!J:J)</f>
        <v>15</v>
      </c>
      <c r="J440" s="34">
        <f t="shared" si="41"/>
        <v>30</v>
      </c>
      <c r="K440" s="34">
        <f t="shared" si="42"/>
        <v>30</v>
      </c>
      <c r="L440" s="26">
        <f t="shared" si="38"/>
        <v>20.55</v>
      </c>
      <c r="M440" s="26">
        <f t="shared" si="39"/>
        <v>49</v>
      </c>
      <c r="N440" s="26">
        <f t="shared" si="40"/>
        <v>49</v>
      </c>
      <c r="O440" s="41">
        <v>46218</v>
      </c>
      <c r="P440" s="41">
        <v>46387</v>
      </c>
      <c r="Q440" s="6" t="s">
        <v>1763</v>
      </c>
      <c r="T440" s="31">
        <f t="shared" si="43"/>
        <v>0</v>
      </c>
    </row>
    <row r="441" spans="2:20" x14ac:dyDescent="0.25">
      <c r="B441" s="28">
        <f>_xlfn.XLOOKUP(C441,'FA 2026 Master'!E:E,'FA 2026 Master'!D:D)</f>
        <v>840490742840</v>
      </c>
      <c r="C441" t="s">
        <v>488</v>
      </c>
      <c r="D441" s="6" t="str">
        <f>_xlfn.XLOOKUP(C441,'FA 2026 Master'!E:E,'FA 2026 Master'!F:F)</f>
        <v>M's ME Big Sky Elk T-Shirt - Sand - MD</v>
      </c>
      <c r="E441" s="6" t="str">
        <f>_xlfn.XLOOKUP(C441,'FA 2026 Master'!E:E,'FA 2026 Master'!G:G)</f>
        <v>Sand</v>
      </c>
      <c r="F441" s="6" t="str">
        <f>_xlfn.XLOOKUP(C441,'FA 2026 Master'!E:E,'FA 2026 Master'!H:H)</f>
        <v>MD</v>
      </c>
      <c r="G441" s="6" t="str">
        <f>_xlfn.XLOOKUP(C441,'FA 2026 Master'!E:E,'FA 2026 Master'!K:K)</f>
        <v>Logo Apparel</v>
      </c>
      <c r="H441" s="6" t="str">
        <f>_xlfn.XLOOKUP(C441,'FA 2026 Master'!E:E,'FA 2026 Master'!L:L)</f>
        <v>Logo Tees</v>
      </c>
      <c r="I441" s="34">
        <f>_xlfn.XLOOKUP(C441,'FA 2026 Master'!E:E,'FA 2026 Master'!J:J)</f>
        <v>15</v>
      </c>
      <c r="J441" s="34">
        <f t="shared" si="41"/>
        <v>30</v>
      </c>
      <c r="K441" s="34">
        <f t="shared" si="42"/>
        <v>30</v>
      </c>
      <c r="L441" s="26">
        <f t="shared" si="38"/>
        <v>20.55</v>
      </c>
      <c r="M441" s="26">
        <f t="shared" si="39"/>
        <v>49</v>
      </c>
      <c r="N441" s="26">
        <f t="shared" si="40"/>
        <v>49</v>
      </c>
      <c r="O441" s="41">
        <v>46218</v>
      </c>
      <c r="P441" s="41">
        <v>46387</v>
      </c>
      <c r="Q441" s="6" t="s">
        <v>1763</v>
      </c>
      <c r="T441" s="31">
        <f t="shared" si="43"/>
        <v>0</v>
      </c>
    </row>
    <row r="442" spans="2:20" x14ac:dyDescent="0.25">
      <c r="B442" s="28">
        <f>_xlfn.XLOOKUP(C442,'FA 2026 Master'!E:E,'FA 2026 Master'!D:D)</f>
        <v>840490742857</v>
      </c>
      <c r="C442" t="s">
        <v>489</v>
      </c>
      <c r="D442" s="6" t="str">
        <f>_xlfn.XLOOKUP(C442,'FA 2026 Master'!E:E,'FA 2026 Master'!F:F)</f>
        <v>M's ME Big Sky Elk T-Shirt - Sand - LG</v>
      </c>
      <c r="E442" s="6" t="str">
        <f>_xlfn.XLOOKUP(C442,'FA 2026 Master'!E:E,'FA 2026 Master'!G:G)</f>
        <v>Sand</v>
      </c>
      <c r="F442" s="6" t="str">
        <f>_xlfn.XLOOKUP(C442,'FA 2026 Master'!E:E,'FA 2026 Master'!H:H)</f>
        <v>LG</v>
      </c>
      <c r="G442" s="6" t="str">
        <f>_xlfn.XLOOKUP(C442,'FA 2026 Master'!E:E,'FA 2026 Master'!K:K)</f>
        <v>Logo Apparel</v>
      </c>
      <c r="H442" s="6" t="str">
        <f>_xlfn.XLOOKUP(C442,'FA 2026 Master'!E:E,'FA 2026 Master'!L:L)</f>
        <v>Logo Tees</v>
      </c>
      <c r="I442" s="34">
        <f>_xlfn.XLOOKUP(C442,'FA 2026 Master'!E:E,'FA 2026 Master'!J:J)</f>
        <v>15</v>
      </c>
      <c r="J442" s="34">
        <f t="shared" si="41"/>
        <v>30</v>
      </c>
      <c r="K442" s="34">
        <f t="shared" si="42"/>
        <v>30</v>
      </c>
      <c r="L442" s="26">
        <f t="shared" si="38"/>
        <v>20.55</v>
      </c>
      <c r="M442" s="26">
        <f t="shared" si="39"/>
        <v>49</v>
      </c>
      <c r="N442" s="26">
        <f t="shared" si="40"/>
        <v>49</v>
      </c>
      <c r="O442" s="41">
        <v>46218</v>
      </c>
      <c r="P442" s="41">
        <v>46387</v>
      </c>
      <c r="Q442" s="6" t="s">
        <v>1763</v>
      </c>
      <c r="T442" s="31">
        <f t="shared" si="43"/>
        <v>0</v>
      </c>
    </row>
    <row r="443" spans="2:20" x14ac:dyDescent="0.25">
      <c r="B443" s="28">
        <f>_xlfn.XLOOKUP(C443,'FA 2026 Master'!E:E,'FA 2026 Master'!D:D)</f>
        <v>840490742864</v>
      </c>
      <c r="C443" t="s">
        <v>490</v>
      </c>
      <c r="D443" s="6" t="str">
        <f>_xlfn.XLOOKUP(C443,'FA 2026 Master'!E:E,'FA 2026 Master'!F:F)</f>
        <v>M's ME Big Sky Elk T-Shirt - Sand - XL</v>
      </c>
      <c r="E443" s="6" t="str">
        <f>_xlfn.XLOOKUP(C443,'FA 2026 Master'!E:E,'FA 2026 Master'!G:G)</f>
        <v>Sand</v>
      </c>
      <c r="F443" s="6" t="str">
        <f>_xlfn.XLOOKUP(C443,'FA 2026 Master'!E:E,'FA 2026 Master'!H:H)</f>
        <v>XL</v>
      </c>
      <c r="G443" s="6" t="str">
        <f>_xlfn.XLOOKUP(C443,'FA 2026 Master'!E:E,'FA 2026 Master'!K:K)</f>
        <v>Logo Apparel</v>
      </c>
      <c r="H443" s="6" t="str">
        <f>_xlfn.XLOOKUP(C443,'FA 2026 Master'!E:E,'FA 2026 Master'!L:L)</f>
        <v>Logo Tees</v>
      </c>
      <c r="I443" s="34">
        <f>_xlfn.XLOOKUP(C443,'FA 2026 Master'!E:E,'FA 2026 Master'!J:J)</f>
        <v>15</v>
      </c>
      <c r="J443" s="34">
        <f t="shared" si="41"/>
        <v>30</v>
      </c>
      <c r="K443" s="34">
        <f t="shared" si="42"/>
        <v>30</v>
      </c>
      <c r="L443" s="26">
        <f t="shared" si="38"/>
        <v>20.55</v>
      </c>
      <c r="M443" s="26">
        <f t="shared" si="39"/>
        <v>49</v>
      </c>
      <c r="N443" s="26">
        <f t="shared" si="40"/>
        <v>49</v>
      </c>
      <c r="O443" s="41">
        <v>46218</v>
      </c>
      <c r="P443" s="41">
        <v>46387</v>
      </c>
      <c r="Q443" s="6" t="s">
        <v>1763</v>
      </c>
      <c r="T443" s="31">
        <f t="shared" si="43"/>
        <v>0</v>
      </c>
    </row>
    <row r="444" spans="2:20" x14ac:dyDescent="0.25">
      <c r="B444" s="28">
        <f>_xlfn.XLOOKUP(C444,'FA 2026 Master'!E:E,'FA 2026 Master'!D:D)</f>
        <v>840490742871</v>
      </c>
      <c r="C444" t="s">
        <v>491</v>
      </c>
      <c r="D444" s="6" t="str">
        <f>_xlfn.XLOOKUP(C444,'FA 2026 Master'!E:E,'FA 2026 Master'!F:F)</f>
        <v>M's ME Big Sky Elk T-Shirt - Sand - 2X</v>
      </c>
      <c r="E444" s="6" t="str">
        <f>_xlfn.XLOOKUP(C444,'FA 2026 Master'!E:E,'FA 2026 Master'!G:G)</f>
        <v>Sand</v>
      </c>
      <c r="F444" s="6" t="str">
        <f>_xlfn.XLOOKUP(C444,'FA 2026 Master'!E:E,'FA 2026 Master'!H:H)</f>
        <v>2X</v>
      </c>
      <c r="G444" s="6" t="str">
        <f>_xlfn.XLOOKUP(C444,'FA 2026 Master'!E:E,'FA 2026 Master'!K:K)</f>
        <v>Logo Apparel</v>
      </c>
      <c r="H444" s="6" t="str">
        <f>_xlfn.XLOOKUP(C444,'FA 2026 Master'!E:E,'FA 2026 Master'!L:L)</f>
        <v>Logo Tees</v>
      </c>
      <c r="I444" s="34">
        <f>_xlfn.XLOOKUP(C444,'FA 2026 Master'!E:E,'FA 2026 Master'!J:J)</f>
        <v>15</v>
      </c>
      <c r="J444" s="34">
        <f t="shared" si="41"/>
        <v>30</v>
      </c>
      <c r="K444" s="34">
        <f t="shared" si="42"/>
        <v>30</v>
      </c>
      <c r="L444" s="26">
        <f t="shared" si="38"/>
        <v>20.55</v>
      </c>
      <c r="M444" s="26">
        <f t="shared" si="39"/>
        <v>49</v>
      </c>
      <c r="N444" s="26">
        <f t="shared" si="40"/>
        <v>49</v>
      </c>
      <c r="O444" s="41">
        <v>46218</v>
      </c>
      <c r="P444" s="41">
        <v>46387</v>
      </c>
      <c r="Q444" s="6" t="s">
        <v>1763</v>
      </c>
      <c r="T444" s="31">
        <f t="shared" si="43"/>
        <v>0</v>
      </c>
    </row>
    <row r="445" spans="2:20" x14ac:dyDescent="0.25">
      <c r="B445" s="28">
        <f>_xlfn.XLOOKUP(C445,'FA 2026 Master'!E:E,'FA 2026 Master'!D:D)</f>
        <v>840490742888</v>
      </c>
      <c r="C445" t="s">
        <v>492</v>
      </c>
      <c r="D445" s="6" t="str">
        <f>_xlfn.XLOOKUP(C445,'FA 2026 Master'!E:E,'FA 2026 Master'!F:F)</f>
        <v>M's ME Big Sky Elk T-Shirt - Sand - 3X</v>
      </c>
      <c r="E445" s="6" t="str">
        <f>_xlfn.XLOOKUP(C445,'FA 2026 Master'!E:E,'FA 2026 Master'!G:G)</f>
        <v>Sand</v>
      </c>
      <c r="F445" s="6" t="str">
        <f>_xlfn.XLOOKUP(C445,'FA 2026 Master'!E:E,'FA 2026 Master'!H:H)</f>
        <v>3X</v>
      </c>
      <c r="G445" s="6" t="str">
        <f>_xlfn.XLOOKUP(C445,'FA 2026 Master'!E:E,'FA 2026 Master'!K:K)</f>
        <v>Logo Apparel</v>
      </c>
      <c r="H445" s="6" t="str">
        <f>_xlfn.XLOOKUP(C445,'FA 2026 Master'!E:E,'FA 2026 Master'!L:L)</f>
        <v>Logo Tees</v>
      </c>
      <c r="I445" s="34">
        <f>_xlfn.XLOOKUP(C445,'FA 2026 Master'!E:E,'FA 2026 Master'!J:J)</f>
        <v>15</v>
      </c>
      <c r="J445" s="34">
        <f t="shared" si="41"/>
        <v>30</v>
      </c>
      <c r="K445" s="34">
        <f t="shared" si="42"/>
        <v>30</v>
      </c>
      <c r="L445" s="26">
        <f t="shared" si="38"/>
        <v>20.55</v>
      </c>
      <c r="M445" s="26">
        <f t="shared" si="39"/>
        <v>49</v>
      </c>
      <c r="N445" s="26">
        <f t="shared" si="40"/>
        <v>49</v>
      </c>
      <c r="O445" s="41">
        <v>46218</v>
      </c>
      <c r="P445" s="41">
        <v>46387</v>
      </c>
      <c r="Q445" s="6" t="s">
        <v>1763</v>
      </c>
      <c r="T445" s="31">
        <f t="shared" si="43"/>
        <v>0</v>
      </c>
    </row>
    <row r="446" spans="2:20" x14ac:dyDescent="0.25">
      <c r="B446" s="28">
        <f>_xlfn.XLOOKUP(C446,'FA 2026 Master'!E:E,'FA 2026 Master'!D:D)</f>
        <v>840490742895</v>
      </c>
      <c r="C446" t="s">
        <v>493</v>
      </c>
      <c r="D446" s="6" t="str">
        <f>_xlfn.XLOOKUP(C446,'FA 2026 Master'!E:E,'FA 2026 Master'!F:F)</f>
        <v>M's ME Big Sky Elk Hoody - Coffee - SM</v>
      </c>
      <c r="E446" s="6" t="str">
        <f>_xlfn.XLOOKUP(C446,'FA 2026 Master'!E:E,'FA 2026 Master'!G:G)</f>
        <v>Coffee</v>
      </c>
      <c r="F446" s="6" t="str">
        <f>_xlfn.XLOOKUP(C446,'FA 2026 Master'!E:E,'FA 2026 Master'!H:H)</f>
        <v>SM</v>
      </c>
      <c r="G446" s="6" t="str">
        <f>_xlfn.XLOOKUP(C446,'FA 2026 Master'!E:E,'FA 2026 Master'!K:K)</f>
        <v>Logo Apparel</v>
      </c>
      <c r="H446" s="6" t="str">
        <f>_xlfn.XLOOKUP(C446,'FA 2026 Master'!E:E,'FA 2026 Master'!L:L)</f>
        <v>Logo Hoodys</v>
      </c>
      <c r="I446" s="34">
        <f>_xlfn.XLOOKUP(C446,'FA 2026 Master'!E:E,'FA 2026 Master'!J:J)</f>
        <v>30</v>
      </c>
      <c r="J446" s="34">
        <f t="shared" si="41"/>
        <v>60</v>
      </c>
      <c r="K446" s="34">
        <f t="shared" si="42"/>
        <v>60</v>
      </c>
      <c r="L446" s="26">
        <f t="shared" si="38"/>
        <v>41.1</v>
      </c>
      <c r="M446" s="26">
        <f t="shared" si="39"/>
        <v>99</v>
      </c>
      <c r="N446" s="26">
        <f t="shared" si="40"/>
        <v>99</v>
      </c>
      <c r="O446" s="41">
        <v>46218</v>
      </c>
      <c r="P446" s="41">
        <v>46387</v>
      </c>
      <c r="Q446" s="6" t="s">
        <v>1763</v>
      </c>
      <c r="T446" s="31">
        <f t="shared" si="43"/>
        <v>0</v>
      </c>
    </row>
    <row r="447" spans="2:20" x14ac:dyDescent="0.25">
      <c r="B447" s="28">
        <f>_xlfn.XLOOKUP(C447,'FA 2026 Master'!E:E,'FA 2026 Master'!D:D)</f>
        <v>840490742901</v>
      </c>
      <c r="C447" t="s">
        <v>494</v>
      </c>
      <c r="D447" s="6" t="str">
        <f>_xlfn.XLOOKUP(C447,'FA 2026 Master'!E:E,'FA 2026 Master'!F:F)</f>
        <v>M's ME Big Sky Elk Hoody - Coffee - MD</v>
      </c>
      <c r="E447" s="6" t="str">
        <f>_xlfn.XLOOKUP(C447,'FA 2026 Master'!E:E,'FA 2026 Master'!G:G)</f>
        <v>Coffee</v>
      </c>
      <c r="F447" s="6" t="str">
        <f>_xlfn.XLOOKUP(C447,'FA 2026 Master'!E:E,'FA 2026 Master'!H:H)</f>
        <v>MD</v>
      </c>
      <c r="G447" s="6" t="str">
        <f>_xlfn.XLOOKUP(C447,'FA 2026 Master'!E:E,'FA 2026 Master'!K:K)</f>
        <v>Logo Apparel</v>
      </c>
      <c r="H447" s="6" t="str">
        <f>_xlfn.XLOOKUP(C447,'FA 2026 Master'!E:E,'FA 2026 Master'!L:L)</f>
        <v>Logo Hoodys</v>
      </c>
      <c r="I447" s="34">
        <f>_xlfn.XLOOKUP(C447,'FA 2026 Master'!E:E,'FA 2026 Master'!J:J)</f>
        <v>30</v>
      </c>
      <c r="J447" s="34">
        <f t="shared" si="41"/>
        <v>60</v>
      </c>
      <c r="K447" s="34">
        <f t="shared" si="42"/>
        <v>60</v>
      </c>
      <c r="L447" s="26">
        <f t="shared" si="38"/>
        <v>41.1</v>
      </c>
      <c r="M447" s="26">
        <f t="shared" si="39"/>
        <v>99</v>
      </c>
      <c r="N447" s="26">
        <f t="shared" si="40"/>
        <v>99</v>
      </c>
      <c r="O447" s="41">
        <v>46218</v>
      </c>
      <c r="P447" s="41">
        <v>46387</v>
      </c>
      <c r="Q447" s="6" t="s">
        <v>1763</v>
      </c>
      <c r="T447" s="31">
        <f t="shared" si="43"/>
        <v>0</v>
      </c>
    </row>
    <row r="448" spans="2:20" x14ac:dyDescent="0.25">
      <c r="B448" s="28">
        <f>_xlfn.XLOOKUP(C448,'FA 2026 Master'!E:E,'FA 2026 Master'!D:D)</f>
        <v>840490742918</v>
      </c>
      <c r="C448" t="s">
        <v>495</v>
      </c>
      <c r="D448" s="6" t="str">
        <f>_xlfn.XLOOKUP(C448,'FA 2026 Master'!E:E,'FA 2026 Master'!F:F)</f>
        <v>M's ME Big Sky Elk Hoody - Coffee - LG</v>
      </c>
      <c r="E448" s="6" t="str">
        <f>_xlfn.XLOOKUP(C448,'FA 2026 Master'!E:E,'FA 2026 Master'!G:G)</f>
        <v>Coffee</v>
      </c>
      <c r="F448" s="6" t="str">
        <f>_xlfn.XLOOKUP(C448,'FA 2026 Master'!E:E,'FA 2026 Master'!H:H)</f>
        <v>LG</v>
      </c>
      <c r="G448" s="6" t="str">
        <f>_xlfn.XLOOKUP(C448,'FA 2026 Master'!E:E,'FA 2026 Master'!K:K)</f>
        <v>Logo Apparel</v>
      </c>
      <c r="H448" s="6" t="str">
        <f>_xlfn.XLOOKUP(C448,'FA 2026 Master'!E:E,'FA 2026 Master'!L:L)</f>
        <v>Logo Hoodys</v>
      </c>
      <c r="I448" s="34">
        <f>_xlfn.XLOOKUP(C448,'FA 2026 Master'!E:E,'FA 2026 Master'!J:J)</f>
        <v>30</v>
      </c>
      <c r="J448" s="34">
        <f t="shared" si="41"/>
        <v>60</v>
      </c>
      <c r="K448" s="34">
        <f t="shared" si="42"/>
        <v>60</v>
      </c>
      <c r="L448" s="26">
        <f t="shared" si="38"/>
        <v>41.1</v>
      </c>
      <c r="M448" s="26">
        <f t="shared" si="39"/>
        <v>99</v>
      </c>
      <c r="N448" s="26">
        <f t="shared" si="40"/>
        <v>99</v>
      </c>
      <c r="O448" s="41">
        <v>46218</v>
      </c>
      <c r="P448" s="41">
        <v>46387</v>
      </c>
      <c r="Q448" s="6" t="s">
        <v>1763</v>
      </c>
      <c r="T448" s="31">
        <f t="shared" si="43"/>
        <v>0</v>
      </c>
    </row>
    <row r="449" spans="2:20" x14ac:dyDescent="0.25">
      <c r="B449" s="28">
        <f>_xlfn.XLOOKUP(C449,'FA 2026 Master'!E:E,'FA 2026 Master'!D:D)</f>
        <v>840490742925</v>
      </c>
      <c r="C449" t="s">
        <v>496</v>
      </c>
      <c r="D449" s="6" t="str">
        <f>_xlfn.XLOOKUP(C449,'FA 2026 Master'!E:E,'FA 2026 Master'!F:F)</f>
        <v>M's ME Big Sky Elk Hoody - Coffee - XL</v>
      </c>
      <c r="E449" s="6" t="str">
        <f>_xlfn.XLOOKUP(C449,'FA 2026 Master'!E:E,'FA 2026 Master'!G:G)</f>
        <v>Coffee</v>
      </c>
      <c r="F449" s="6" t="str">
        <f>_xlfn.XLOOKUP(C449,'FA 2026 Master'!E:E,'FA 2026 Master'!H:H)</f>
        <v>XL</v>
      </c>
      <c r="G449" s="6" t="str">
        <f>_xlfn.XLOOKUP(C449,'FA 2026 Master'!E:E,'FA 2026 Master'!K:K)</f>
        <v>Logo Apparel</v>
      </c>
      <c r="H449" s="6" t="str">
        <f>_xlfn.XLOOKUP(C449,'FA 2026 Master'!E:E,'FA 2026 Master'!L:L)</f>
        <v>Logo Hoodys</v>
      </c>
      <c r="I449" s="34">
        <f>_xlfn.XLOOKUP(C449,'FA 2026 Master'!E:E,'FA 2026 Master'!J:J)</f>
        <v>30</v>
      </c>
      <c r="J449" s="34">
        <f t="shared" si="41"/>
        <v>60</v>
      </c>
      <c r="K449" s="34">
        <f t="shared" si="42"/>
        <v>60</v>
      </c>
      <c r="L449" s="26">
        <f t="shared" si="38"/>
        <v>41.1</v>
      </c>
      <c r="M449" s="26">
        <f t="shared" si="39"/>
        <v>99</v>
      </c>
      <c r="N449" s="26">
        <f t="shared" si="40"/>
        <v>99</v>
      </c>
      <c r="O449" s="41">
        <v>46218</v>
      </c>
      <c r="P449" s="41">
        <v>46387</v>
      </c>
      <c r="Q449" s="6" t="s">
        <v>1763</v>
      </c>
      <c r="T449" s="31">
        <f t="shared" si="43"/>
        <v>0</v>
      </c>
    </row>
    <row r="450" spans="2:20" x14ac:dyDescent="0.25">
      <c r="B450" s="28">
        <f>_xlfn.XLOOKUP(C450,'FA 2026 Master'!E:E,'FA 2026 Master'!D:D)</f>
        <v>840490742932</v>
      </c>
      <c r="C450" t="s">
        <v>497</v>
      </c>
      <c r="D450" s="6" t="str">
        <f>_xlfn.XLOOKUP(C450,'FA 2026 Master'!E:E,'FA 2026 Master'!F:F)</f>
        <v>M's ME Big Sky Elk Hoody - Coffee - 2X</v>
      </c>
      <c r="E450" s="6" t="str">
        <f>_xlfn.XLOOKUP(C450,'FA 2026 Master'!E:E,'FA 2026 Master'!G:G)</f>
        <v>Coffee</v>
      </c>
      <c r="F450" s="6" t="str">
        <f>_xlfn.XLOOKUP(C450,'FA 2026 Master'!E:E,'FA 2026 Master'!H:H)</f>
        <v>2X</v>
      </c>
      <c r="G450" s="6" t="str">
        <f>_xlfn.XLOOKUP(C450,'FA 2026 Master'!E:E,'FA 2026 Master'!K:K)</f>
        <v>Logo Apparel</v>
      </c>
      <c r="H450" s="6" t="str">
        <f>_xlfn.XLOOKUP(C450,'FA 2026 Master'!E:E,'FA 2026 Master'!L:L)</f>
        <v>Logo Hoodys</v>
      </c>
      <c r="I450" s="34">
        <f>_xlfn.XLOOKUP(C450,'FA 2026 Master'!E:E,'FA 2026 Master'!J:J)</f>
        <v>30</v>
      </c>
      <c r="J450" s="34">
        <f t="shared" si="41"/>
        <v>60</v>
      </c>
      <c r="K450" s="34">
        <f t="shared" si="42"/>
        <v>60</v>
      </c>
      <c r="L450" s="26">
        <f t="shared" si="38"/>
        <v>41.1</v>
      </c>
      <c r="M450" s="26">
        <f t="shared" si="39"/>
        <v>99</v>
      </c>
      <c r="N450" s="26">
        <f t="shared" si="40"/>
        <v>99</v>
      </c>
      <c r="O450" s="41">
        <v>46218</v>
      </c>
      <c r="P450" s="41">
        <v>46387</v>
      </c>
      <c r="Q450" s="6" t="s">
        <v>1763</v>
      </c>
      <c r="T450" s="31">
        <f t="shared" si="43"/>
        <v>0</v>
      </c>
    </row>
    <row r="451" spans="2:20" x14ac:dyDescent="0.25">
      <c r="B451" s="28">
        <f>_xlfn.XLOOKUP(C451,'FA 2026 Master'!E:E,'FA 2026 Master'!D:D)</f>
        <v>840490742949</v>
      </c>
      <c r="C451" t="s">
        <v>498</v>
      </c>
      <c r="D451" s="6" t="str">
        <f>_xlfn.XLOOKUP(C451,'FA 2026 Master'!E:E,'FA 2026 Master'!F:F)</f>
        <v>M's ME Big Sky Elk Hoody - Coffee - 3X</v>
      </c>
      <c r="E451" s="6" t="str">
        <f>_xlfn.XLOOKUP(C451,'FA 2026 Master'!E:E,'FA 2026 Master'!G:G)</f>
        <v>Coffee</v>
      </c>
      <c r="F451" s="6" t="str">
        <f>_xlfn.XLOOKUP(C451,'FA 2026 Master'!E:E,'FA 2026 Master'!H:H)</f>
        <v>3X</v>
      </c>
      <c r="G451" s="6" t="str">
        <f>_xlfn.XLOOKUP(C451,'FA 2026 Master'!E:E,'FA 2026 Master'!K:K)</f>
        <v>Logo Apparel</v>
      </c>
      <c r="H451" s="6" t="str">
        <f>_xlfn.XLOOKUP(C451,'FA 2026 Master'!E:E,'FA 2026 Master'!L:L)</f>
        <v>Logo Hoodys</v>
      </c>
      <c r="I451" s="34">
        <f>_xlfn.XLOOKUP(C451,'FA 2026 Master'!E:E,'FA 2026 Master'!J:J)</f>
        <v>30</v>
      </c>
      <c r="J451" s="34">
        <f t="shared" si="41"/>
        <v>60</v>
      </c>
      <c r="K451" s="34">
        <f t="shared" si="42"/>
        <v>60</v>
      </c>
      <c r="L451" s="26">
        <f t="shared" si="38"/>
        <v>41.1</v>
      </c>
      <c r="M451" s="26">
        <f t="shared" si="39"/>
        <v>99</v>
      </c>
      <c r="N451" s="26">
        <f t="shared" si="40"/>
        <v>99</v>
      </c>
      <c r="O451" s="41">
        <v>46218</v>
      </c>
      <c r="P451" s="41">
        <v>46387</v>
      </c>
      <c r="Q451" s="6" t="s">
        <v>1763</v>
      </c>
      <c r="T451" s="31">
        <f t="shared" si="43"/>
        <v>0</v>
      </c>
    </row>
    <row r="452" spans="2:20" x14ac:dyDescent="0.25">
      <c r="B452" s="28">
        <f>_xlfn.XLOOKUP(C452,'FA 2026 Master'!E:E,'FA 2026 Master'!D:D)</f>
        <v>840490742956</v>
      </c>
      <c r="C452" t="s">
        <v>499</v>
      </c>
      <c r="D452" s="6" t="str">
        <f>_xlfn.XLOOKUP(C452,'FA 2026 Master'!E:E,'FA 2026 Master'!F:F)</f>
        <v>M's ME Head Gear T-Shirt - Stonewashed Blue - SM</v>
      </c>
      <c r="E452" s="6" t="str">
        <f>_xlfn.XLOOKUP(C452,'FA 2026 Master'!E:E,'FA 2026 Master'!G:G)</f>
        <v>Stonewashed Blue</v>
      </c>
      <c r="F452" s="6" t="str">
        <f>_xlfn.XLOOKUP(C452,'FA 2026 Master'!E:E,'FA 2026 Master'!H:H)</f>
        <v>SM</v>
      </c>
      <c r="G452" s="6" t="str">
        <f>_xlfn.XLOOKUP(C452,'FA 2026 Master'!E:E,'FA 2026 Master'!K:K)</f>
        <v>Logo Apparel</v>
      </c>
      <c r="H452" s="6" t="str">
        <f>_xlfn.XLOOKUP(C452,'FA 2026 Master'!E:E,'FA 2026 Master'!L:L)</f>
        <v>Logo Tees</v>
      </c>
      <c r="I452" s="34">
        <f>_xlfn.XLOOKUP(C452,'FA 2026 Master'!E:E,'FA 2026 Master'!J:J)</f>
        <v>15</v>
      </c>
      <c r="J452" s="34">
        <f t="shared" si="41"/>
        <v>30</v>
      </c>
      <c r="K452" s="34">
        <f t="shared" si="42"/>
        <v>30</v>
      </c>
      <c r="L452" s="26">
        <f t="shared" si="38"/>
        <v>20.55</v>
      </c>
      <c r="M452" s="26">
        <f t="shared" si="39"/>
        <v>49</v>
      </c>
      <c r="N452" s="26">
        <f t="shared" si="40"/>
        <v>49</v>
      </c>
      <c r="O452" s="41">
        <v>46218</v>
      </c>
      <c r="P452" s="41">
        <v>46387</v>
      </c>
      <c r="Q452" s="6" t="s">
        <v>1763</v>
      </c>
      <c r="T452" s="31">
        <f t="shared" si="43"/>
        <v>0</v>
      </c>
    </row>
    <row r="453" spans="2:20" x14ac:dyDescent="0.25">
      <c r="B453" s="28">
        <f>_xlfn.XLOOKUP(C453,'FA 2026 Master'!E:E,'FA 2026 Master'!D:D)</f>
        <v>840490742963</v>
      </c>
      <c r="C453" t="s">
        <v>500</v>
      </c>
      <c r="D453" s="6" t="str">
        <f>_xlfn.XLOOKUP(C453,'FA 2026 Master'!E:E,'FA 2026 Master'!F:F)</f>
        <v>M's ME Head Gear T-Shirt - Stonewashed Blue - MD</v>
      </c>
      <c r="E453" s="6" t="str">
        <f>_xlfn.XLOOKUP(C453,'FA 2026 Master'!E:E,'FA 2026 Master'!G:G)</f>
        <v>Stonewashed Blue</v>
      </c>
      <c r="F453" s="6" t="str">
        <f>_xlfn.XLOOKUP(C453,'FA 2026 Master'!E:E,'FA 2026 Master'!H:H)</f>
        <v>MD</v>
      </c>
      <c r="G453" s="6" t="str">
        <f>_xlfn.XLOOKUP(C453,'FA 2026 Master'!E:E,'FA 2026 Master'!K:K)</f>
        <v>Logo Apparel</v>
      </c>
      <c r="H453" s="6" t="str">
        <f>_xlfn.XLOOKUP(C453,'FA 2026 Master'!E:E,'FA 2026 Master'!L:L)</f>
        <v>Logo Tees</v>
      </c>
      <c r="I453" s="34">
        <f>_xlfn.XLOOKUP(C453,'FA 2026 Master'!E:E,'FA 2026 Master'!J:J)</f>
        <v>15</v>
      </c>
      <c r="J453" s="34">
        <f t="shared" si="41"/>
        <v>30</v>
      </c>
      <c r="K453" s="34">
        <f t="shared" si="42"/>
        <v>30</v>
      </c>
      <c r="L453" s="26">
        <f t="shared" si="38"/>
        <v>20.55</v>
      </c>
      <c r="M453" s="26">
        <f t="shared" si="39"/>
        <v>49</v>
      </c>
      <c r="N453" s="26">
        <f t="shared" si="40"/>
        <v>49</v>
      </c>
      <c r="O453" s="41">
        <v>46218</v>
      </c>
      <c r="P453" s="41">
        <v>46387</v>
      </c>
      <c r="Q453" s="6" t="s">
        <v>1763</v>
      </c>
      <c r="T453" s="31">
        <f t="shared" si="43"/>
        <v>0</v>
      </c>
    </row>
    <row r="454" spans="2:20" x14ac:dyDescent="0.25">
      <c r="B454" s="28">
        <f>_xlfn.XLOOKUP(C454,'FA 2026 Master'!E:E,'FA 2026 Master'!D:D)</f>
        <v>840490742970</v>
      </c>
      <c r="C454" t="s">
        <v>501</v>
      </c>
      <c r="D454" s="6" t="str">
        <f>_xlfn.XLOOKUP(C454,'FA 2026 Master'!E:E,'FA 2026 Master'!F:F)</f>
        <v>M's ME Head Gear T-Shirt - Stonewashed Blue - LG</v>
      </c>
      <c r="E454" s="6" t="str">
        <f>_xlfn.XLOOKUP(C454,'FA 2026 Master'!E:E,'FA 2026 Master'!G:G)</f>
        <v>Stonewashed Blue</v>
      </c>
      <c r="F454" s="6" t="str">
        <f>_xlfn.XLOOKUP(C454,'FA 2026 Master'!E:E,'FA 2026 Master'!H:H)</f>
        <v>LG</v>
      </c>
      <c r="G454" s="6" t="str">
        <f>_xlfn.XLOOKUP(C454,'FA 2026 Master'!E:E,'FA 2026 Master'!K:K)</f>
        <v>Logo Apparel</v>
      </c>
      <c r="H454" s="6" t="str">
        <f>_xlfn.XLOOKUP(C454,'FA 2026 Master'!E:E,'FA 2026 Master'!L:L)</f>
        <v>Logo Tees</v>
      </c>
      <c r="I454" s="34">
        <f>_xlfn.XLOOKUP(C454,'FA 2026 Master'!E:E,'FA 2026 Master'!J:J)</f>
        <v>15</v>
      </c>
      <c r="J454" s="34">
        <f t="shared" si="41"/>
        <v>30</v>
      </c>
      <c r="K454" s="34">
        <f t="shared" si="42"/>
        <v>30</v>
      </c>
      <c r="L454" s="26">
        <f t="shared" si="38"/>
        <v>20.55</v>
      </c>
      <c r="M454" s="26">
        <f t="shared" si="39"/>
        <v>49</v>
      </c>
      <c r="N454" s="26">
        <f t="shared" si="40"/>
        <v>49</v>
      </c>
      <c r="O454" s="41">
        <v>46218</v>
      </c>
      <c r="P454" s="41">
        <v>46387</v>
      </c>
      <c r="Q454" s="6" t="s">
        <v>1763</v>
      </c>
      <c r="T454" s="31">
        <f t="shared" si="43"/>
        <v>0</v>
      </c>
    </row>
    <row r="455" spans="2:20" x14ac:dyDescent="0.25">
      <c r="B455" s="28">
        <f>_xlfn.XLOOKUP(C455,'FA 2026 Master'!E:E,'FA 2026 Master'!D:D)</f>
        <v>840490742987</v>
      </c>
      <c r="C455" t="s">
        <v>502</v>
      </c>
      <c r="D455" s="6" t="str">
        <f>_xlfn.XLOOKUP(C455,'FA 2026 Master'!E:E,'FA 2026 Master'!F:F)</f>
        <v>M's ME Head Gear T-Shirt - Stonewashed Blue - XL</v>
      </c>
      <c r="E455" s="6" t="str">
        <f>_xlfn.XLOOKUP(C455,'FA 2026 Master'!E:E,'FA 2026 Master'!G:G)</f>
        <v>Stonewashed Blue</v>
      </c>
      <c r="F455" s="6" t="str">
        <f>_xlfn.XLOOKUP(C455,'FA 2026 Master'!E:E,'FA 2026 Master'!H:H)</f>
        <v>XL</v>
      </c>
      <c r="G455" s="6" t="str">
        <f>_xlfn.XLOOKUP(C455,'FA 2026 Master'!E:E,'FA 2026 Master'!K:K)</f>
        <v>Logo Apparel</v>
      </c>
      <c r="H455" s="6" t="str">
        <f>_xlfn.XLOOKUP(C455,'FA 2026 Master'!E:E,'FA 2026 Master'!L:L)</f>
        <v>Logo Tees</v>
      </c>
      <c r="I455" s="34">
        <f>_xlfn.XLOOKUP(C455,'FA 2026 Master'!E:E,'FA 2026 Master'!J:J)</f>
        <v>15</v>
      </c>
      <c r="J455" s="34">
        <f t="shared" si="41"/>
        <v>30</v>
      </c>
      <c r="K455" s="34">
        <f t="shared" si="42"/>
        <v>30</v>
      </c>
      <c r="L455" s="26">
        <f t="shared" ref="L455:L475" si="44">(K455*$M$3)*(I455/K455)</f>
        <v>20.55</v>
      </c>
      <c r="M455" s="26">
        <f t="shared" ref="M455:M475" si="45">N455</f>
        <v>49</v>
      </c>
      <c r="N455" s="26">
        <f t="shared" ref="N455:N475" si="46">ROUND(K455*$M$3*(1+$N$3),0)</f>
        <v>49</v>
      </c>
      <c r="O455" s="41">
        <v>46218</v>
      </c>
      <c r="P455" s="41">
        <v>46387</v>
      </c>
      <c r="Q455" s="6" t="s">
        <v>1763</v>
      </c>
      <c r="T455" s="31">
        <f t="shared" si="43"/>
        <v>0</v>
      </c>
    </row>
    <row r="456" spans="2:20" x14ac:dyDescent="0.25">
      <c r="B456" s="28">
        <f>_xlfn.XLOOKUP(C456,'FA 2026 Master'!E:E,'FA 2026 Master'!D:D)</f>
        <v>840490742994</v>
      </c>
      <c r="C456" t="s">
        <v>503</v>
      </c>
      <c r="D456" s="6" t="str">
        <f>_xlfn.XLOOKUP(C456,'FA 2026 Master'!E:E,'FA 2026 Master'!F:F)</f>
        <v>M's ME Head Gear T-Shirt - Stonewashed Blue - 2X</v>
      </c>
      <c r="E456" s="6" t="str">
        <f>_xlfn.XLOOKUP(C456,'FA 2026 Master'!E:E,'FA 2026 Master'!G:G)</f>
        <v>Stonewashed Blue</v>
      </c>
      <c r="F456" s="6" t="str">
        <f>_xlfn.XLOOKUP(C456,'FA 2026 Master'!E:E,'FA 2026 Master'!H:H)</f>
        <v>2X</v>
      </c>
      <c r="G456" s="6" t="str">
        <f>_xlfn.XLOOKUP(C456,'FA 2026 Master'!E:E,'FA 2026 Master'!K:K)</f>
        <v>Logo Apparel</v>
      </c>
      <c r="H456" s="6" t="str">
        <f>_xlfn.XLOOKUP(C456,'FA 2026 Master'!E:E,'FA 2026 Master'!L:L)</f>
        <v>Logo Tees</v>
      </c>
      <c r="I456" s="34">
        <f>_xlfn.XLOOKUP(C456,'FA 2026 Master'!E:E,'FA 2026 Master'!J:J)</f>
        <v>15</v>
      </c>
      <c r="J456" s="34">
        <f t="shared" ref="J456:J475" si="47">I456*2</f>
        <v>30</v>
      </c>
      <c r="K456" s="34">
        <f t="shared" ref="K456:K475" si="48">J456</f>
        <v>30</v>
      </c>
      <c r="L456" s="26">
        <f t="shared" si="44"/>
        <v>20.55</v>
      </c>
      <c r="M456" s="26">
        <f t="shared" si="45"/>
        <v>49</v>
      </c>
      <c r="N456" s="26">
        <f t="shared" si="46"/>
        <v>49</v>
      </c>
      <c r="O456" s="41">
        <v>46218</v>
      </c>
      <c r="P456" s="41">
        <v>46387</v>
      </c>
      <c r="Q456" s="6" t="s">
        <v>1763</v>
      </c>
      <c r="T456" s="31">
        <f t="shared" si="43"/>
        <v>0</v>
      </c>
    </row>
    <row r="457" spans="2:20" x14ac:dyDescent="0.25">
      <c r="B457" s="28">
        <f>_xlfn.XLOOKUP(C457,'FA 2026 Master'!E:E,'FA 2026 Master'!D:D)</f>
        <v>840490743007</v>
      </c>
      <c r="C457" t="s">
        <v>504</v>
      </c>
      <c r="D457" s="6" t="str">
        <f>_xlfn.XLOOKUP(C457,'FA 2026 Master'!E:E,'FA 2026 Master'!F:F)</f>
        <v>M's ME Head Gear T-Shirt - Stonewashed Blue - 3X</v>
      </c>
      <c r="E457" s="6" t="str">
        <f>_xlfn.XLOOKUP(C457,'FA 2026 Master'!E:E,'FA 2026 Master'!G:G)</f>
        <v>Stonewashed Blue</v>
      </c>
      <c r="F457" s="6" t="str">
        <f>_xlfn.XLOOKUP(C457,'FA 2026 Master'!E:E,'FA 2026 Master'!H:H)</f>
        <v>3X</v>
      </c>
      <c r="G457" s="6" t="str">
        <f>_xlfn.XLOOKUP(C457,'FA 2026 Master'!E:E,'FA 2026 Master'!K:K)</f>
        <v>Logo Apparel</v>
      </c>
      <c r="H457" s="6" t="str">
        <f>_xlfn.XLOOKUP(C457,'FA 2026 Master'!E:E,'FA 2026 Master'!L:L)</f>
        <v>Logo Tees</v>
      </c>
      <c r="I457" s="34">
        <f>_xlfn.XLOOKUP(C457,'FA 2026 Master'!E:E,'FA 2026 Master'!J:J)</f>
        <v>15</v>
      </c>
      <c r="J457" s="34">
        <f t="shared" si="47"/>
        <v>30</v>
      </c>
      <c r="K457" s="34">
        <f t="shared" si="48"/>
        <v>30</v>
      </c>
      <c r="L457" s="26">
        <f t="shared" si="44"/>
        <v>20.55</v>
      </c>
      <c r="M457" s="26">
        <f t="shared" si="45"/>
        <v>49</v>
      </c>
      <c r="N457" s="26">
        <f t="shared" si="46"/>
        <v>49</v>
      </c>
      <c r="O457" s="41">
        <v>46218</v>
      </c>
      <c r="P457" s="41">
        <v>46387</v>
      </c>
      <c r="Q457" s="6" t="s">
        <v>1763</v>
      </c>
      <c r="T457" s="31">
        <f t="shared" si="43"/>
        <v>0</v>
      </c>
    </row>
    <row r="458" spans="2:20" x14ac:dyDescent="0.25">
      <c r="B458" s="28">
        <f>_xlfn.XLOOKUP(C458,'FA 2026 Master'!E:E,'FA 2026 Master'!D:D)</f>
        <v>840490743014</v>
      </c>
      <c r="C458" t="s">
        <v>505</v>
      </c>
      <c r="D458" s="6" t="str">
        <f>_xlfn.XLOOKUP(C458,'FA 2026 Master'!E:E,'FA 2026 Master'!F:F)</f>
        <v>M's ME Head Gear T-Shirt - Duck Brown - SM</v>
      </c>
      <c r="E458" s="6" t="str">
        <f>_xlfn.XLOOKUP(C458,'FA 2026 Master'!E:E,'FA 2026 Master'!G:G)</f>
        <v>Duck Brown</v>
      </c>
      <c r="F458" s="6" t="str">
        <f>_xlfn.XLOOKUP(C458,'FA 2026 Master'!E:E,'FA 2026 Master'!H:H)</f>
        <v>SM</v>
      </c>
      <c r="G458" s="6" t="str">
        <f>_xlfn.XLOOKUP(C458,'FA 2026 Master'!E:E,'FA 2026 Master'!K:K)</f>
        <v>Logo Apparel</v>
      </c>
      <c r="H458" s="6" t="str">
        <f>_xlfn.XLOOKUP(C458,'FA 2026 Master'!E:E,'FA 2026 Master'!L:L)</f>
        <v>Logo Tees</v>
      </c>
      <c r="I458" s="34">
        <f>_xlfn.XLOOKUP(C458,'FA 2026 Master'!E:E,'FA 2026 Master'!J:J)</f>
        <v>15</v>
      </c>
      <c r="J458" s="34">
        <f t="shared" si="47"/>
        <v>30</v>
      </c>
      <c r="K458" s="34">
        <f t="shared" si="48"/>
        <v>30</v>
      </c>
      <c r="L458" s="26">
        <f t="shared" si="44"/>
        <v>20.55</v>
      </c>
      <c r="M458" s="26">
        <f t="shared" si="45"/>
        <v>49</v>
      </c>
      <c r="N458" s="26">
        <f t="shared" si="46"/>
        <v>49</v>
      </c>
      <c r="O458" s="41">
        <v>46218</v>
      </c>
      <c r="P458" s="41">
        <v>46387</v>
      </c>
      <c r="Q458" s="6" t="s">
        <v>1763</v>
      </c>
      <c r="T458" s="31">
        <f t="shared" si="43"/>
        <v>0</v>
      </c>
    </row>
    <row r="459" spans="2:20" x14ac:dyDescent="0.25">
      <c r="B459" s="28">
        <f>_xlfn.XLOOKUP(C459,'FA 2026 Master'!E:E,'FA 2026 Master'!D:D)</f>
        <v>840490743021</v>
      </c>
      <c r="C459" t="s">
        <v>506</v>
      </c>
      <c r="D459" s="6" t="str">
        <f>_xlfn.XLOOKUP(C459,'FA 2026 Master'!E:E,'FA 2026 Master'!F:F)</f>
        <v>M's ME Head Gear T-Shirt - Duck Brown - MD</v>
      </c>
      <c r="E459" s="6" t="str">
        <f>_xlfn.XLOOKUP(C459,'FA 2026 Master'!E:E,'FA 2026 Master'!G:G)</f>
        <v>Duck Brown</v>
      </c>
      <c r="F459" s="6" t="str">
        <f>_xlfn.XLOOKUP(C459,'FA 2026 Master'!E:E,'FA 2026 Master'!H:H)</f>
        <v>MD</v>
      </c>
      <c r="G459" s="6" t="str">
        <f>_xlfn.XLOOKUP(C459,'FA 2026 Master'!E:E,'FA 2026 Master'!K:K)</f>
        <v>Logo Apparel</v>
      </c>
      <c r="H459" s="6" t="str">
        <f>_xlfn.XLOOKUP(C459,'FA 2026 Master'!E:E,'FA 2026 Master'!L:L)</f>
        <v>Logo Tees</v>
      </c>
      <c r="I459" s="34">
        <f>_xlfn.XLOOKUP(C459,'FA 2026 Master'!E:E,'FA 2026 Master'!J:J)</f>
        <v>15</v>
      </c>
      <c r="J459" s="34">
        <f t="shared" si="47"/>
        <v>30</v>
      </c>
      <c r="K459" s="34">
        <f t="shared" si="48"/>
        <v>30</v>
      </c>
      <c r="L459" s="26">
        <f t="shared" si="44"/>
        <v>20.55</v>
      </c>
      <c r="M459" s="26">
        <f t="shared" si="45"/>
        <v>49</v>
      </c>
      <c r="N459" s="26">
        <f t="shared" si="46"/>
        <v>49</v>
      </c>
      <c r="O459" s="41">
        <v>46218</v>
      </c>
      <c r="P459" s="41">
        <v>46387</v>
      </c>
      <c r="Q459" s="6" t="s">
        <v>1763</v>
      </c>
      <c r="T459" s="31">
        <f t="shared" si="43"/>
        <v>0</v>
      </c>
    </row>
    <row r="460" spans="2:20" x14ac:dyDescent="0.25">
      <c r="B460" s="28">
        <f>_xlfn.XLOOKUP(C460,'FA 2026 Master'!E:E,'FA 2026 Master'!D:D)</f>
        <v>840490743038</v>
      </c>
      <c r="C460" t="s">
        <v>507</v>
      </c>
      <c r="D460" s="6" t="str">
        <f>_xlfn.XLOOKUP(C460,'FA 2026 Master'!E:E,'FA 2026 Master'!F:F)</f>
        <v>M's ME Head Gear T-Shirt - Duck Brown - LG</v>
      </c>
      <c r="E460" s="6" t="str">
        <f>_xlfn.XLOOKUP(C460,'FA 2026 Master'!E:E,'FA 2026 Master'!G:G)</f>
        <v>Duck Brown</v>
      </c>
      <c r="F460" s="6" t="str">
        <f>_xlfn.XLOOKUP(C460,'FA 2026 Master'!E:E,'FA 2026 Master'!H:H)</f>
        <v>LG</v>
      </c>
      <c r="G460" s="6" t="str">
        <f>_xlfn.XLOOKUP(C460,'FA 2026 Master'!E:E,'FA 2026 Master'!K:K)</f>
        <v>Logo Apparel</v>
      </c>
      <c r="H460" s="6" t="str">
        <f>_xlfn.XLOOKUP(C460,'FA 2026 Master'!E:E,'FA 2026 Master'!L:L)</f>
        <v>Logo Tees</v>
      </c>
      <c r="I460" s="34">
        <f>_xlfn.XLOOKUP(C460,'FA 2026 Master'!E:E,'FA 2026 Master'!J:J)</f>
        <v>15</v>
      </c>
      <c r="J460" s="34">
        <f t="shared" si="47"/>
        <v>30</v>
      </c>
      <c r="K460" s="34">
        <f t="shared" si="48"/>
        <v>30</v>
      </c>
      <c r="L460" s="26">
        <f t="shared" si="44"/>
        <v>20.55</v>
      </c>
      <c r="M460" s="26">
        <f t="shared" si="45"/>
        <v>49</v>
      </c>
      <c r="N460" s="26">
        <f t="shared" si="46"/>
        <v>49</v>
      </c>
      <c r="O460" s="41">
        <v>46218</v>
      </c>
      <c r="P460" s="41">
        <v>46387</v>
      </c>
      <c r="Q460" s="6" t="s">
        <v>1763</v>
      </c>
      <c r="T460" s="31">
        <f t="shared" si="43"/>
        <v>0</v>
      </c>
    </row>
    <row r="461" spans="2:20" x14ac:dyDescent="0.25">
      <c r="B461" s="28">
        <f>_xlfn.XLOOKUP(C461,'FA 2026 Master'!E:E,'FA 2026 Master'!D:D)</f>
        <v>840490743045</v>
      </c>
      <c r="C461" t="s">
        <v>508</v>
      </c>
      <c r="D461" s="6" t="str">
        <f>_xlfn.XLOOKUP(C461,'FA 2026 Master'!E:E,'FA 2026 Master'!F:F)</f>
        <v>M's ME Head Gear T-Shirt - Duck Brown - XL</v>
      </c>
      <c r="E461" s="6" t="str">
        <f>_xlfn.XLOOKUP(C461,'FA 2026 Master'!E:E,'FA 2026 Master'!G:G)</f>
        <v>Duck Brown</v>
      </c>
      <c r="F461" s="6" t="str">
        <f>_xlfn.XLOOKUP(C461,'FA 2026 Master'!E:E,'FA 2026 Master'!H:H)</f>
        <v>XL</v>
      </c>
      <c r="G461" s="6" t="str">
        <f>_xlfn.XLOOKUP(C461,'FA 2026 Master'!E:E,'FA 2026 Master'!K:K)</f>
        <v>Logo Apparel</v>
      </c>
      <c r="H461" s="6" t="str">
        <f>_xlfn.XLOOKUP(C461,'FA 2026 Master'!E:E,'FA 2026 Master'!L:L)</f>
        <v>Logo Tees</v>
      </c>
      <c r="I461" s="34">
        <f>_xlfn.XLOOKUP(C461,'FA 2026 Master'!E:E,'FA 2026 Master'!J:J)</f>
        <v>15</v>
      </c>
      <c r="J461" s="34">
        <f t="shared" si="47"/>
        <v>30</v>
      </c>
      <c r="K461" s="34">
        <f t="shared" si="48"/>
        <v>30</v>
      </c>
      <c r="L461" s="26">
        <f t="shared" si="44"/>
        <v>20.55</v>
      </c>
      <c r="M461" s="26">
        <f t="shared" si="45"/>
        <v>49</v>
      </c>
      <c r="N461" s="26">
        <f t="shared" si="46"/>
        <v>49</v>
      </c>
      <c r="O461" s="41">
        <v>46218</v>
      </c>
      <c r="P461" s="41">
        <v>46387</v>
      </c>
      <c r="Q461" s="6" t="s">
        <v>1763</v>
      </c>
      <c r="T461" s="31">
        <f t="shared" si="43"/>
        <v>0</v>
      </c>
    </row>
    <row r="462" spans="2:20" x14ac:dyDescent="0.25">
      <c r="B462" s="28">
        <f>_xlfn.XLOOKUP(C462,'FA 2026 Master'!E:E,'FA 2026 Master'!D:D)</f>
        <v>840490743052</v>
      </c>
      <c r="C462" t="s">
        <v>509</v>
      </c>
      <c r="D462" s="6" t="str">
        <f>_xlfn.XLOOKUP(C462,'FA 2026 Master'!E:E,'FA 2026 Master'!F:F)</f>
        <v>M's ME Head Gear T-Shirt - Duck Brown - 2X</v>
      </c>
      <c r="E462" s="6" t="str">
        <f>_xlfn.XLOOKUP(C462,'FA 2026 Master'!E:E,'FA 2026 Master'!G:G)</f>
        <v>Duck Brown</v>
      </c>
      <c r="F462" s="6" t="str">
        <f>_xlfn.XLOOKUP(C462,'FA 2026 Master'!E:E,'FA 2026 Master'!H:H)</f>
        <v>2X</v>
      </c>
      <c r="G462" s="6" t="str">
        <f>_xlfn.XLOOKUP(C462,'FA 2026 Master'!E:E,'FA 2026 Master'!K:K)</f>
        <v>Logo Apparel</v>
      </c>
      <c r="H462" s="6" t="str">
        <f>_xlfn.XLOOKUP(C462,'FA 2026 Master'!E:E,'FA 2026 Master'!L:L)</f>
        <v>Logo Tees</v>
      </c>
      <c r="I462" s="34">
        <f>_xlfn.XLOOKUP(C462,'FA 2026 Master'!E:E,'FA 2026 Master'!J:J)</f>
        <v>15</v>
      </c>
      <c r="J462" s="34">
        <f t="shared" si="47"/>
        <v>30</v>
      </c>
      <c r="K462" s="34">
        <f t="shared" si="48"/>
        <v>30</v>
      </c>
      <c r="L462" s="26">
        <f t="shared" si="44"/>
        <v>20.55</v>
      </c>
      <c r="M462" s="26">
        <f t="shared" si="45"/>
        <v>49</v>
      </c>
      <c r="N462" s="26">
        <f t="shared" si="46"/>
        <v>49</v>
      </c>
      <c r="O462" s="41">
        <v>46218</v>
      </c>
      <c r="P462" s="41">
        <v>46387</v>
      </c>
      <c r="Q462" s="6" t="s">
        <v>1763</v>
      </c>
      <c r="T462" s="31">
        <f t="shared" si="43"/>
        <v>0</v>
      </c>
    </row>
    <row r="463" spans="2:20" x14ac:dyDescent="0.25">
      <c r="B463" s="28">
        <f>_xlfn.XLOOKUP(C463,'FA 2026 Master'!E:E,'FA 2026 Master'!D:D)</f>
        <v>840490743069</v>
      </c>
      <c r="C463" t="s">
        <v>510</v>
      </c>
      <c r="D463" s="6" t="str">
        <f>_xlfn.XLOOKUP(C463,'FA 2026 Master'!E:E,'FA 2026 Master'!F:F)</f>
        <v>M's ME Head Gear T-Shirt - Duck Brown - 3X</v>
      </c>
      <c r="E463" s="6" t="str">
        <f>_xlfn.XLOOKUP(C463,'FA 2026 Master'!E:E,'FA 2026 Master'!G:G)</f>
        <v>Duck Brown</v>
      </c>
      <c r="F463" s="6" t="str">
        <f>_xlfn.XLOOKUP(C463,'FA 2026 Master'!E:E,'FA 2026 Master'!H:H)</f>
        <v>3X</v>
      </c>
      <c r="G463" s="6" t="str">
        <f>_xlfn.XLOOKUP(C463,'FA 2026 Master'!E:E,'FA 2026 Master'!K:K)</f>
        <v>Logo Apparel</v>
      </c>
      <c r="H463" s="6" t="str">
        <f>_xlfn.XLOOKUP(C463,'FA 2026 Master'!E:E,'FA 2026 Master'!L:L)</f>
        <v>Logo Tees</v>
      </c>
      <c r="I463" s="34">
        <f>_xlfn.XLOOKUP(C463,'FA 2026 Master'!E:E,'FA 2026 Master'!J:J)</f>
        <v>15</v>
      </c>
      <c r="J463" s="34">
        <f t="shared" si="47"/>
        <v>30</v>
      </c>
      <c r="K463" s="34">
        <f t="shared" si="48"/>
        <v>30</v>
      </c>
      <c r="L463" s="26">
        <f t="shared" si="44"/>
        <v>20.55</v>
      </c>
      <c r="M463" s="26">
        <f t="shared" si="45"/>
        <v>49</v>
      </c>
      <c r="N463" s="26">
        <f t="shared" si="46"/>
        <v>49</v>
      </c>
      <c r="O463" s="41">
        <v>46218</v>
      </c>
      <c r="P463" s="41">
        <v>46387</v>
      </c>
      <c r="Q463" s="6" t="s">
        <v>1763</v>
      </c>
      <c r="T463" s="31">
        <f t="shared" si="43"/>
        <v>0</v>
      </c>
    </row>
    <row r="464" spans="2:20" x14ac:dyDescent="0.25">
      <c r="B464" s="28">
        <f>_xlfn.XLOOKUP(C464,'FA 2026 Master'!E:E,'FA 2026 Master'!D:D)</f>
        <v>840490743076</v>
      </c>
      <c r="C464" t="s">
        <v>511</v>
      </c>
      <c r="D464" s="6" t="str">
        <f>_xlfn.XLOOKUP(C464,'FA 2026 Master'!E:E,'FA 2026 Master'!F:F)</f>
        <v>M's ME Head Gear Hoody - Army - SM</v>
      </c>
      <c r="E464" s="6" t="str">
        <f>_xlfn.XLOOKUP(C464,'FA 2026 Master'!E:E,'FA 2026 Master'!G:G)</f>
        <v>Army</v>
      </c>
      <c r="F464" s="6" t="str">
        <f>_xlfn.XLOOKUP(C464,'FA 2026 Master'!E:E,'FA 2026 Master'!H:H)</f>
        <v>SM</v>
      </c>
      <c r="G464" s="6" t="str">
        <f>_xlfn.XLOOKUP(C464,'FA 2026 Master'!E:E,'FA 2026 Master'!K:K)</f>
        <v>Logo Apparel</v>
      </c>
      <c r="H464" s="6" t="str">
        <f>_xlfn.XLOOKUP(C464,'FA 2026 Master'!E:E,'FA 2026 Master'!L:L)</f>
        <v>Logo Hoodys</v>
      </c>
      <c r="I464" s="34">
        <f>_xlfn.XLOOKUP(C464,'FA 2026 Master'!E:E,'FA 2026 Master'!J:J)</f>
        <v>30</v>
      </c>
      <c r="J464" s="34">
        <f t="shared" si="47"/>
        <v>60</v>
      </c>
      <c r="K464" s="34">
        <f t="shared" si="48"/>
        <v>60</v>
      </c>
      <c r="L464" s="26">
        <f t="shared" si="44"/>
        <v>41.1</v>
      </c>
      <c r="M464" s="26">
        <f t="shared" si="45"/>
        <v>99</v>
      </c>
      <c r="N464" s="26">
        <f t="shared" si="46"/>
        <v>99</v>
      </c>
      <c r="O464" s="41">
        <v>46218</v>
      </c>
      <c r="P464" s="41">
        <v>46387</v>
      </c>
      <c r="Q464" s="6" t="s">
        <v>1763</v>
      </c>
      <c r="T464" s="31">
        <f t="shared" si="43"/>
        <v>0</v>
      </c>
    </row>
    <row r="465" spans="2:20" x14ac:dyDescent="0.25">
      <c r="B465" s="28">
        <f>_xlfn.XLOOKUP(C465,'FA 2026 Master'!E:E,'FA 2026 Master'!D:D)</f>
        <v>840490743083</v>
      </c>
      <c r="C465" t="s">
        <v>512</v>
      </c>
      <c r="D465" s="6" t="str">
        <f>_xlfn.XLOOKUP(C465,'FA 2026 Master'!E:E,'FA 2026 Master'!F:F)</f>
        <v>M's ME Head Gear Hoody - Army - MD</v>
      </c>
      <c r="E465" s="6" t="str">
        <f>_xlfn.XLOOKUP(C465,'FA 2026 Master'!E:E,'FA 2026 Master'!G:G)</f>
        <v>Army</v>
      </c>
      <c r="F465" s="6" t="str">
        <f>_xlfn.XLOOKUP(C465,'FA 2026 Master'!E:E,'FA 2026 Master'!H:H)</f>
        <v>MD</v>
      </c>
      <c r="G465" s="6" t="str">
        <f>_xlfn.XLOOKUP(C465,'FA 2026 Master'!E:E,'FA 2026 Master'!K:K)</f>
        <v>Logo Apparel</v>
      </c>
      <c r="H465" s="6" t="str">
        <f>_xlfn.XLOOKUP(C465,'FA 2026 Master'!E:E,'FA 2026 Master'!L:L)</f>
        <v>Logo Hoodys</v>
      </c>
      <c r="I465" s="34">
        <f>_xlfn.XLOOKUP(C465,'FA 2026 Master'!E:E,'FA 2026 Master'!J:J)</f>
        <v>30</v>
      </c>
      <c r="J465" s="34">
        <f t="shared" si="47"/>
        <v>60</v>
      </c>
      <c r="K465" s="34">
        <f t="shared" si="48"/>
        <v>60</v>
      </c>
      <c r="L465" s="26">
        <f t="shared" si="44"/>
        <v>41.1</v>
      </c>
      <c r="M465" s="26">
        <f t="shared" si="45"/>
        <v>99</v>
      </c>
      <c r="N465" s="26">
        <f t="shared" si="46"/>
        <v>99</v>
      </c>
      <c r="O465" s="41">
        <v>46218</v>
      </c>
      <c r="P465" s="41">
        <v>46387</v>
      </c>
      <c r="Q465" s="6" t="s">
        <v>1763</v>
      </c>
      <c r="T465" s="31">
        <f t="shared" si="43"/>
        <v>0</v>
      </c>
    </row>
    <row r="466" spans="2:20" x14ac:dyDescent="0.25">
      <c r="B466" s="28">
        <f>_xlfn.XLOOKUP(C466,'FA 2026 Master'!E:E,'FA 2026 Master'!D:D)</f>
        <v>840490743090</v>
      </c>
      <c r="C466" t="s">
        <v>513</v>
      </c>
      <c r="D466" s="6" t="str">
        <f>_xlfn.XLOOKUP(C466,'FA 2026 Master'!E:E,'FA 2026 Master'!F:F)</f>
        <v>M's ME Head Gear Hoody - Army - LG</v>
      </c>
      <c r="E466" s="6" t="str">
        <f>_xlfn.XLOOKUP(C466,'FA 2026 Master'!E:E,'FA 2026 Master'!G:G)</f>
        <v>Army</v>
      </c>
      <c r="F466" s="6" t="str">
        <f>_xlfn.XLOOKUP(C466,'FA 2026 Master'!E:E,'FA 2026 Master'!H:H)</f>
        <v>LG</v>
      </c>
      <c r="G466" s="6" t="str">
        <f>_xlfn.XLOOKUP(C466,'FA 2026 Master'!E:E,'FA 2026 Master'!K:K)</f>
        <v>Logo Apparel</v>
      </c>
      <c r="H466" s="6" t="str">
        <f>_xlfn.XLOOKUP(C466,'FA 2026 Master'!E:E,'FA 2026 Master'!L:L)</f>
        <v>Logo Hoodys</v>
      </c>
      <c r="I466" s="34">
        <f>_xlfn.XLOOKUP(C466,'FA 2026 Master'!E:E,'FA 2026 Master'!J:J)</f>
        <v>30</v>
      </c>
      <c r="J466" s="34">
        <f t="shared" si="47"/>
        <v>60</v>
      </c>
      <c r="K466" s="34">
        <f t="shared" si="48"/>
        <v>60</v>
      </c>
      <c r="L466" s="26">
        <f t="shared" si="44"/>
        <v>41.1</v>
      </c>
      <c r="M466" s="26">
        <f t="shared" si="45"/>
        <v>99</v>
      </c>
      <c r="N466" s="26">
        <f t="shared" si="46"/>
        <v>99</v>
      </c>
      <c r="O466" s="41">
        <v>46218</v>
      </c>
      <c r="P466" s="41">
        <v>46387</v>
      </c>
      <c r="Q466" s="6" t="s">
        <v>1763</v>
      </c>
      <c r="T466" s="31">
        <f t="shared" si="43"/>
        <v>0</v>
      </c>
    </row>
    <row r="467" spans="2:20" x14ac:dyDescent="0.25">
      <c r="B467" s="28">
        <f>_xlfn.XLOOKUP(C467,'FA 2026 Master'!E:E,'FA 2026 Master'!D:D)</f>
        <v>840490743106</v>
      </c>
      <c r="C467" t="s">
        <v>514</v>
      </c>
      <c r="D467" s="6" t="str">
        <f>_xlfn.XLOOKUP(C467,'FA 2026 Master'!E:E,'FA 2026 Master'!F:F)</f>
        <v>M's ME Head Gear Hoody - Army - XL</v>
      </c>
      <c r="E467" s="6" t="str">
        <f>_xlfn.XLOOKUP(C467,'FA 2026 Master'!E:E,'FA 2026 Master'!G:G)</f>
        <v>Army</v>
      </c>
      <c r="F467" s="6" t="str">
        <f>_xlfn.XLOOKUP(C467,'FA 2026 Master'!E:E,'FA 2026 Master'!H:H)</f>
        <v>XL</v>
      </c>
      <c r="G467" s="6" t="str">
        <f>_xlfn.XLOOKUP(C467,'FA 2026 Master'!E:E,'FA 2026 Master'!K:K)</f>
        <v>Logo Apparel</v>
      </c>
      <c r="H467" s="6" t="str">
        <f>_xlfn.XLOOKUP(C467,'FA 2026 Master'!E:E,'FA 2026 Master'!L:L)</f>
        <v>Logo Hoodys</v>
      </c>
      <c r="I467" s="34">
        <f>_xlfn.XLOOKUP(C467,'FA 2026 Master'!E:E,'FA 2026 Master'!J:J)</f>
        <v>30</v>
      </c>
      <c r="J467" s="34">
        <f t="shared" si="47"/>
        <v>60</v>
      </c>
      <c r="K467" s="34">
        <f t="shared" si="48"/>
        <v>60</v>
      </c>
      <c r="L467" s="26">
        <f t="shared" si="44"/>
        <v>41.1</v>
      </c>
      <c r="M467" s="26">
        <f t="shared" si="45"/>
        <v>99</v>
      </c>
      <c r="N467" s="26">
        <f t="shared" si="46"/>
        <v>99</v>
      </c>
      <c r="O467" s="41">
        <v>46218</v>
      </c>
      <c r="P467" s="41">
        <v>46387</v>
      </c>
      <c r="Q467" s="6" t="s">
        <v>1763</v>
      </c>
      <c r="T467" s="31">
        <f t="shared" si="43"/>
        <v>0</v>
      </c>
    </row>
    <row r="468" spans="2:20" x14ac:dyDescent="0.25">
      <c r="B468" s="28">
        <f>_xlfn.XLOOKUP(C468,'FA 2026 Master'!E:E,'FA 2026 Master'!D:D)</f>
        <v>840490743113</v>
      </c>
      <c r="C468" t="s">
        <v>515</v>
      </c>
      <c r="D468" s="6" t="str">
        <f>_xlfn.XLOOKUP(C468,'FA 2026 Master'!E:E,'FA 2026 Master'!F:F)</f>
        <v>M's ME Head Gear Hoody - Army - 2X</v>
      </c>
      <c r="E468" s="6" t="str">
        <f>_xlfn.XLOOKUP(C468,'FA 2026 Master'!E:E,'FA 2026 Master'!G:G)</f>
        <v>Army</v>
      </c>
      <c r="F468" s="6" t="str">
        <f>_xlfn.XLOOKUP(C468,'FA 2026 Master'!E:E,'FA 2026 Master'!H:H)</f>
        <v>2X</v>
      </c>
      <c r="G468" s="6" t="str">
        <f>_xlfn.XLOOKUP(C468,'FA 2026 Master'!E:E,'FA 2026 Master'!K:K)</f>
        <v>Logo Apparel</v>
      </c>
      <c r="H468" s="6" t="str">
        <f>_xlfn.XLOOKUP(C468,'FA 2026 Master'!E:E,'FA 2026 Master'!L:L)</f>
        <v>Logo Hoodys</v>
      </c>
      <c r="I468" s="34">
        <f>_xlfn.XLOOKUP(C468,'FA 2026 Master'!E:E,'FA 2026 Master'!J:J)</f>
        <v>30</v>
      </c>
      <c r="J468" s="34">
        <f t="shared" si="47"/>
        <v>60</v>
      </c>
      <c r="K468" s="34">
        <f t="shared" si="48"/>
        <v>60</v>
      </c>
      <c r="L468" s="26">
        <f t="shared" si="44"/>
        <v>41.1</v>
      </c>
      <c r="M468" s="26">
        <f t="shared" si="45"/>
        <v>99</v>
      </c>
      <c r="N468" s="26">
        <f t="shared" si="46"/>
        <v>99</v>
      </c>
      <c r="O468" s="41">
        <v>46218</v>
      </c>
      <c r="P468" s="41">
        <v>46387</v>
      </c>
      <c r="Q468" s="6" t="s">
        <v>1763</v>
      </c>
      <c r="T468" s="31">
        <f t="shared" si="43"/>
        <v>0</v>
      </c>
    </row>
    <row r="469" spans="2:20" x14ac:dyDescent="0.25">
      <c r="B469" s="28">
        <f>_xlfn.XLOOKUP(C469,'FA 2026 Master'!E:E,'FA 2026 Master'!D:D)</f>
        <v>840490743120</v>
      </c>
      <c r="C469" t="s">
        <v>516</v>
      </c>
      <c r="D469" s="6" t="str">
        <f>_xlfn.XLOOKUP(C469,'FA 2026 Master'!E:E,'FA 2026 Master'!F:F)</f>
        <v>M's ME Head Gear Hoody - Army - 3X</v>
      </c>
      <c r="E469" s="6" t="str">
        <f>_xlfn.XLOOKUP(C469,'FA 2026 Master'!E:E,'FA 2026 Master'!G:G)</f>
        <v>Army</v>
      </c>
      <c r="F469" s="6" t="str">
        <f>_xlfn.XLOOKUP(C469,'FA 2026 Master'!E:E,'FA 2026 Master'!H:H)</f>
        <v>3X</v>
      </c>
      <c r="G469" s="6" t="str">
        <f>_xlfn.XLOOKUP(C469,'FA 2026 Master'!E:E,'FA 2026 Master'!K:K)</f>
        <v>Logo Apparel</v>
      </c>
      <c r="H469" s="6" t="str">
        <f>_xlfn.XLOOKUP(C469,'FA 2026 Master'!E:E,'FA 2026 Master'!L:L)</f>
        <v>Logo Hoodys</v>
      </c>
      <c r="I469" s="34">
        <f>_xlfn.XLOOKUP(C469,'FA 2026 Master'!E:E,'FA 2026 Master'!J:J)</f>
        <v>30</v>
      </c>
      <c r="J469" s="34">
        <f t="shared" si="47"/>
        <v>60</v>
      </c>
      <c r="K469" s="34">
        <f t="shared" si="48"/>
        <v>60</v>
      </c>
      <c r="L469" s="26">
        <f t="shared" si="44"/>
        <v>41.1</v>
      </c>
      <c r="M469" s="26">
        <f t="shared" si="45"/>
        <v>99</v>
      </c>
      <c r="N469" s="26">
        <f t="shared" si="46"/>
        <v>99</v>
      </c>
      <c r="O469" s="41">
        <v>46218</v>
      </c>
      <c r="P469" s="41">
        <v>46387</v>
      </c>
      <c r="Q469" s="6" t="s">
        <v>1763</v>
      </c>
      <c r="T469" s="31">
        <f t="shared" si="43"/>
        <v>0</v>
      </c>
    </row>
    <row r="470" spans="2:20" x14ac:dyDescent="0.25">
      <c r="B470" s="28">
        <f>_xlfn.XLOOKUP(C470,'FA 2026 Master'!E:E,'FA 2026 Master'!D:D)</f>
        <v>840490740730</v>
      </c>
      <c r="C470" t="s">
        <v>517</v>
      </c>
      <c r="D470" s="6" t="str">
        <f>_xlfn.XLOOKUP(C470,'FA 2026 Master'!E:E,'FA 2026 Master'!F:F)</f>
        <v>M's ME Stamp Trucker Hat - Navy/White - OS</v>
      </c>
      <c r="E470" s="6" t="str">
        <f>_xlfn.XLOOKUP(C470,'FA 2026 Master'!E:E,'FA 2026 Master'!G:G)</f>
        <v>Navy/White</v>
      </c>
      <c r="F470" s="6" t="str">
        <f>_xlfn.XLOOKUP(C470,'FA 2026 Master'!E:E,'FA 2026 Master'!H:H)</f>
        <v>OS</v>
      </c>
      <c r="G470" s="6" t="str">
        <f>_xlfn.XLOOKUP(C470,'FA 2026 Master'!E:E,'FA 2026 Master'!K:K)</f>
        <v>Logo Apparel</v>
      </c>
      <c r="H470" s="6" t="str">
        <f>_xlfn.XLOOKUP(C470,'FA 2026 Master'!E:E,'FA 2026 Master'!L:L)</f>
        <v>Hats</v>
      </c>
      <c r="I470" s="34">
        <f>_xlfn.XLOOKUP(C470,'FA 2026 Master'!E:E,'FA 2026 Master'!J:J)</f>
        <v>17.5</v>
      </c>
      <c r="J470" s="34">
        <f t="shared" si="47"/>
        <v>35</v>
      </c>
      <c r="K470" s="34">
        <f t="shared" si="48"/>
        <v>35</v>
      </c>
      <c r="L470" s="26">
        <f t="shared" si="44"/>
        <v>23.975000000000001</v>
      </c>
      <c r="M470" s="26">
        <f t="shared" si="45"/>
        <v>58</v>
      </c>
      <c r="N470" s="26">
        <f t="shared" si="46"/>
        <v>58</v>
      </c>
      <c r="O470" s="41">
        <v>46218</v>
      </c>
      <c r="P470" s="41">
        <v>46387</v>
      </c>
      <c r="Q470" s="6" t="s">
        <v>1763</v>
      </c>
      <c r="T470" s="31">
        <f t="shared" si="43"/>
        <v>0</v>
      </c>
    </row>
    <row r="471" spans="2:20" x14ac:dyDescent="0.25">
      <c r="B471" s="28">
        <f>_xlfn.XLOOKUP(C471,'FA 2026 Master'!E:E,'FA 2026 Master'!D:D)</f>
        <v>840490740747</v>
      </c>
      <c r="C471" t="s">
        <v>518</v>
      </c>
      <c r="D471" s="6" t="str">
        <f>_xlfn.XLOOKUP(C471,'FA 2026 Master'!E:E,'FA 2026 Master'!F:F)</f>
        <v>M's ME Montana Badge Trucker Hat - Chocolate Chip/Birch - OS</v>
      </c>
      <c r="E471" s="6" t="str">
        <f>_xlfn.XLOOKUP(C471,'FA 2026 Master'!E:E,'FA 2026 Master'!G:G)</f>
        <v>Chocolate Chip/Birch</v>
      </c>
      <c r="F471" s="6" t="str">
        <f>_xlfn.XLOOKUP(C471,'FA 2026 Master'!E:E,'FA 2026 Master'!H:H)</f>
        <v>OS</v>
      </c>
      <c r="G471" s="6" t="str">
        <f>_xlfn.XLOOKUP(C471,'FA 2026 Master'!E:E,'FA 2026 Master'!K:K)</f>
        <v>Logo Apparel</v>
      </c>
      <c r="H471" s="6" t="str">
        <f>_xlfn.XLOOKUP(C471,'FA 2026 Master'!E:E,'FA 2026 Master'!L:L)</f>
        <v>Hats</v>
      </c>
      <c r="I471" s="34">
        <f>_xlfn.XLOOKUP(C471,'FA 2026 Master'!E:E,'FA 2026 Master'!J:J)</f>
        <v>17.5</v>
      </c>
      <c r="J471" s="34">
        <f t="shared" si="47"/>
        <v>35</v>
      </c>
      <c r="K471" s="34">
        <f t="shared" si="48"/>
        <v>35</v>
      </c>
      <c r="L471" s="26">
        <f t="shared" si="44"/>
        <v>23.975000000000001</v>
      </c>
      <c r="M471" s="26">
        <f t="shared" si="45"/>
        <v>58</v>
      </c>
      <c r="N471" s="26">
        <f t="shared" si="46"/>
        <v>58</v>
      </c>
      <c r="O471" s="41">
        <v>46218</v>
      </c>
      <c r="P471" s="41">
        <v>46387</v>
      </c>
      <c r="Q471" s="6" t="s">
        <v>1763</v>
      </c>
      <c r="T471" s="31">
        <f t="shared" ref="T471:T475" si="49">S471*I471</f>
        <v>0</v>
      </c>
    </row>
    <row r="472" spans="2:20" x14ac:dyDescent="0.25">
      <c r="B472" s="28">
        <f>_xlfn.XLOOKUP(C472,'FA 2026 Master'!E:E,'FA 2026 Master'!D:D)</f>
        <v>840490740754</v>
      </c>
      <c r="C472" t="s">
        <v>519</v>
      </c>
      <c r="D472" s="6" t="str">
        <f>_xlfn.XLOOKUP(C472,'FA 2026 Master'!E:E,'FA 2026 Master'!F:F)</f>
        <v>M's ME Tres Elk Patch Hat - Brown/Khaki - OS</v>
      </c>
      <c r="E472" s="6" t="str">
        <f>_xlfn.XLOOKUP(C472,'FA 2026 Master'!E:E,'FA 2026 Master'!G:G)</f>
        <v>Brown/Khaki</v>
      </c>
      <c r="F472" s="6" t="str">
        <f>_xlfn.XLOOKUP(C472,'FA 2026 Master'!E:E,'FA 2026 Master'!H:H)</f>
        <v>OS</v>
      </c>
      <c r="G472" s="6" t="str">
        <f>_xlfn.XLOOKUP(C472,'FA 2026 Master'!E:E,'FA 2026 Master'!K:K)</f>
        <v>Logo Apparel</v>
      </c>
      <c r="H472" s="6" t="str">
        <f>_xlfn.XLOOKUP(C472,'FA 2026 Master'!E:E,'FA 2026 Master'!L:L)</f>
        <v>Hats</v>
      </c>
      <c r="I472" s="34">
        <f>_xlfn.XLOOKUP(C472,'FA 2026 Master'!E:E,'FA 2026 Master'!J:J)</f>
        <v>17.5</v>
      </c>
      <c r="J472" s="34">
        <f t="shared" si="47"/>
        <v>35</v>
      </c>
      <c r="K472" s="34">
        <f t="shared" si="48"/>
        <v>35</v>
      </c>
      <c r="L472" s="26">
        <f t="shared" si="44"/>
        <v>23.975000000000001</v>
      </c>
      <c r="M472" s="26">
        <f t="shared" si="45"/>
        <v>58</v>
      </c>
      <c r="N472" s="26">
        <f t="shared" si="46"/>
        <v>58</v>
      </c>
      <c r="O472" s="41">
        <v>46218</v>
      </c>
      <c r="P472" s="41">
        <v>46387</v>
      </c>
      <c r="Q472" s="6" t="s">
        <v>1763</v>
      </c>
      <c r="T472" s="31">
        <f t="shared" si="49"/>
        <v>0</v>
      </c>
    </row>
    <row r="473" spans="2:20" x14ac:dyDescent="0.25">
      <c r="B473" s="28">
        <f>_xlfn.XLOOKUP(C473,'FA 2026 Master'!E:E,'FA 2026 Master'!D:D)</f>
        <v>840490740761</v>
      </c>
      <c r="C473" t="s">
        <v>520</v>
      </c>
      <c r="D473" s="6" t="str">
        <f>_xlfn.XLOOKUP(C473,'FA 2026 Master'!E:E,'FA 2026 Master'!F:F)</f>
        <v>M's ME Head Gear Hat - Black - OS</v>
      </c>
      <c r="E473" s="6" t="str">
        <f>_xlfn.XLOOKUP(C473,'FA 2026 Master'!E:E,'FA 2026 Master'!G:G)</f>
        <v>Black</v>
      </c>
      <c r="F473" s="6" t="str">
        <f>_xlfn.XLOOKUP(C473,'FA 2026 Master'!E:E,'FA 2026 Master'!H:H)</f>
        <v>OS</v>
      </c>
      <c r="G473" s="6" t="str">
        <f>_xlfn.XLOOKUP(C473,'FA 2026 Master'!E:E,'FA 2026 Master'!K:K)</f>
        <v>Logo Apparel</v>
      </c>
      <c r="H473" s="6" t="str">
        <f>_xlfn.XLOOKUP(C473,'FA 2026 Master'!E:E,'FA 2026 Master'!L:L)</f>
        <v>Hats</v>
      </c>
      <c r="I473" s="34">
        <f>_xlfn.XLOOKUP(C473,'FA 2026 Master'!E:E,'FA 2026 Master'!J:J)</f>
        <v>17.5</v>
      </c>
      <c r="J473" s="34">
        <f t="shared" si="47"/>
        <v>35</v>
      </c>
      <c r="K473" s="34">
        <f t="shared" si="48"/>
        <v>35</v>
      </c>
      <c r="L473" s="26">
        <f t="shared" si="44"/>
        <v>23.975000000000001</v>
      </c>
      <c r="M473" s="26">
        <f t="shared" si="45"/>
        <v>58</v>
      </c>
      <c r="N473" s="26">
        <f t="shared" si="46"/>
        <v>58</v>
      </c>
      <c r="O473" s="41">
        <v>46218</v>
      </c>
      <c r="P473" s="41">
        <v>46387</v>
      </c>
      <c r="Q473" s="6" t="s">
        <v>1763</v>
      </c>
      <c r="T473" s="31">
        <f t="shared" si="49"/>
        <v>0</v>
      </c>
    </row>
    <row r="474" spans="2:20" x14ac:dyDescent="0.25">
      <c r="B474" s="28">
        <f>_xlfn.XLOOKUP(C474,'FA 2026 Master'!E:E,'FA 2026 Master'!D:D)</f>
        <v>840490743137</v>
      </c>
      <c r="C474" t="s">
        <v>521</v>
      </c>
      <c r="D474" s="6" t="str">
        <f>_xlfn.XLOOKUP(C474,'FA 2026 Master'!E:E,'FA 2026 Master'!F:F)</f>
        <v>M's ME Elk Antlers Beanie Hat - Black - OS</v>
      </c>
      <c r="E474" s="6" t="str">
        <f>_xlfn.XLOOKUP(C474,'FA 2026 Master'!E:E,'FA 2026 Master'!G:G)</f>
        <v>Black</v>
      </c>
      <c r="F474" s="6" t="str">
        <f>_xlfn.XLOOKUP(C474,'FA 2026 Master'!E:E,'FA 2026 Master'!H:H)</f>
        <v>OS</v>
      </c>
      <c r="G474" s="6" t="str">
        <f>_xlfn.XLOOKUP(C474,'FA 2026 Master'!E:E,'FA 2026 Master'!K:K)</f>
        <v>Logo Apparel</v>
      </c>
      <c r="H474" s="6" t="str">
        <f>_xlfn.XLOOKUP(C474,'FA 2026 Master'!E:E,'FA 2026 Master'!L:L)</f>
        <v>Hats</v>
      </c>
      <c r="I474" s="34">
        <f>_xlfn.XLOOKUP(C474,'FA 2026 Master'!E:E,'FA 2026 Master'!J:J)</f>
        <v>17.5</v>
      </c>
      <c r="J474" s="34">
        <f t="shared" si="47"/>
        <v>35</v>
      </c>
      <c r="K474" s="34">
        <f t="shared" si="48"/>
        <v>35</v>
      </c>
      <c r="L474" s="26">
        <f t="shared" si="44"/>
        <v>23.975000000000001</v>
      </c>
      <c r="M474" s="26">
        <f t="shared" si="45"/>
        <v>58</v>
      </c>
      <c r="N474" s="26">
        <f t="shared" si="46"/>
        <v>58</v>
      </c>
      <c r="O474" s="41">
        <v>46218</v>
      </c>
      <c r="P474" s="41">
        <v>46387</v>
      </c>
      <c r="Q474" s="6" t="s">
        <v>1763</v>
      </c>
      <c r="T474" s="31">
        <f t="shared" si="49"/>
        <v>0</v>
      </c>
    </row>
    <row r="475" spans="2:20" ht="15.75" thickBot="1" x14ac:dyDescent="0.3">
      <c r="B475" s="28">
        <f>_xlfn.XLOOKUP(C475,'FA 2026 Master'!E:E,'FA 2026 Master'!D:D)</f>
        <v>840490743144</v>
      </c>
      <c r="C475" t="s">
        <v>522</v>
      </c>
      <c r="D475" s="6" t="str">
        <f>_xlfn.XLOOKUP(C475,'FA 2026 Master'!E:E,'FA 2026 Master'!F:F)</f>
        <v>M's ME Elk Antlers Beanie Hat - Blaze Orange - OS</v>
      </c>
      <c r="E475" s="6" t="str">
        <f>_xlfn.XLOOKUP(C475,'FA 2026 Master'!E:E,'FA 2026 Master'!G:G)</f>
        <v>Blaze Orange</v>
      </c>
      <c r="F475" s="6" t="str">
        <f>_xlfn.XLOOKUP(C475,'FA 2026 Master'!E:E,'FA 2026 Master'!H:H)</f>
        <v>OS</v>
      </c>
      <c r="G475" s="6" t="str">
        <f>_xlfn.XLOOKUP(C475,'FA 2026 Master'!E:E,'FA 2026 Master'!K:K)</f>
        <v>Logo Apparel</v>
      </c>
      <c r="H475" s="6" t="str">
        <f>_xlfn.XLOOKUP(C475,'FA 2026 Master'!E:E,'FA 2026 Master'!L:L)</f>
        <v>Hats</v>
      </c>
      <c r="I475" s="34">
        <f>_xlfn.XLOOKUP(C475,'FA 2026 Master'!E:E,'FA 2026 Master'!J:J)</f>
        <v>17.5</v>
      </c>
      <c r="J475" s="34">
        <f t="shared" si="47"/>
        <v>35</v>
      </c>
      <c r="K475" s="34">
        <f t="shared" si="48"/>
        <v>35</v>
      </c>
      <c r="L475" s="26">
        <f t="shared" si="44"/>
        <v>23.975000000000001</v>
      </c>
      <c r="M475" s="26">
        <f t="shared" si="45"/>
        <v>58</v>
      </c>
      <c r="N475" s="26">
        <f t="shared" si="46"/>
        <v>58</v>
      </c>
      <c r="O475" s="41">
        <v>46218</v>
      </c>
      <c r="P475" s="41">
        <v>46387</v>
      </c>
      <c r="Q475" s="6" t="s">
        <v>1763</v>
      </c>
      <c r="T475" s="31">
        <f t="shared" si="49"/>
        <v>0</v>
      </c>
    </row>
    <row r="476" spans="2:20" ht="15.75" thickBot="1" x14ac:dyDescent="0.3">
      <c r="S476" s="42">
        <f>SUM(S7:S475)</f>
        <v>0</v>
      </c>
      <c r="T476" s="44">
        <f>SUM(T7:T475)</f>
        <v>0</v>
      </c>
    </row>
  </sheetData>
  <autoFilter ref="B6:Q475" xr:uid="{81316A1C-2B19-447F-BCEB-35B579162FC4}"/>
  <conditionalFormatting sqref="B7:B475">
    <cfRule type="duplicateValues" dxfId="7" priority="92"/>
    <cfRule type="duplicateValues" dxfId="6" priority="93"/>
    <cfRule type="duplicateValues" dxfId="5" priority="94"/>
  </conditionalFormatting>
  <conditionalFormatting sqref="C6">
    <cfRule type="duplicateValues" dxfId="4" priority="4"/>
    <cfRule type="duplicateValues" dxfId="3" priority="5"/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C1F13B-A346-4F8A-A914-3D2486E3DE6B}">
  <sheetPr codeName="Sheet5"/>
  <dimension ref="B4:U1828"/>
  <sheetViews>
    <sheetView topLeftCell="F3" workbookViewId="0">
      <selection activeCell="I5" sqref="I5"/>
    </sheetView>
  </sheetViews>
  <sheetFormatPr defaultRowHeight="15" x14ac:dyDescent="0.25"/>
  <cols>
    <col min="2" max="2" width="19.28515625" bestFit="1" customWidth="1"/>
    <col min="3" max="3" width="16.42578125" bestFit="1" customWidth="1"/>
    <col min="4" max="4" width="13.5703125" bestFit="1" customWidth="1"/>
    <col min="5" max="5" width="14.5703125" bestFit="1" customWidth="1"/>
    <col min="6" max="6" width="46" bestFit="1" customWidth="1"/>
    <col min="7" max="7" width="20.42578125" bestFit="1" customWidth="1"/>
    <col min="8" max="8" width="9.28515625" bestFit="1" customWidth="1"/>
    <col min="9" max="9" width="16" bestFit="1" customWidth="1"/>
    <col min="10" max="10" width="20.28515625" bestFit="1" customWidth="1"/>
    <col min="11" max="11" width="36.28515625" bestFit="1" customWidth="1"/>
    <col min="12" max="12" width="38.7109375" bestFit="1" customWidth="1"/>
    <col min="13" max="14" width="8.42578125" customWidth="1"/>
    <col min="15" max="15" width="11.140625" customWidth="1"/>
    <col min="16" max="16" width="11.28515625" customWidth="1"/>
    <col min="20" max="20" width="29.85546875" bestFit="1" customWidth="1"/>
    <col min="21" max="21" width="18.7109375" bestFit="1" customWidth="1"/>
  </cols>
  <sheetData>
    <row r="4" spans="2:21" x14ac:dyDescent="0.25">
      <c r="B4" s="1" t="s">
        <v>38</v>
      </c>
      <c r="C4" s="1" t="s">
        <v>39</v>
      </c>
      <c r="D4" s="1" t="s">
        <v>0</v>
      </c>
      <c r="E4" s="2" t="s">
        <v>1</v>
      </c>
      <c r="F4" s="2" t="s">
        <v>2</v>
      </c>
      <c r="G4" s="2" t="s">
        <v>3</v>
      </c>
      <c r="H4" s="2" t="s">
        <v>4</v>
      </c>
      <c r="I4" s="2" t="s">
        <v>40</v>
      </c>
      <c r="J4" s="2" t="s">
        <v>41</v>
      </c>
      <c r="K4" s="2" t="s">
        <v>5</v>
      </c>
      <c r="L4" s="2" t="s">
        <v>6</v>
      </c>
      <c r="M4" s="2" t="s">
        <v>876</v>
      </c>
      <c r="N4" s="2" t="s">
        <v>877</v>
      </c>
      <c r="O4" s="2" t="s">
        <v>878</v>
      </c>
      <c r="P4" s="2" t="s">
        <v>879</v>
      </c>
      <c r="Q4" s="45" t="s">
        <v>880</v>
      </c>
      <c r="T4" s="2" t="s">
        <v>45</v>
      </c>
      <c r="U4" s="38">
        <f>Q825</f>
        <v>0</v>
      </c>
    </row>
    <row r="5" spans="2:21" x14ac:dyDescent="0.25">
      <c r="B5" s="36" t="str">
        <f>LEFT(E5,7)</f>
        <v>MEELACH</v>
      </c>
      <c r="C5" s="35" t="str">
        <f>LEFT(D5,11)</f>
        <v>84049076765</v>
      </c>
      <c r="D5" s="6">
        <v>840490767652</v>
      </c>
      <c r="E5" s="7" t="s">
        <v>54</v>
      </c>
      <c r="F5" t="s">
        <v>883</v>
      </c>
      <c r="G5" t="s">
        <v>884</v>
      </c>
      <c r="H5" s="7" t="s">
        <v>15</v>
      </c>
      <c r="I5" s="7" t="s">
        <v>1764</v>
      </c>
      <c r="J5" s="9">
        <v>17.5</v>
      </c>
      <c r="K5" s="7" t="s">
        <v>885</v>
      </c>
      <c r="L5" s="7" t="s">
        <v>16</v>
      </c>
      <c r="M5" s="7">
        <f>SUMIF('FL FA2026 Logo'!C7:C357,'FA 2026 Master'!E5,'FL FA2026 Logo'!S7:S357)</f>
        <v>0</v>
      </c>
      <c r="N5" s="7">
        <f>SUMIF('ME FA2026 Logo'!C7:C475,'FA 2026 Master'!E5,'ME FA2026 Logo'!S7:S475)</f>
        <v>0</v>
      </c>
      <c r="O5" s="9">
        <f>SUMIF('FL FA2026 Logo'!C7:C357,'FA 2026 Master'!E5,'FL FA2026 Logo'!T7:T357)</f>
        <v>0</v>
      </c>
      <c r="P5" s="31">
        <f>SUMIF('ME FA2026 Logo'!C7:C475,'FA 2026 Master'!E5,'ME FA2026 Logo'!T7:T475)</f>
        <v>0</v>
      </c>
      <c r="Q5" s="46">
        <f>SUM(O5+P5)</f>
        <v>0</v>
      </c>
      <c r="T5" s="2" t="s">
        <v>44</v>
      </c>
      <c r="U5" s="38" cm="1">
        <f t="array" ref="U5">_xlfn.IFS(U4=0,0,U4&lt;=1000,20,U4&lt;=5000,50,U4&lt;=10000,75,U4&lt;20000,150,U4&gt;20000,250)</f>
        <v>0</v>
      </c>
    </row>
    <row r="6" spans="2:21" x14ac:dyDescent="0.25">
      <c r="B6" s="36" t="str">
        <f t="shared" ref="B6:B69" si="0">LEFT(E6,7)</f>
        <v>MEELALO</v>
      </c>
      <c r="C6" s="35" t="str">
        <f t="shared" ref="C6:C69" si="1">LEFT(D6,11)</f>
        <v>84049076766</v>
      </c>
      <c r="D6" s="6">
        <v>840490767669</v>
      </c>
      <c r="E6" s="7" t="s">
        <v>55</v>
      </c>
      <c r="F6" t="s">
        <v>886</v>
      </c>
      <c r="G6" t="s">
        <v>887</v>
      </c>
      <c r="H6" s="7" t="s">
        <v>15</v>
      </c>
      <c r="I6" s="7" t="s">
        <v>1764</v>
      </c>
      <c r="J6" s="9">
        <v>17.5</v>
      </c>
      <c r="K6" s="7" t="s">
        <v>885</v>
      </c>
      <c r="L6" s="7" t="s">
        <v>16</v>
      </c>
      <c r="M6" s="7">
        <f>SUMIF('FL FA2026 Logo'!C8:C358,'FA 2026 Master'!E6,'FL FA2026 Logo'!S8:S358)</f>
        <v>0</v>
      </c>
      <c r="N6" s="7">
        <f>SUMIF('ME FA2026 Logo'!C8:C476,'FA 2026 Master'!E6,'ME FA2026 Logo'!S8:S476)</f>
        <v>0</v>
      </c>
      <c r="O6" s="9">
        <f>SUMIF('FL FA2026 Logo'!C8:C358,'FA 2026 Master'!E6,'FL FA2026 Logo'!T8:T358)</f>
        <v>0</v>
      </c>
      <c r="P6" s="31">
        <f>SUMIF('ME FA2026 Logo'!C8:C476,'FA 2026 Master'!E6,'ME FA2026 Logo'!T8:T476)</f>
        <v>0</v>
      </c>
      <c r="Q6" s="46">
        <f t="shared" ref="Q6:Q69" si="2">SUM(O6+P6)</f>
        <v>0</v>
      </c>
    </row>
    <row r="7" spans="2:21" x14ac:dyDescent="0.25">
      <c r="B7" s="36" t="str">
        <f t="shared" si="0"/>
        <v>MEELABO</v>
      </c>
      <c r="C7" s="35" t="str">
        <f t="shared" si="1"/>
        <v>84049076767</v>
      </c>
      <c r="D7" s="6">
        <v>840490767676</v>
      </c>
      <c r="E7" s="7" t="s">
        <v>56</v>
      </c>
      <c r="F7" t="s">
        <v>888</v>
      </c>
      <c r="G7" t="s">
        <v>889</v>
      </c>
      <c r="H7" s="7" t="s">
        <v>15</v>
      </c>
      <c r="I7" s="7" t="s">
        <v>1764</v>
      </c>
      <c r="J7" s="9">
        <v>17.5</v>
      </c>
      <c r="K7" s="7" t="s">
        <v>885</v>
      </c>
      <c r="L7" s="7" t="s">
        <v>16</v>
      </c>
      <c r="M7" s="7">
        <f>SUMIF('FL FA2026 Logo'!C9:C359,'FA 2026 Master'!E7,'FL FA2026 Logo'!S9:S359)</f>
        <v>0</v>
      </c>
      <c r="N7" s="7">
        <f>SUMIF('ME FA2026 Logo'!C9:C477,'FA 2026 Master'!E7,'ME FA2026 Logo'!S9:S477)</f>
        <v>0</v>
      </c>
      <c r="O7" s="9">
        <f>SUMIF('FL FA2026 Logo'!C9:C359,'FA 2026 Master'!E7,'FL FA2026 Logo'!T9:T359)</f>
        <v>0</v>
      </c>
      <c r="P7" s="31">
        <f>SUMIF('ME FA2026 Logo'!C9:C477,'FA 2026 Master'!E7,'ME FA2026 Logo'!T9:T477)</f>
        <v>0</v>
      </c>
      <c r="Q7" s="46">
        <f t="shared" si="2"/>
        <v>0</v>
      </c>
    </row>
    <row r="8" spans="2:21" x14ac:dyDescent="0.25">
      <c r="B8" s="36" t="str">
        <f t="shared" si="0"/>
        <v>MEBMTBD</v>
      </c>
      <c r="C8" s="35" t="str">
        <f t="shared" si="1"/>
        <v>84049076768</v>
      </c>
      <c r="D8" s="6">
        <v>840490767683</v>
      </c>
      <c r="E8" s="7" t="s">
        <v>57</v>
      </c>
      <c r="F8" t="s">
        <v>890</v>
      </c>
      <c r="G8" t="s">
        <v>891</v>
      </c>
      <c r="H8" s="7" t="s">
        <v>15</v>
      </c>
      <c r="I8" s="7" t="s">
        <v>1764</v>
      </c>
      <c r="J8" s="9">
        <v>17.5</v>
      </c>
      <c r="K8" s="7" t="s">
        <v>885</v>
      </c>
      <c r="L8" s="7" t="s">
        <v>16</v>
      </c>
      <c r="M8" s="7">
        <f>SUMIF('FL FA2026 Logo'!C10:C360,'FA 2026 Master'!E8,'FL FA2026 Logo'!S10:S360)</f>
        <v>0</v>
      </c>
      <c r="N8" s="7">
        <f>SUMIF('ME FA2026 Logo'!C10:C478,'FA 2026 Master'!E8,'ME FA2026 Logo'!S10:S478)</f>
        <v>0</v>
      </c>
      <c r="O8" s="9">
        <f>SUMIF('FL FA2026 Logo'!C10:C360,'FA 2026 Master'!E8,'FL FA2026 Logo'!T10:T360)</f>
        <v>0</v>
      </c>
      <c r="P8" s="31">
        <f>SUMIF('ME FA2026 Logo'!C10:C478,'FA 2026 Master'!E8,'ME FA2026 Logo'!T10:T478)</f>
        <v>0</v>
      </c>
      <c r="Q8" s="46">
        <f t="shared" si="2"/>
        <v>0</v>
      </c>
    </row>
    <row r="9" spans="2:21" x14ac:dyDescent="0.25">
      <c r="B9" s="36" t="str">
        <f t="shared" si="0"/>
        <v>MEBMTHD</v>
      </c>
      <c r="C9" s="35" t="str">
        <f t="shared" si="1"/>
        <v>84049076769</v>
      </c>
      <c r="D9" s="6">
        <v>840490767690</v>
      </c>
      <c r="E9" s="7" t="s">
        <v>58</v>
      </c>
      <c r="F9" t="s">
        <v>892</v>
      </c>
      <c r="G9" t="s">
        <v>893</v>
      </c>
      <c r="H9" s="7" t="s">
        <v>15</v>
      </c>
      <c r="I9" s="7" t="s">
        <v>1764</v>
      </c>
      <c r="J9" s="9">
        <v>17.5</v>
      </c>
      <c r="K9" s="7" t="s">
        <v>885</v>
      </c>
      <c r="L9" s="7" t="s">
        <v>16</v>
      </c>
      <c r="M9" s="7">
        <f>SUMIF('FL FA2026 Logo'!C11:C361,'FA 2026 Master'!E9,'FL FA2026 Logo'!S11:S361)</f>
        <v>0</v>
      </c>
      <c r="N9" s="7">
        <f>SUMIF('ME FA2026 Logo'!C11:C479,'FA 2026 Master'!E9,'ME FA2026 Logo'!S11:S479)</f>
        <v>0</v>
      </c>
      <c r="O9" s="9">
        <f>SUMIF('FL FA2026 Logo'!C11:C361,'FA 2026 Master'!E9,'FL FA2026 Logo'!T11:T361)</f>
        <v>0</v>
      </c>
      <c r="P9" s="31">
        <f>SUMIF('ME FA2026 Logo'!C11:C479,'FA 2026 Master'!E9,'ME FA2026 Logo'!T11:T479)</f>
        <v>0</v>
      </c>
      <c r="Q9" s="46">
        <f t="shared" si="2"/>
        <v>0</v>
      </c>
    </row>
    <row r="10" spans="2:21" x14ac:dyDescent="0.25">
      <c r="B10" s="36" t="str">
        <f t="shared" si="0"/>
        <v>MEBMTSD</v>
      </c>
      <c r="C10" s="35" t="str">
        <f t="shared" si="1"/>
        <v>84049076770</v>
      </c>
      <c r="D10" s="6">
        <v>840490767706</v>
      </c>
      <c r="E10" s="7" t="s">
        <v>59</v>
      </c>
      <c r="F10" t="s">
        <v>894</v>
      </c>
      <c r="G10" t="s">
        <v>895</v>
      </c>
      <c r="H10" s="7" t="s">
        <v>15</v>
      </c>
      <c r="I10" s="7" t="s">
        <v>1764</v>
      </c>
      <c r="J10" s="9">
        <v>17.5</v>
      </c>
      <c r="K10" s="7" t="s">
        <v>885</v>
      </c>
      <c r="L10" s="7" t="s">
        <v>16</v>
      </c>
      <c r="M10" s="7">
        <f>SUMIF('FL FA2026 Logo'!C12:C362,'FA 2026 Master'!E10,'FL FA2026 Logo'!S12:S362)</f>
        <v>0</v>
      </c>
      <c r="N10" s="7">
        <f>SUMIF('ME FA2026 Logo'!C12:C480,'FA 2026 Master'!E10,'ME FA2026 Logo'!S12:S480)</f>
        <v>0</v>
      </c>
      <c r="O10" s="9">
        <f>SUMIF('FL FA2026 Logo'!C12:C362,'FA 2026 Master'!E10,'FL FA2026 Logo'!T12:T362)</f>
        <v>0</v>
      </c>
      <c r="P10" s="31">
        <f>SUMIF('ME FA2026 Logo'!C12:C480,'FA 2026 Master'!E10,'ME FA2026 Logo'!T12:T480)</f>
        <v>0</v>
      </c>
      <c r="Q10" s="46">
        <f t="shared" si="2"/>
        <v>0</v>
      </c>
    </row>
    <row r="11" spans="2:21" x14ac:dyDescent="0.25">
      <c r="B11" s="36" t="str">
        <f t="shared" si="0"/>
        <v>MECAMBO</v>
      </c>
      <c r="C11" s="35" t="str">
        <f t="shared" si="1"/>
        <v>84049070456</v>
      </c>
      <c r="D11" s="6">
        <v>840490704565</v>
      </c>
      <c r="E11" s="7" t="s">
        <v>60</v>
      </c>
      <c r="F11" t="s">
        <v>896</v>
      </c>
      <c r="G11" t="s">
        <v>897</v>
      </c>
      <c r="H11" s="7" t="s">
        <v>15</v>
      </c>
      <c r="I11" s="7" t="s">
        <v>1764</v>
      </c>
      <c r="J11" s="9">
        <v>17.5</v>
      </c>
      <c r="K11" s="7" t="s">
        <v>885</v>
      </c>
      <c r="L11" s="7" t="s">
        <v>16</v>
      </c>
      <c r="M11" s="7">
        <f>SUMIF('FL FA2026 Logo'!C13:C363,'FA 2026 Master'!E11,'FL FA2026 Logo'!S13:S363)</f>
        <v>0</v>
      </c>
      <c r="N11" s="7">
        <f>SUMIF('ME FA2026 Logo'!C13:C481,'FA 2026 Master'!E11,'ME FA2026 Logo'!S13:S481)</f>
        <v>0</v>
      </c>
      <c r="O11" s="9">
        <f>SUMIF('FL FA2026 Logo'!C13:C363,'FA 2026 Master'!E11,'FL FA2026 Logo'!T13:T363)</f>
        <v>0</v>
      </c>
      <c r="P11" s="31">
        <f>SUMIF('ME FA2026 Logo'!C13:C481,'FA 2026 Master'!E11,'ME FA2026 Logo'!T13:T481)</f>
        <v>0</v>
      </c>
      <c r="Q11" s="46">
        <f t="shared" si="2"/>
        <v>0</v>
      </c>
    </row>
    <row r="12" spans="2:21" x14ac:dyDescent="0.25">
      <c r="B12" s="36" t="str">
        <f t="shared" si="0"/>
        <v>MECAMBL</v>
      </c>
      <c r="C12" s="35" t="str">
        <f t="shared" si="1"/>
        <v>84049070457</v>
      </c>
      <c r="D12" s="6">
        <v>840490704572</v>
      </c>
      <c r="E12" s="7" t="s">
        <v>61</v>
      </c>
      <c r="F12" t="s">
        <v>898</v>
      </c>
      <c r="G12" t="s">
        <v>889</v>
      </c>
      <c r="H12" s="7" t="s">
        <v>15</v>
      </c>
      <c r="I12" s="7" t="s">
        <v>1764</v>
      </c>
      <c r="J12" s="9">
        <v>17.5</v>
      </c>
      <c r="K12" s="7" t="s">
        <v>885</v>
      </c>
      <c r="L12" s="7" t="s">
        <v>16</v>
      </c>
      <c r="M12" s="7">
        <f>SUMIF('FL FA2026 Logo'!C14:C364,'FA 2026 Master'!E12,'FL FA2026 Logo'!S14:S364)</f>
        <v>0</v>
      </c>
      <c r="N12" s="7">
        <f>SUMIF('ME FA2026 Logo'!C14:C482,'FA 2026 Master'!E12,'ME FA2026 Logo'!S14:S482)</f>
        <v>0</v>
      </c>
      <c r="O12" s="9">
        <f>SUMIF('FL FA2026 Logo'!C14:C364,'FA 2026 Master'!E12,'FL FA2026 Logo'!T14:T364)</f>
        <v>0</v>
      </c>
      <c r="P12" s="31">
        <f>SUMIF('ME FA2026 Logo'!C14:C482,'FA 2026 Master'!E12,'ME FA2026 Logo'!T14:T482)</f>
        <v>0</v>
      </c>
      <c r="Q12" s="46">
        <f t="shared" si="2"/>
        <v>0</v>
      </c>
    </row>
    <row r="13" spans="2:21" x14ac:dyDescent="0.25">
      <c r="B13" s="36" t="str">
        <f t="shared" si="0"/>
        <v>MERUBLD</v>
      </c>
      <c r="C13" s="35" t="str">
        <f t="shared" si="1"/>
        <v>84049070458</v>
      </c>
      <c r="D13" s="6">
        <v>840490704589</v>
      </c>
      <c r="E13" s="7" t="s">
        <v>62</v>
      </c>
      <c r="F13" t="s">
        <v>899</v>
      </c>
      <c r="G13" t="s">
        <v>900</v>
      </c>
      <c r="H13" s="7" t="s">
        <v>15</v>
      </c>
      <c r="I13" s="7" t="s">
        <v>1764</v>
      </c>
      <c r="J13" s="9">
        <v>17.5</v>
      </c>
      <c r="K13" s="7" t="s">
        <v>885</v>
      </c>
      <c r="L13" s="7" t="s">
        <v>16</v>
      </c>
      <c r="M13" s="7">
        <f>SUMIF('FL FA2026 Logo'!C15:C365,'FA 2026 Master'!E13,'FL FA2026 Logo'!S15:S365)</f>
        <v>0</v>
      </c>
      <c r="N13" s="7">
        <f>SUMIF('ME FA2026 Logo'!C15:C483,'FA 2026 Master'!E13,'ME FA2026 Logo'!S15:S483)</f>
        <v>0</v>
      </c>
      <c r="O13" s="9">
        <f>SUMIF('FL FA2026 Logo'!C15:C365,'FA 2026 Master'!E13,'FL FA2026 Logo'!T15:T365)</f>
        <v>0</v>
      </c>
      <c r="P13" s="31">
        <f>SUMIF('ME FA2026 Logo'!C15:C483,'FA 2026 Master'!E13,'ME FA2026 Logo'!T15:T483)</f>
        <v>0</v>
      </c>
      <c r="Q13" s="46">
        <f t="shared" si="2"/>
        <v>0</v>
      </c>
    </row>
    <row r="14" spans="2:21" x14ac:dyDescent="0.25">
      <c r="B14" s="36" t="str">
        <f t="shared" si="0"/>
        <v>MERUBBK</v>
      </c>
      <c r="C14" s="35" t="str">
        <f t="shared" si="1"/>
        <v>84049070459</v>
      </c>
      <c r="D14" s="6">
        <v>840490704596</v>
      </c>
      <c r="E14" s="7" t="s">
        <v>63</v>
      </c>
      <c r="F14" t="s">
        <v>901</v>
      </c>
      <c r="G14" t="s">
        <v>17</v>
      </c>
      <c r="H14" s="7" t="s">
        <v>15</v>
      </c>
      <c r="I14" s="7" t="s">
        <v>1764</v>
      </c>
      <c r="J14" s="9">
        <v>17.5</v>
      </c>
      <c r="K14" s="7" t="s">
        <v>885</v>
      </c>
      <c r="L14" s="7" t="s">
        <v>16</v>
      </c>
      <c r="M14" s="7">
        <f>SUMIF('FL FA2026 Logo'!C16:C366,'FA 2026 Master'!E14,'FL FA2026 Logo'!S16:S366)</f>
        <v>0</v>
      </c>
      <c r="N14" s="7">
        <f>SUMIF('ME FA2026 Logo'!C16:C484,'FA 2026 Master'!E14,'ME FA2026 Logo'!S16:S484)</f>
        <v>0</v>
      </c>
      <c r="O14" s="9">
        <f>SUMIF('FL FA2026 Logo'!C16:C366,'FA 2026 Master'!E14,'FL FA2026 Logo'!T16:T366)</f>
        <v>0</v>
      </c>
      <c r="P14" s="31">
        <f>SUMIF('ME FA2026 Logo'!C16:C484,'FA 2026 Master'!E14,'ME FA2026 Logo'!T16:T484)</f>
        <v>0</v>
      </c>
      <c r="Q14" s="46">
        <f t="shared" si="2"/>
        <v>0</v>
      </c>
    </row>
    <row r="15" spans="2:21" x14ac:dyDescent="0.25">
      <c r="B15" s="36" t="str">
        <f t="shared" si="0"/>
        <v>MERUBCH</v>
      </c>
      <c r="C15" s="35" t="str">
        <f t="shared" si="1"/>
        <v>84049070460</v>
      </c>
      <c r="D15" s="6">
        <v>840490704602</v>
      </c>
      <c r="E15" s="7" t="s">
        <v>64</v>
      </c>
      <c r="F15" t="s">
        <v>902</v>
      </c>
      <c r="G15" t="s">
        <v>903</v>
      </c>
      <c r="H15" s="7" t="s">
        <v>15</v>
      </c>
      <c r="I15" s="7" t="s">
        <v>1764</v>
      </c>
      <c r="J15" s="9">
        <v>17.5</v>
      </c>
      <c r="K15" s="7" t="s">
        <v>885</v>
      </c>
      <c r="L15" s="7" t="s">
        <v>16</v>
      </c>
      <c r="M15" s="7">
        <f>SUMIF('FL FA2026 Logo'!C17:C367,'FA 2026 Master'!E15,'FL FA2026 Logo'!S17:S367)</f>
        <v>0</v>
      </c>
      <c r="N15" s="7">
        <f>SUMIF('ME FA2026 Logo'!C17:C485,'FA 2026 Master'!E15,'ME FA2026 Logo'!S17:S485)</f>
        <v>0</v>
      </c>
      <c r="O15" s="9">
        <f>SUMIF('FL FA2026 Logo'!C17:C367,'FA 2026 Master'!E15,'FL FA2026 Logo'!T17:T367)</f>
        <v>0</v>
      </c>
      <c r="P15" s="31">
        <f>SUMIF('ME FA2026 Logo'!C17:C485,'FA 2026 Master'!E15,'ME FA2026 Logo'!T17:T485)</f>
        <v>0</v>
      </c>
      <c r="Q15" s="46">
        <f t="shared" si="2"/>
        <v>0</v>
      </c>
    </row>
    <row r="16" spans="2:21" x14ac:dyDescent="0.25">
      <c r="B16" s="36" t="str">
        <f t="shared" si="0"/>
        <v>MERUBCA</v>
      </c>
      <c r="C16" s="35" t="str">
        <f t="shared" si="1"/>
        <v>84049070461</v>
      </c>
      <c r="D16" s="6">
        <v>840490704619</v>
      </c>
      <c r="E16" s="7" t="s">
        <v>65</v>
      </c>
      <c r="F16" t="s">
        <v>904</v>
      </c>
      <c r="G16" t="s">
        <v>905</v>
      </c>
      <c r="H16" s="7" t="s">
        <v>15</v>
      </c>
      <c r="I16" s="7" t="s">
        <v>1764</v>
      </c>
      <c r="J16" s="9">
        <v>17.5</v>
      </c>
      <c r="K16" s="7" t="s">
        <v>885</v>
      </c>
      <c r="L16" s="7" t="s">
        <v>16</v>
      </c>
      <c r="M16" s="7">
        <f>SUMIF('FL FA2026 Logo'!C18:C368,'FA 2026 Master'!E16,'FL FA2026 Logo'!S18:S368)</f>
        <v>0</v>
      </c>
      <c r="N16" s="7">
        <f>SUMIF('ME FA2026 Logo'!C18:C486,'FA 2026 Master'!E16,'ME FA2026 Logo'!S18:S486)</f>
        <v>0</v>
      </c>
      <c r="O16" s="9">
        <f>SUMIF('FL FA2026 Logo'!C18:C368,'FA 2026 Master'!E16,'FL FA2026 Logo'!T18:T368)</f>
        <v>0</v>
      </c>
      <c r="P16" s="31">
        <f>SUMIF('ME FA2026 Logo'!C18:C486,'FA 2026 Master'!E16,'ME FA2026 Logo'!T18:T486)</f>
        <v>0</v>
      </c>
      <c r="Q16" s="46">
        <f t="shared" si="2"/>
        <v>0</v>
      </c>
    </row>
    <row r="17" spans="2:17" x14ac:dyDescent="0.25">
      <c r="B17" s="36" t="str">
        <f t="shared" si="0"/>
        <v>MEBBTLD</v>
      </c>
      <c r="C17" s="35" t="str">
        <f t="shared" si="1"/>
        <v>84049070466</v>
      </c>
      <c r="D17" s="6">
        <v>840490704664</v>
      </c>
      <c r="E17" s="7" t="s">
        <v>66</v>
      </c>
      <c r="F17" t="s">
        <v>906</v>
      </c>
      <c r="G17" t="s">
        <v>887</v>
      </c>
      <c r="H17" s="7" t="s">
        <v>15</v>
      </c>
      <c r="I17" s="7" t="s">
        <v>1764</v>
      </c>
      <c r="J17" s="9">
        <v>17.5</v>
      </c>
      <c r="K17" s="7" t="s">
        <v>885</v>
      </c>
      <c r="L17" s="7" t="s">
        <v>16</v>
      </c>
      <c r="M17" s="7">
        <f>SUMIF('FL FA2026 Logo'!C19:C369,'FA 2026 Master'!E17,'FL FA2026 Logo'!S19:S369)</f>
        <v>0</v>
      </c>
      <c r="N17" s="7">
        <f>SUMIF('ME FA2026 Logo'!C19:C487,'FA 2026 Master'!E17,'ME FA2026 Logo'!S19:S487)</f>
        <v>0</v>
      </c>
      <c r="O17" s="9">
        <f>SUMIF('FL FA2026 Logo'!C19:C369,'FA 2026 Master'!E17,'FL FA2026 Logo'!T19:T369)</f>
        <v>0</v>
      </c>
      <c r="P17" s="31">
        <f>SUMIF('ME FA2026 Logo'!C19:C487,'FA 2026 Master'!E17,'ME FA2026 Logo'!T19:T487)</f>
        <v>0</v>
      </c>
      <c r="Q17" s="46">
        <f t="shared" si="2"/>
        <v>0</v>
      </c>
    </row>
    <row r="18" spans="2:17" x14ac:dyDescent="0.25">
      <c r="B18" s="36" t="str">
        <f t="shared" si="0"/>
        <v>MEBBTCH</v>
      </c>
      <c r="C18" s="35" t="str">
        <f t="shared" si="1"/>
        <v>84049070467</v>
      </c>
      <c r="D18" s="6">
        <v>840490704671</v>
      </c>
      <c r="E18" s="7" t="s">
        <v>67</v>
      </c>
      <c r="F18" t="s">
        <v>907</v>
      </c>
      <c r="G18" t="s">
        <v>884</v>
      </c>
      <c r="H18" s="7" t="s">
        <v>15</v>
      </c>
      <c r="I18" s="7" t="s">
        <v>1764</v>
      </c>
      <c r="J18" s="9">
        <v>17.5</v>
      </c>
      <c r="K18" s="7" t="s">
        <v>885</v>
      </c>
      <c r="L18" s="7" t="s">
        <v>16</v>
      </c>
      <c r="M18" s="7">
        <f>SUMIF('FL FA2026 Logo'!C20:C370,'FA 2026 Master'!E18,'FL FA2026 Logo'!S20:S370)</f>
        <v>0</v>
      </c>
      <c r="N18" s="7">
        <f>SUMIF('ME FA2026 Logo'!C20:C488,'FA 2026 Master'!E18,'ME FA2026 Logo'!S20:S488)</f>
        <v>0</v>
      </c>
      <c r="O18" s="9">
        <f>SUMIF('FL FA2026 Logo'!C20:C370,'FA 2026 Master'!E18,'FL FA2026 Logo'!T20:T370)</f>
        <v>0</v>
      </c>
      <c r="P18" s="31">
        <f>SUMIF('ME FA2026 Logo'!C20:C488,'FA 2026 Master'!E18,'ME FA2026 Logo'!T20:T488)</f>
        <v>0</v>
      </c>
      <c r="Q18" s="46">
        <f t="shared" si="2"/>
        <v>0</v>
      </c>
    </row>
    <row r="19" spans="2:17" x14ac:dyDescent="0.25">
      <c r="B19" s="36" t="str">
        <f t="shared" si="0"/>
        <v>METCLBO</v>
      </c>
      <c r="C19" s="35" t="str">
        <f t="shared" si="1"/>
        <v>84049070468</v>
      </c>
      <c r="D19" s="6">
        <v>840490704688</v>
      </c>
      <c r="E19" s="7" t="s">
        <v>68</v>
      </c>
      <c r="F19" t="s">
        <v>908</v>
      </c>
      <c r="G19" t="s">
        <v>909</v>
      </c>
      <c r="H19" s="7" t="s">
        <v>15</v>
      </c>
      <c r="I19" s="7" t="s">
        <v>1764</v>
      </c>
      <c r="J19" s="9">
        <v>17.5</v>
      </c>
      <c r="K19" s="7" t="s">
        <v>885</v>
      </c>
      <c r="L19" s="7" t="s">
        <v>16</v>
      </c>
      <c r="M19" s="7">
        <f>SUMIF('FL FA2026 Logo'!C21:C371,'FA 2026 Master'!E19,'FL FA2026 Logo'!S21:S371)</f>
        <v>0</v>
      </c>
      <c r="N19" s="7">
        <f>SUMIF('ME FA2026 Logo'!C21:C489,'FA 2026 Master'!E19,'ME FA2026 Logo'!S21:S489)</f>
        <v>0</v>
      </c>
      <c r="O19" s="9">
        <f>SUMIF('FL FA2026 Logo'!C21:C371,'FA 2026 Master'!E19,'FL FA2026 Logo'!T21:T371)</f>
        <v>0</v>
      </c>
      <c r="P19" s="31">
        <f>SUMIF('ME FA2026 Logo'!C21:C489,'FA 2026 Master'!E19,'ME FA2026 Logo'!T21:T489)</f>
        <v>0</v>
      </c>
      <c r="Q19" s="46">
        <f t="shared" si="2"/>
        <v>0</v>
      </c>
    </row>
    <row r="20" spans="2:17" x14ac:dyDescent="0.25">
      <c r="B20" s="36" t="str">
        <f t="shared" si="0"/>
        <v>METCLBR</v>
      </c>
      <c r="C20" s="35" t="str">
        <f t="shared" si="1"/>
        <v>84049070469</v>
      </c>
      <c r="D20" s="6">
        <v>840490704695</v>
      </c>
      <c r="E20" s="7" t="s">
        <v>69</v>
      </c>
      <c r="F20" t="s">
        <v>910</v>
      </c>
      <c r="G20" t="s">
        <v>911</v>
      </c>
      <c r="H20" s="7" t="s">
        <v>15</v>
      </c>
      <c r="I20" s="7" t="s">
        <v>1764</v>
      </c>
      <c r="J20" s="9">
        <v>17.5</v>
      </c>
      <c r="K20" s="7" t="s">
        <v>885</v>
      </c>
      <c r="L20" s="7" t="s">
        <v>16</v>
      </c>
      <c r="M20" s="7">
        <f>SUMIF('FL FA2026 Logo'!C22:C372,'FA 2026 Master'!E20,'FL FA2026 Logo'!S22:S372)</f>
        <v>0</v>
      </c>
      <c r="N20" s="7">
        <f>SUMIF('ME FA2026 Logo'!C22:C490,'FA 2026 Master'!E20,'ME FA2026 Logo'!S22:S490)</f>
        <v>0</v>
      </c>
      <c r="O20" s="9">
        <f>SUMIF('FL FA2026 Logo'!C22:C372,'FA 2026 Master'!E20,'FL FA2026 Logo'!T22:T372)</f>
        <v>0</v>
      </c>
      <c r="P20" s="31">
        <f>SUMIF('ME FA2026 Logo'!C22:C490,'FA 2026 Master'!E20,'ME FA2026 Logo'!T22:T490)</f>
        <v>0</v>
      </c>
      <c r="Q20" s="46">
        <f t="shared" si="2"/>
        <v>0</v>
      </c>
    </row>
    <row r="21" spans="2:17" x14ac:dyDescent="0.25">
      <c r="B21" s="36" t="str">
        <f t="shared" si="0"/>
        <v>MEBGCBO</v>
      </c>
      <c r="C21" s="35" t="str">
        <f t="shared" si="1"/>
        <v>84049070470</v>
      </c>
      <c r="D21" s="6">
        <v>840490704701</v>
      </c>
      <c r="E21" s="7" t="s">
        <v>70</v>
      </c>
      <c r="F21" t="s">
        <v>912</v>
      </c>
      <c r="G21" t="s">
        <v>909</v>
      </c>
      <c r="H21" s="7" t="s">
        <v>15</v>
      </c>
      <c r="I21" s="7" t="s">
        <v>1764</v>
      </c>
      <c r="J21" s="9">
        <v>17.5</v>
      </c>
      <c r="K21" s="7" t="s">
        <v>885</v>
      </c>
      <c r="L21" s="7" t="s">
        <v>16</v>
      </c>
      <c r="M21" s="7">
        <f>SUMIF('FL FA2026 Logo'!C23:C373,'FA 2026 Master'!E21,'FL FA2026 Logo'!S23:S373)</f>
        <v>0</v>
      </c>
      <c r="N21" s="7">
        <f>SUMIF('ME FA2026 Logo'!C23:C491,'FA 2026 Master'!E21,'ME FA2026 Logo'!S23:S491)</f>
        <v>0</v>
      </c>
      <c r="O21" s="9">
        <f>SUMIF('FL FA2026 Logo'!C23:C373,'FA 2026 Master'!E21,'FL FA2026 Logo'!T23:T373)</f>
        <v>0</v>
      </c>
      <c r="P21" s="31">
        <f>SUMIF('ME FA2026 Logo'!C23:C491,'FA 2026 Master'!E21,'ME FA2026 Logo'!T23:T491)</f>
        <v>0</v>
      </c>
      <c r="Q21" s="46">
        <f t="shared" si="2"/>
        <v>0</v>
      </c>
    </row>
    <row r="22" spans="2:17" x14ac:dyDescent="0.25">
      <c r="B22" s="36" t="str">
        <f t="shared" si="0"/>
        <v>MEBGCSB</v>
      </c>
      <c r="C22" s="35" t="str">
        <f t="shared" si="1"/>
        <v>84049070471</v>
      </c>
      <c r="D22" s="6">
        <v>840490704718</v>
      </c>
      <c r="E22" s="7" t="s">
        <v>71</v>
      </c>
      <c r="F22" t="s">
        <v>913</v>
      </c>
      <c r="G22" t="s">
        <v>914</v>
      </c>
      <c r="H22" s="7" t="s">
        <v>15</v>
      </c>
      <c r="I22" s="7" t="s">
        <v>1764</v>
      </c>
      <c r="J22" s="9">
        <v>17.5</v>
      </c>
      <c r="K22" s="7" t="s">
        <v>885</v>
      </c>
      <c r="L22" s="7" t="s">
        <v>16</v>
      </c>
      <c r="M22" s="7">
        <f>SUMIF('FL FA2026 Logo'!C24:C374,'FA 2026 Master'!E22,'FL FA2026 Logo'!S24:S374)</f>
        <v>0</v>
      </c>
      <c r="N22" s="7">
        <f>SUMIF('ME FA2026 Logo'!C24:C492,'FA 2026 Master'!E22,'ME FA2026 Logo'!S24:S492)</f>
        <v>0</v>
      </c>
      <c r="O22" s="9">
        <f>SUMIF('FL FA2026 Logo'!C24:C374,'FA 2026 Master'!E22,'FL FA2026 Logo'!T24:T374)</f>
        <v>0</v>
      </c>
      <c r="P22" s="31">
        <f>SUMIF('ME FA2026 Logo'!C24:C492,'FA 2026 Master'!E22,'ME FA2026 Logo'!T24:T492)</f>
        <v>0</v>
      </c>
      <c r="Q22" s="46">
        <f t="shared" si="2"/>
        <v>0</v>
      </c>
    </row>
    <row r="23" spans="2:17" x14ac:dyDescent="0.25">
      <c r="B23" s="36" t="str">
        <f t="shared" si="0"/>
        <v>MEVBHNY</v>
      </c>
      <c r="C23" s="35" t="str">
        <f t="shared" si="1"/>
        <v>84049070472</v>
      </c>
      <c r="D23" s="6">
        <v>840490704725</v>
      </c>
      <c r="E23" s="7" t="s">
        <v>72</v>
      </c>
      <c r="F23" t="s">
        <v>915</v>
      </c>
      <c r="G23" t="s">
        <v>916</v>
      </c>
      <c r="H23" s="7" t="s">
        <v>15</v>
      </c>
      <c r="I23" s="7" t="s">
        <v>1764</v>
      </c>
      <c r="J23" s="9">
        <v>17.5</v>
      </c>
      <c r="K23" s="7" t="s">
        <v>885</v>
      </c>
      <c r="L23" s="7" t="s">
        <v>16</v>
      </c>
      <c r="M23" s="7">
        <f>SUMIF('FL FA2026 Logo'!C25:C375,'FA 2026 Master'!E23,'FL FA2026 Logo'!S25:S375)</f>
        <v>0</v>
      </c>
      <c r="N23" s="7">
        <f>SUMIF('ME FA2026 Logo'!C25:C493,'FA 2026 Master'!E23,'ME FA2026 Logo'!S25:S493)</f>
        <v>0</v>
      </c>
      <c r="O23" s="9">
        <f>SUMIF('FL FA2026 Logo'!C25:C375,'FA 2026 Master'!E23,'FL FA2026 Logo'!T25:T375)</f>
        <v>0</v>
      </c>
      <c r="P23" s="31">
        <f>SUMIF('ME FA2026 Logo'!C25:C493,'FA 2026 Master'!E23,'ME FA2026 Logo'!T25:T493)</f>
        <v>0</v>
      </c>
      <c r="Q23" s="46">
        <f t="shared" si="2"/>
        <v>0</v>
      </c>
    </row>
    <row r="24" spans="2:17" x14ac:dyDescent="0.25">
      <c r="B24" s="36" t="str">
        <f t="shared" si="0"/>
        <v>MEVEHOR</v>
      </c>
      <c r="C24" s="35" t="str">
        <f t="shared" si="1"/>
        <v>84049070473</v>
      </c>
      <c r="D24" s="6">
        <v>840490704732</v>
      </c>
      <c r="E24" s="7" t="s">
        <v>73</v>
      </c>
      <c r="F24" t="s">
        <v>917</v>
      </c>
      <c r="G24" t="s">
        <v>918</v>
      </c>
      <c r="H24" s="7" t="s">
        <v>15</v>
      </c>
      <c r="I24" s="7" t="s">
        <v>1764</v>
      </c>
      <c r="J24" s="9">
        <v>17.5</v>
      </c>
      <c r="K24" s="7" t="s">
        <v>885</v>
      </c>
      <c r="L24" s="7" t="s">
        <v>16</v>
      </c>
      <c r="M24" s="7">
        <f>SUMIF('FL FA2026 Logo'!C26:C376,'FA 2026 Master'!E24,'FL FA2026 Logo'!S26:S376)</f>
        <v>0</v>
      </c>
      <c r="N24" s="7">
        <f>SUMIF('ME FA2026 Logo'!C26:C494,'FA 2026 Master'!E24,'ME FA2026 Logo'!S26:S494)</f>
        <v>0</v>
      </c>
      <c r="O24" s="9">
        <f>SUMIF('FL FA2026 Logo'!C26:C376,'FA 2026 Master'!E24,'FL FA2026 Logo'!T26:T376)</f>
        <v>0</v>
      </c>
      <c r="P24" s="31">
        <f>SUMIF('ME FA2026 Logo'!C26:C494,'FA 2026 Master'!E24,'ME FA2026 Logo'!T26:T494)</f>
        <v>0</v>
      </c>
      <c r="Q24" s="46">
        <f t="shared" si="2"/>
        <v>0</v>
      </c>
    </row>
    <row r="25" spans="2:17" x14ac:dyDescent="0.25">
      <c r="B25" s="36" t="str">
        <f t="shared" si="0"/>
        <v>MEVMHLD</v>
      </c>
      <c r="C25" s="35" t="str">
        <f t="shared" si="1"/>
        <v>84049070474</v>
      </c>
      <c r="D25" s="6">
        <v>840490704749</v>
      </c>
      <c r="E25" s="7" t="s">
        <v>74</v>
      </c>
      <c r="F25" t="s">
        <v>919</v>
      </c>
      <c r="G25" t="s">
        <v>920</v>
      </c>
      <c r="H25" s="7" t="s">
        <v>15</v>
      </c>
      <c r="I25" s="7" t="s">
        <v>1764</v>
      </c>
      <c r="J25" s="9">
        <v>17.5</v>
      </c>
      <c r="K25" s="7" t="s">
        <v>885</v>
      </c>
      <c r="L25" s="7" t="s">
        <v>16</v>
      </c>
      <c r="M25" s="7">
        <f>SUMIF('FL FA2026 Logo'!C27:C377,'FA 2026 Master'!E25,'FL FA2026 Logo'!S27:S377)</f>
        <v>0</v>
      </c>
      <c r="N25" s="7">
        <f>SUMIF('ME FA2026 Logo'!C27:C495,'FA 2026 Master'!E25,'ME FA2026 Logo'!S27:S495)</f>
        <v>0</v>
      </c>
      <c r="O25" s="9">
        <f>SUMIF('FL FA2026 Logo'!C27:C377,'FA 2026 Master'!E25,'FL FA2026 Logo'!T27:T377)</f>
        <v>0</v>
      </c>
      <c r="P25" s="31">
        <f>SUMIF('ME FA2026 Logo'!C27:C495,'FA 2026 Master'!E25,'ME FA2026 Logo'!T27:T495)</f>
        <v>0</v>
      </c>
      <c r="Q25" s="46">
        <f t="shared" si="2"/>
        <v>0</v>
      </c>
    </row>
    <row r="26" spans="2:17" x14ac:dyDescent="0.25">
      <c r="B26" s="36" t="str">
        <f t="shared" si="0"/>
        <v>MEVTHLD</v>
      </c>
      <c r="C26" s="35" t="str">
        <f t="shared" si="1"/>
        <v>84049070475</v>
      </c>
      <c r="D26" s="6">
        <v>840490704756</v>
      </c>
      <c r="E26" s="7" t="s">
        <v>75</v>
      </c>
      <c r="F26" t="s">
        <v>921</v>
      </c>
      <c r="G26" t="s">
        <v>920</v>
      </c>
      <c r="H26" s="7" t="s">
        <v>15</v>
      </c>
      <c r="I26" s="7" t="s">
        <v>1764</v>
      </c>
      <c r="J26" s="9">
        <v>17.5</v>
      </c>
      <c r="K26" s="7" t="s">
        <v>885</v>
      </c>
      <c r="L26" s="7" t="s">
        <v>16</v>
      </c>
      <c r="M26" s="7">
        <f>SUMIF('FL FA2026 Logo'!C28:C378,'FA 2026 Master'!E26,'FL FA2026 Logo'!S28:S378)</f>
        <v>0</v>
      </c>
      <c r="N26" s="7">
        <f>SUMIF('ME FA2026 Logo'!C28:C496,'FA 2026 Master'!E26,'ME FA2026 Logo'!S28:S496)</f>
        <v>0</v>
      </c>
      <c r="O26" s="9">
        <f>SUMIF('FL FA2026 Logo'!C28:C378,'FA 2026 Master'!E26,'FL FA2026 Logo'!T28:T378)</f>
        <v>0</v>
      </c>
      <c r="P26" s="31">
        <f>SUMIF('ME FA2026 Logo'!C28:C496,'FA 2026 Master'!E26,'ME FA2026 Logo'!T28:T496)</f>
        <v>0</v>
      </c>
      <c r="Q26" s="46">
        <f t="shared" si="2"/>
        <v>0</v>
      </c>
    </row>
    <row r="27" spans="2:17" x14ac:dyDescent="0.25">
      <c r="B27" s="36" t="str">
        <f t="shared" si="0"/>
        <v>MEVTHBO</v>
      </c>
      <c r="C27" s="35" t="str">
        <f t="shared" si="1"/>
        <v>84049070476</v>
      </c>
      <c r="D27" s="6">
        <v>840490704763</v>
      </c>
      <c r="E27" s="7" t="s">
        <v>76</v>
      </c>
      <c r="F27" t="s">
        <v>922</v>
      </c>
      <c r="G27" t="s">
        <v>923</v>
      </c>
      <c r="H27" s="7" t="s">
        <v>15</v>
      </c>
      <c r="I27" s="7" t="s">
        <v>1764</v>
      </c>
      <c r="J27" s="9">
        <v>17.5</v>
      </c>
      <c r="K27" s="7" t="s">
        <v>885</v>
      </c>
      <c r="L27" s="7" t="s">
        <v>16</v>
      </c>
      <c r="M27" s="7">
        <f>SUMIF('FL FA2026 Logo'!C29:C379,'FA 2026 Master'!E27,'FL FA2026 Logo'!S29:S379)</f>
        <v>0</v>
      </c>
      <c r="N27" s="7">
        <f>SUMIF('ME FA2026 Logo'!C29:C497,'FA 2026 Master'!E27,'ME FA2026 Logo'!S29:S497)</f>
        <v>0</v>
      </c>
      <c r="O27" s="9">
        <f>SUMIF('FL FA2026 Logo'!C29:C379,'FA 2026 Master'!E27,'FL FA2026 Logo'!T29:T379)</f>
        <v>0</v>
      </c>
      <c r="P27" s="31">
        <f>SUMIF('ME FA2026 Logo'!C29:C497,'FA 2026 Master'!E27,'ME FA2026 Logo'!T29:T497)</f>
        <v>0</v>
      </c>
      <c r="Q27" s="46">
        <f t="shared" si="2"/>
        <v>0</v>
      </c>
    </row>
    <row r="28" spans="2:17" x14ac:dyDescent="0.25">
      <c r="B28" s="36" t="str">
        <f t="shared" si="0"/>
        <v>MEVWTBK</v>
      </c>
      <c r="C28" s="35" t="str">
        <f t="shared" si="1"/>
        <v>84049070463</v>
      </c>
      <c r="D28" s="6">
        <v>840490704633</v>
      </c>
      <c r="E28" s="7" t="s">
        <v>77</v>
      </c>
      <c r="F28" t="s">
        <v>924</v>
      </c>
      <c r="G28" t="s">
        <v>17</v>
      </c>
      <c r="H28" s="7" t="s">
        <v>15</v>
      </c>
      <c r="I28" s="7" t="s">
        <v>1764</v>
      </c>
      <c r="J28" s="9">
        <v>17.5</v>
      </c>
      <c r="K28" s="7" t="s">
        <v>885</v>
      </c>
      <c r="L28" s="7" t="s">
        <v>16</v>
      </c>
      <c r="M28" s="7">
        <f>SUMIF('FL FA2026 Logo'!C30:C380,'FA 2026 Master'!E28,'FL FA2026 Logo'!S30:S380)</f>
        <v>0</v>
      </c>
      <c r="N28" s="7">
        <f>SUMIF('ME FA2026 Logo'!C30:C498,'FA 2026 Master'!E28,'ME FA2026 Logo'!S30:S498)</f>
        <v>0</v>
      </c>
      <c r="O28" s="9">
        <f>SUMIF('FL FA2026 Logo'!C30:C380,'FA 2026 Master'!E28,'FL FA2026 Logo'!T30:T380)</f>
        <v>0</v>
      </c>
      <c r="P28" s="31">
        <f>SUMIF('ME FA2026 Logo'!C30:C498,'FA 2026 Master'!E28,'ME FA2026 Logo'!T30:T498)</f>
        <v>0</v>
      </c>
      <c r="Q28" s="46">
        <f t="shared" si="2"/>
        <v>0</v>
      </c>
    </row>
    <row r="29" spans="2:17" x14ac:dyDescent="0.25">
      <c r="B29" s="36" t="str">
        <f t="shared" si="0"/>
        <v>MEW2HHT</v>
      </c>
      <c r="C29" s="35" t="str">
        <f t="shared" si="1"/>
        <v>84049070462</v>
      </c>
      <c r="D29" s="6">
        <v>840490704626</v>
      </c>
      <c r="E29" s="7" t="s">
        <v>78</v>
      </c>
      <c r="F29" t="s">
        <v>925</v>
      </c>
      <c r="G29" t="s">
        <v>926</v>
      </c>
      <c r="H29" s="7" t="s">
        <v>15</v>
      </c>
      <c r="I29" s="7" t="s">
        <v>1764</v>
      </c>
      <c r="J29" s="9">
        <v>17.5</v>
      </c>
      <c r="K29" s="7" t="s">
        <v>885</v>
      </c>
      <c r="L29" s="7" t="s">
        <v>16</v>
      </c>
      <c r="M29" s="7">
        <f>SUMIF('FL FA2026 Logo'!C31:C381,'FA 2026 Master'!E29,'FL FA2026 Logo'!S31:S381)</f>
        <v>0</v>
      </c>
      <c r="N29" s="7">
        <f>SUMIF('ME FA2026 Logo'!C31:C499,'FA 2026 Master'!E29,'ME FA2026 Logo'!S31:S499)</f>
        <v>0</v>
      </c>
      <c r="O29" s="9">
        <f>SUMIF('FL FA2026 Logo'!C31:C381,'FA 2026 Master'!E29,'FL FA2026 Logo'!T31:T381)</f>
        <v>0</v>
      </c>
      <c r="P29" s="31">
        <f>SUMIF('ME FA2026 Logo'!C31:C499,'FA 2026 Master'!E29,'ME FA2026 Logo'!T31:T499)</f>
        <v>0</v>
      </c>
      <c r="Q29" s="46">
        <f t="shared" si="2"/>
        <v>0</v>
      </c>
    </row>
    <row r="30" spans="2:17" x14ac:dyDescent="0.25">
      <c r="B30" s="36" t="str">
        <f t="shared" si="0"/>
        <v>MECLLDG</v>
      </c>
      <c r="C30" s="35" t="str">
        <f t="shared" si="1"/>
        <v>84049072422</v>
      </c>
      <c r="D30" s="6">
        <v>840490724228</v>
      </c>
      <c r="E30" s="7" t="s">
        <v>79</v>
      </c>
      <c r="F30" t="s">
        <v>927</v>
      </c>
      <c r="G30" t="s">
        <v>928</v>
      </c>
      <c r="H30" s="7" t="s">
        <v>7</v>
      </c>
      <c r="I30" s="7" t="s">
        <v>1764</v>
      </c>
      <c r="J30" s="9">
        <v>15</v>
      </c>
      <c r="K30" s="7" t="s">
        <v>885</v>
      </c>
      <c r="L30" s="7" t="s">
        <v>929</v>
      </c>
      <c r="M30" s="7">
        <f>SUMIF('FL FA2026 Logo'!C32:C382,'FA 2026 Master'!E30,'FL FA2026 Logo'!S32:S382)</f>
        <v>0</v>
      </c>
      <c r="N30" s="7">
        <f>SUMIF('ME FA2026 Logo'!C32:C500,'FA 2026 Master'!E30,'ME FA2026 Logo'!S32:S500)</f>
        <v>0</v>
      </c>
      <c r="O30" s="9">
        <f>SUMIF('FL FA2026 Logo'!C32:C382,'FA 2026 Master'!E30,'FL FA2026 Logo'!T32:T382)</f>
        <v>0</v>
      </c>
      <c r="P30" s="31">
        <f>SUMIF('ME FA2026 Logo'!C32:C500,'FA 2026 Master'!E30,'ME FA2026 Logo'!T32:T500)</f>
        <v>0</v>
      </c>
      <c r="Q30" s="46">
        <f t="shared" si="2"/>
        <v>0</v>
      </c>
    </row>
    <row r="31" spans="2:17" x14ac:dyDescent="0.25">
      <c r="B31" s="36" t="str">
        <f t="shared" si="0"/>
        <v>MECLLDG</v>
      </c>
      <c r="C31" s="35" t="str">
        <f t="shared" si="1"/>
        <v>84049072423</v>
      </c>
      <c r="D31" s="6">
        <v>840490724235</v>
      </c>
      <c r="E31" s="7" t="s">
        <v>80</v>
      </c>
      <c r="F31" t="s">
        <v>930</v>
      </c>
      <c r="G31" t="s">
        <v>928</v>
      </c>
      <c r="H31" s="7" t="s">
        <v>8</v>
      </c>
      <c r="I31" s="7" t="s">
        <v>1764</v>
      </c>
      <c r="J31" s="9">
        <v>15</v>
      </c>
      <c r="K31" s="7" t="s">
        <v>885</v>
      </c>
      <c r="L31" s="7" t="s">
        <v>929</v>
      </c>
      <c r="M31" s="7">
        <f>SUMIF('FL FA2026 Logo'!C33:C383,'FA 2026 Master'!E31,'FL FA2026 Logo'!S33:S383)</f>
        <v>0</v>
      </c>
      <c r="N31" s="7">
        <f>SUMIF('ME FA2026 Logo'!C33:C501,'FA 2026 Master'!E31,'ME FA2026 Logo'!S33:S501)</f>
        <v>0</v>
      </c>
      <c r="O31" s="9">
        <f>SUMIF('FL FA2026 Logo'!C33:C383,'FA 2026 Master'!E31,'FL FA2026 Logo'!T33:T383)</f>
        <v>0</v>
      </c>
      <c r="P31" s="31">
        <f>SUMIF('ME FA2026 Logo'!C33:C501,'FA 2026 Master'!E31,'ME FA2026 Logo'!T33:T501)</f>
        <v>0</v>
      </c>
      <c r="Q31" s="46">
        <f t="shared" si="2"/>
        <v>0</v>
      </c>
    </row>
    <row r="32" spans="2:17" x14ac:dyDescent="0.25">
      <c r="B32" s="36" t="str">
        <f t="shared" si="0"/>
        <v>MECLLDG</v>
      </c>
      <c r="C32" s="35" t="str">
        <f t="shared" si="1"/>
        <v>84049072424</v>
      </c>
      <c r="D32" s="6">
        <v>840490724242</v>
      </c>
      <c r="E32" s="7" t="s">
        <v>81</v>
      </c>
      <c r="F32" t="s">
        <v>931</v>
      </c>
      <c r="G32" t="s">
        <v>928</v>
      </c>
      <c r="H32" s="7" t="s">
        <v>9</v>
      </c>
      <c r="I32" s="7" t="s">
        <v>1764</v>
      </c>
      <c r="J32" s="9">
        <v>15</v>
      </c>
      <c r="K32" s="7" t="s">
        <v>885</v>
      </c>
      <c r="L32" s="7" t="s">
        <v>929</v>
      </c>
      <c r="M32" s="7">
        <f>SUMIF('FL FA2026 Logo'!C34:C384,'FA 2026 Master'!E32,'FL FA2026 Logo'!S34:S384)</f>
        <v>0</v>
      </c>
      <c r="N32" s="7">
        <f>SUMIF('ME FA2026 Logo'!C34:C502,'FA 2026 Master'!E32,'ME FA2026 Logo'!S34:S502)</f>
        <v>0</v>
      </c>
      <c r="O32" s="9">
        <f>SUMIF('FL FA2026 Logo'!C34:C384,'FA 2026 Master'!E32,'FL FA2026 Logo'!T34:T384)</f>
        <v>0</v>
      </c>
      <c r="P32" s="31">
        <f>SUMIF('ME FA2026 Logo'!C34:C502,'FA 2026 Master'!E32,'ME FA2026 Logo'!T34:T502)</f>
        <v>0</v>
      </c>
      <c r="Q32" s="46">
        <f t="shared" si="2"/>
        <v>0</v>
      </c>
    </row>
    <row r="33" spans="2:17" x14ac:dyDescent="0.25">
      <c r="B33" s="36" t="str">
        <f t="shared" si="0"/>
        <v>MECLLDG</v>
      </c>
      <c r="C33" s="35" t="str">
        <f t="shared" si="1"/>
        <v>84049072425</v>
      </c>
      <c r="D33" s="6">
        <v>840490724259</v>
      </c>
      <c r="E33" s="7" t="s">
        <v>82</v>
      </c>
      <c r="F33" t="s">
        <v>932</v>
      </c>
      <c r="G33" t="s">
        <v>928</v>
      </c>
      <c r="H33" s="7" t="s">
        <v>10</v>
      </c>
      <c r="I33" s="7" t="s">
        <v>1764</v>
      </c>
      <c r="J33" s="9">
        <v>15</v>
      </c>
      <c r="K33" s="7" t="s">
        <v>885</v>
      </c>
      <c r="L33" s="7" t="s">
        <v>929</v>
      </c>
      <c r="M33" s="7">
        <f>SUMIF('FL FA2026 Logo'!C35:C385,'FA 2026 Master'!E33,'FL FA2026 Logo'!S35:S385)</f>
        <v>0</v>
      </c>
      <c r="N33" s="7">
        <f>SUMIF('ME FA2026 Logo'!C35:C503,'FA 2026 Master'!E33,'ME FA2026 Logo'!S35:S503)</f>
        <v>0</v>
      </c>
      <c r="O33" s="9">
        <f>SUMIF('FL FA2026 Logo'!C35:C385,'FA 2026 Master'!E33,'FL FA2026 Logo'!T35:T385)</f>
        <v>0</v>
      </c>
      <c r="P33" s="31">
        <f>SUMIF('ME FA2026 Logo'!C35:C503,'FA 2026 Master'!E33,'ME FA2026 Logo'!T35:T503)</f>
        <v>0</v>
      </c>
      <c r="Q33" s="46">
        <f t="shared" si="2"/>
        <v>0</v>
      </c>
    </row>
    <row r="34" spans="2:17" x14ac:dyDescent="0.25">
      <c r="B34" s="36" t="str">
        <f t="shared" si="0"/>
        <v>MECLLDG</v>
      </c>
      <c r="C34" s="35" t="str">
        <f t="shared" si="1"/>
        <v>84049072426</v>
      </c>
      <c r="D34" s="6">
        <v>840490724266</v>
      </c>
      <c r="E34" s="7" t="s">
        <v>83</v>
      </c>
      <c r="F34" t="s">
        <v>933</v>
      </c>
      <c r="G34" t="s">
        <v>928</v>
      </c>
      <c r="H34" s="7" t="s">
        <v>1765</v>
      </c>
      <c r="I34" s="7" t="s">
        <v>1764</v>
      </c>
      <c r="J34" s="9">
        <v>15</v>
      </c>
      <c r="K34" s="7" t="s">
        <v>885</v>
      </c>
      <c r="L34" s="7" t="s">
        <v>929</v>
      </c>
      <c r="M34" s="7">
        <f>SUMIF('FL FA2026 Logo'!C36:C386,'FA 2026 Master'!E34,'FL FA2026 Logo'!S36:S386)</f>
        <v>0</v>
      </c>
      <c r="N34" s="7">
        <f>SUMIF('ME FA2026 Logo'!C36:C504,'FA 2026 Master'!E34,'ME FA2026 Logo'!S36:S504)</f>
        <v>0</v>
      </c>
      <c r="O34" s="9">
        <f>SUMIF('FL FA2026 Logo'!C36:C386,'FA 2026 Master'!E34,'FL FA2026 Logo'!T36:T386)</f>
        <v>0</v>
      </c>
      <c r="P34" s="31">
        <f>SUMIF('ME FA2026 Logo'!C36:C504,'FA 2026 Master'!E34,'ME FA2026 Logo'!T36:T504)</f>
        <v>0</v>
      </c>
      <c r="Q34" s="46">
        <f t="shared" si="2"/>
        <v>0</v>
      </c>
    </row>
    <row r="35" spans="2:17" x14ac:dyDescent="0.25">
      <c r="B35" s="36" t="str">
        <f t="shared" si="0"/>
        <v>MECLLDG</v>
      </c>
      <c r="C35" s="35" t="str">
        <f t="shared" si="1"/>
        <v>84049072427</v>
      </c>
      <c r="D35" s="6">
        <v>840490724273</v>
      </c>
      <c r="E35" s="7" t="s">
        <v>84</v>
      </c>
      <c r="F35" t="s">
        <v>934</v>
      </c>
      <c r="G35" t="s">
        <v>928</v>
      </c>
      <c r="H35" s="7" t="s">
        <v>14</v>
      </c>
      <c r="I35" s="7" t="s">
        <v>1764</v>
      </c>
      <c r="J35" s="9">
        <v>15</v>
      </c>
      <c r="K35" s="7" t="s">
        <v>885</v>
      </c>
      <c r="L35" s="7" t="s">
        <v>929</v>
      </c>
      <c r="M35" s="7">
        <f>SUMIF('FL FA2026 Logo'!C37:C387,'FA 2026 Master'!E35,'FL FA2026 Logo'!S37:S387)</f>
        <v>0</v>
      </c>
      <c r="N35" s="7">
        <f>SUMIF('ME FA2026 Logo'!C37:C505,'FA 2026 Master'!E35,'ME FA2026 Logo'!S37:S505)</f>
        <v>0</v>
      </c>
      <c r="O35" s="9">
        <f>SUMIF('FL FA2026 Logo'!C37:C387,'FA 2026 Master'!E35,'FL FA2026 Logo'!T37:T387)</f>
        <v>0</v>
      </c>
      <c r="P35" s="31">
        <f>SUMIF('ME FA2026 Logo'!C37:C505,'FA 2026 Master'!E35,'ME FA2026 Logo'!T37:T505)</f>
        <v>0</v>
      </c>
      <c r="Q35" s="46">
        <f t="shared" si="2"/>
        <v>0</v>
      </c>
    </row>
    <row r="36" spans="2:17" x14ac:dyDescent="0.25">
      <c r="B36" s="36" t="str">
        <f t="shared" si="0"/>
        <v>MECLLMG</v>
      </c>
      <c r="C36" s="35" t="str">
        <f t="shared" si="1"/>
        <v>84049072428</v>
      </c>
      <c r="D36" s="6">
        <v>840490724280</v>
      </c>
      <c r="E36" s="7" t="s">
        <v>85</v>
      </c>
      <c r="F36" t="s">
        <v>935</v>
      </c>
      <c r="G36" t="s">
        <v>936</v>
      </c>
      <c r="H36" s="7" t="s">
        <v>7</v>
      </c>
      <c r="I36" s="7" t="s">
        <v>1764</v>
      </c>
      <c r="J36" s="9">
        <v>15</v>
      </c>
      <c r="K36" s="7" t="s">
        <v>885</v>
      </c>
      <c r="L36" s="7" t="s">
        <v>929</v>
      </c>
      <c r="M36" s="7">
        <f>SUMIF('FL FA2026 Logo'!C38:C388,'FA 2026 Master'!E36,'FL FA2026 Logo'!S38:S388)</f>
        <v>0</v>
      </c>
      <c r="N36" s="7">
        <f>SUMIF('ME FA2026 Logo'!C38:C506,'FA 2026 Master'!E36,'ME FA2026 Logo'!S38:S506)</f>
        <v>0</v>
      </c>
      <c r="O36" s="9">
        <f>SUMIF('FL FA2026 Logo'!C38:C388,'FA 2026 Master'!E36,'FL FA2026 Logo'!T38:T388)</f>
        <v>0</v>
      </c>
      <c r="P36" s="31">
        <f>SUMIF('ME FA2026 Logo'!C38:C506,'FA 2026 Master'!E36,'ME FA2026 Logo'!T38:T506)</f>
        <v>0</v>
      </c>
      <c r="Q36" s="46">
        <f t="shared" si="2"/>
        <v>0</v>
      </c>
    </row>
    <row r="37" spans="2:17" x14ac:dyDescent="0.25">
      <c r="B37" s="36" t="str">
        <f t="shared" si="0"/>
        <v>MECLLMG</v>
      </c>
      <c r="C37" s="35" t="str">
        <f t="shared" si="1"/>
        <v>84049072429</v>
      </c>
      <c r="D37" s="6">
        <v>840490724297</v>
      </c>
      <c r="E37" s="7" t="s">
        <v>86</v>
      </c>
      <c r="F37" t="s">
        <v>937</v>
      </c>
      <c r="G37" t="s">
        <v>936</v>
      </c>
      <c r="H37" s="7" t="s">
        <v>8</v>
      </c>
      <c r="I37" s="7" t="s">
        <v>1764</v>
      </c>
      <c r="J37" s="9">
        <v>15</v>
      </c>
      <c r="K37" s="7" t="s">
        <v>885</v>
      </c>
      <c r="L37" s="7" t="s">
        <v>929</v>
      </c>
      <c r="M37" s="7">
        <f>SUMIF('FL FA2026 Logo'!C39:C389,'FA 2026 Master'!E37,'FL FA2026 Logo'!S39:S389)</f>
        <v>0</v>
      </c>
      <c r="N37" s="7">
        <f>SUMIF('ME FA2026 Logo'!C39:C507,'FA 2026 Master'!E37,'ME FA2026 Logo'!S39:S507)</f>
        <v>0</v>
      </c>
      <c r="O37" s="9">
        <f>SUMIF('FL FA2026 Logo'!C39:C389,'FA 2026 Master'!E37,'FL FA2026 Logo'!T39:T389)</f>
        <v>0</v>
      </c>
      <c r="P37" s="31">
        <f>SUMIF('ME FA2026 Logo'!C39:C507,'FA 2026 Master'!E37,'ME FA2026 Logo'!T39:T507)</f>
        <v>0</v>
      </c>
      <c r="Q37" s="46">
        <f t="shared" si="2"/>
        <v>0</v>
      </c>
    </row>
    <row r="38" spans="2:17" x14ac:dyDescent="0.25">
      <c r="B38" s="36" t="str">
        <f t="shared" si="0"/>
        <v>MECLLMG</v>
      </c>
      <c r="C38" s="35" t="str">
        <f t="shared" si="1"/>
        <v>84049072430</v>
      </c>
      <c r="D38" s="6">
        <v>840490724303</v>
      </c>
      <c r="E38" s="7" t="s">
        <v>87</v>
      </c>
      <c r="F38" t="s">
        <v>938</v>
      </c>
      <c r="G38" t="s">
        <v>936</v>
      </c>
      <c r="H38" s="7" t="s">
        <v>9</v>
      </c>
      <c r="I38" s="7" t="s">
        <v>1764</v>
      </c>
      <c r="J38" s="9">
        <v>15</v>
      </c>
      <c r="K38" s="7" t="s">
        <v>885</v>
      </c>
      <c r="L38" s="7" t="s">
        <v>929</v>
      </c>
      <c r="M38" s="7">
        <f>SUMIF('FL FA2026 Logo'!C40:C390,'FA 2026 Master'!E38,'FL FA2026 Logo'!S40:S390)</f>
        <v>0</v>
      </c>
      <c r="N38" s="7">
        <f>SUMIF('ME FA2026 Logo'!C40:C508,'FA 2026 Master'!E38,'ME FA2026 Logo'!S40:S508)</f>
        <v>0</v>
      </c>
      <c r="O38" s="9">
        <f>SUMIF('FL FA2026 Logo'!C40:C390,'FA 2026 Master'!E38,'FL FA2026 Logo'!T40:T390)</f>
        <v>0</v>
      </c>
      <c r="P38" s="31">
        <f>SUMIF('ME FA2026 Logo'!C40:C508,'FA 2026 Master'!E38,'ME FA2026 Logo'!T40:T508)</f>
        <v>0</v>
      </c>
      <c r="Q38" s="46">
        <f t="shared" si="2"/>
        <v>0</v>
      </c>
    </row>
    <row r="39" spans="2:17" x14ac:dyDescent="0.25">
      <c r="B39" s="36" t="str">
        <f t="shared" si="0"/>
        <v>MECLLMG</v>
      </c>
      <c r="C39" s="35" t="str">
        <f t="shared" si="1"/>
        <v>84049072431</v>
      </c>
      <c r="D39" s="6">
        <v>840490724310</v>
      </c>
      <c r="E39" s="7" t="s">
        <v>88</v>
      </c>
      <c r="F39" t="s">
        <v>939</v>
      </c>
      <c r="G39" t="s">
        <v>936</v>
      </c>
      <c r="H39" s="7" t="s">
        <v>10</v>
      </c>
      <c r="I39" s="7" t="s">
        <v>1764</v>
      </c>
      <c r="J39" s="9">
        <v>15</v>
      </c>
      <c r="K39" s="7" t="s">
        <v>885</v>
      </c>
      <c r="L39" s="7" t="s">
        <v>929</v>
      </c>
      <c r="M39" s="7">
        <f>SUMIF('FL FA2026 Logo'!C41:C391,'FA 2026 Master'!E39,'FL FA2026 Logo'!S41:S391)</f>
        <v>0</v>
      </c>
      <c r="N39" s="7">
        <f>SUMIF('ME FA2026 Logo'!C41:C509,'FA 2026 Master'!E39,'ME FA2026 Logo'!S41:S509)</f>
        <v>0</v>
      </c>
      <c r="O39" s="9">
        <f>SUMIF('FL FA2026 Logo'!C41:C391,'FA 2026 Master'!E39,'FL FA2026 Logo'!T41:T391)</f>
        <v>0</v>
      </c>
      <c r="P39" s="31">
        <f>SUMIF('ME FA2026 Logo'!C41:C509,'FA 2026 Master'!E39,'ME FA2026 Logo'!T41:T509)</f>
        <v>0</v>
      </c>
      <c r="Q39" s="46">
        <f t="shared" si="2"/>
        <v>0</v>
      </c>
    </row>
    <row r="40" spans="2:17" x14ac:dyDescent="0.25">
      <c r="B40" s="36" t="str">
        <f t="shared" si="0"/>
        <v>MECLLMG</v>
      </c>
      <c r="C40" s="35" t="str">
        <f t="shared" si="1"/>
        <v>84049072432</v>
      </c>
      <c r="D40" s="6">
        <v>840490724327</v>
      </c>
      <c r="E40" s="7" t="s">
        <v>89</v>
      </c>
      <c r="F40" t="s">
        <v>940</v>
      </c>
      <c r="G40" t="s">
        <v>936</v>
      </c>
      <c r="H40" s="7" t="s">
        <v>1765</v>
      </c>
      <c r="I40" s="7" t="s">
        <v>1764</v>
      </c>
      <c r="J40" s="9">
        <v>15</v>
      </c>
      <c r="K40" s="7" t="s">
        <v>885</v>
      </c>
      <c r="L40" s="7" t="s">
        <v>929</v>
      </c>
      <c r="M40" s="7">
        <f>SUMIF('FL FA2026 Logo'!C42:C392,'FA 2026 Master'!E40,'FL FA2026 Logo'!S42:S392)</f>
        <v>0</v>
      </c>
      <c r="N40" s="7">
        <f>SUMIF('ME FA2026 Logo'!C42:C510,'FA 2026 Master'!E40,'ME FA2026 Logo'!S42:S510)</f>
        <v>0</v>
      </c>
      <c r="O40" s="9">
        <f>SUMIF('FL FA2026 Logo'!C42:C392,'FA 2026 Master'!E40,'FL FA2026 Logo'!T42:T392)</f>
        <v>0</v>
      </c>
      <c r="P40" s="31">
        <f>SUMIF('ME FA2026 Logo'!C42:C510,'FA 2026 Master'!E40,'ME FA2026 Logo'!T42:T510)</f>
        <v>0</v>
      </c>
      <c r="Q40" s="46">
        <f t="shared" si="2"/>
        <v>0</v>
      </c>
    </row>
    <row r="41" spans="2:17" x14ac:dyDescent="0.25">
      <c r="B41" s="36" t="str">
        <f t="shared" si="0"/>
        <v>MECLLMG</v>
      </c>
      <c r="C41" s="35" t="str">
        <f t="shared" si="1"/>
        <v>84049072433</v>
      </c>
      <c r="D41" s="6">
        <v>840490724334</v>
      </c>
      <c r="E41" s="7" t="s">
        <v>90</v>
      </c>
      <c r="F41" t="s">
        <v>941</v>
      </c>
      <c r="G41" t="s">
        <v>936</v>
      </c>
      <c r="H41" s="7" t="s">
        <v>14</v>
      </c>
      <c r="I41" s="7" t="s">
        <v>1764</v>
      </c>
      <c r="J41" s="9">
        <v>15</v>
      </c>
      <c r="K41" s="7" t="s">
        <v>885</v>
      </c>
      <c r="L41" s="7" t="s">
        <v>929</v>
      </c>
      <c r="M41" s="7">
        <f>SUMIF('FL FA2026 Logo'!C43:C393,'FA 2026 Master'!E41,'FL FA2026 Logo'!S43:S393)</f>
        <v>0</v>
      </c>
      <c r="N41" s="7">
        <f>SUMIF('ME FA2026 Logo'!C43:C511,'FA 2026 Master'!E41,'ME FA2026 Logo'!S43:S511)</f>
        <v>0</v>
      </c>
      <c r="O41" s="9">
        <f>SUMIF('FL FA2026 Logo'!C43:C393,'FA 2026 Master'!E41,'FL FA2026 Logo'!T43:T393)</f>
        <v>0</v>
      </c>
      <c r="P41" s="31">
        <f>SUMIF('ME FA2026 Logo'!C43:C511,'FA 2026 Master'!E41,'ME FA2026 Logo'!T43:T511)</f>
        <v>0</v>
      </c>
      <c r="Q41" s="46">
        <f t="shared" si="2"/>
        <v>0</v>
      </c>
    </row>
    <row r="42" spans="2:17" x14ac:dyDescent="0.25">
      <c r="B42" s="36" t="str">
        <f t="shared" si="0"/>
        <v>MECLLHS</v>
      </c>
      <c r="C42" s="35" t="str">
        <f t="shared" si="1"/>
        <v>84049072434</v>
      </c>
      <c r="D42" s="6">
        <v>840490724341</v>
      </c>
      <c r="E42" s="7" t="s">
        <v>91</v>
      </c>
      <c r="F42" t="s">
        <v>942</v>
      </c>
      <c r="G42" t="s">
        <v>943</v>
      </c>
      <c r="H42" s="7" t="s">
        <v>7</v>
      </c>
      <c r="I42" s="7" t="s">
        <v>1764</v>
      </c>
      <c r="J42" s="9">
        <v>15</v>
      </c>
      <c r="K42" s="7" t="s">
        <v>885</v>
      </c>
      <c r="L42" s="7" t="s">
        <v>929</v>
      </c>
      <c r="M42" s="7">
        <f>SUMIF('FL FA2026 Logo'!C44:C394,'FA 2026 Master'!E42,'FL FA2026 Logo'!S44:S394)</f>
        <v>0</v>
      </c>
      <c r="N42" s="7">
        <f>SUMIF('ME FA2026 Logo'!C44:C512,'FA 2026 Master'!E42,'ME FA2026 Logo'!S44:S512)</f>
        <v>0</v>
      </c>
      <c r="O42" s="9">
        <f>SUMIF('FL FA2026 Logo'!C44:C394,'FA 2026 Master'!E42,'FL FA2026 Logo'!T44:T394)</f>
        <v>0</v>
      </c>
      <c r="P42" s="31">
        <f>SUMIF('ME FA2026 Logo'!C44:C512,'FA 2026 Master'!E42,'ME FA2026 Logo'!T44:T512)</f>
        <v>0</v>
      </c>
      <c r="Q42" s="46">
        <f t="shared" si="2"/>
        <v>0</v>
      </c>
    </row>
    <row r="43" spans="2:17" x14ac:dyDescent="0.25">
      <c r="B43" s="36" t="str">
        <f t="shared" si="0"/>
        <v>MECLLHS</v>
      </c>
      <c r="C43" s="35" t="str">
        <f t="shared" si="1"/>
        <v>84049072435</v>
      </c>
      <c r="D43" s="6">
        <v>840490724358</v>
      </c>
      <c r="E43" s="7" t="s">
        <v>92</v>
      </c>
      <c r="F43" t="s">
        <v>944</v>
      </c>
      <c r="G43" t="s">
        <v>943</v>
      </c>
      <c r="H43" s="7" t="s">
        <v>8</v>
      </c>
      <c r="I43" s="7" t="s">
        <v>1764</v>
      </c>
      <c r="J43" s="9">
        <v>15</v>
      </c>
      <c r="K43" s="7" t="s">
        <v>885</v>
      </c>
      <c r="L43" s="7" t="s">
        <v>929</v>
      </c>
      <c r="M43" s="7">
        <f>SUMIF('FL FA2026 Logo'!C45:C395,'FA 2026 Master'!E43,'FL FA2026 Logo'!S45:S395)</f>
        <v>0</v>
      </c>
      <c r="N43" s="7">
        <f>SUMIF('ME FA2026 Logo'!C45:C513,'FA 2026 Master'!E43,'ME FA2026 Logo'!S45:S513)</f>
        <v>0</v>
      </c>
      <c r="O43" s="9">
        <f>SUMIF('FL FA2026 Logo'!C45:C395,'FA 2026 Master'!E43,'FL FA2026 Logo'!T45:T395)</f>
        <v>0</v>
      </c>
      <c r="P43" s="31">
        <f>SUMIF('ME FA2026 Logo'!C45:C513,'FA 2026 Master'!E43,'ME FA2026 Logo'!T45:T513)</f>
        <v>0</v>
      </c>
      <c r="Q43" s="46">
        <f t="shared" si="2"/>
        <v>0</v>
      </c>
    </row>
    <row r="44" spans="2:17" x14ac:dyDescent="0.25">
      <c r="B44" s="36" t="str">
        <f t="shared" si="0"/>
        <v>MECLLHS</v>
      </c>
      <c r="C44" s="35" t="str">
        <f t="shared" si="1"/>
        <v>84049072436</v>
      </c>
      <c r="D44" s="6">
        <v>840490724365</v>
      </c>
      <c r="E44" s="7" t="s">
        <v>93</v>
      </c>
      <c r="F44" t="s">
        <v>945</v>
      </c>
      <c r="G44" t="s">
        <v>943</v>
      </c>
      <c r="H44" s="7" t="s">
        <v>9</v>
      </c>
      <c r="I44" s="7" t="s">
        <v>1764</v>
      </c>
      <c r="J44" s="9">
        <v>15</v>
      </c>
      <c r="K44" s="7" t="s">
        <v>885</v>
      </c>
      <c r="L44" s="7" t="s">
        <v>929</v>
      </c>
      <c r="M44" s="7">
        <f>SUMIF('FL FA2026 Logo'!C46:C396,'FA 2026 Master'!E44,'FL FA2026 Logo'!S46:S396)</f>
        <v>0</v>
      </c>
      <c r="N44" s="7">
        <f>SUMIF('ME FA2026 Logo'!C46:C514,'FA 2026 Master'!E44,'ME FA2026 Logo'!S46:S514)</f>
        <v>0</v>
      </c>
      <c r="O44" s="9">
        <f>SUMIF('FL FA2026 Logo'!C46:C396,'FA 2026 Master'!E44,'FL FA2026 Logo'!T46:T396)</f>
        <v>0</v>
      </c>
      <c r="P44" s="31">
        <f>SUMIF('ME FA2026 Logo'!C46:C514,'FA 2026 Master'!E44,'ME FA2026 Logo'!T46:T514)</f>
        <v>0</v>
      </c>
      <c r="Q44" s="46">
        <f t="shared" si="2"/>
        <v>0</v>
      </c>
    </row>
    <row r="45" spans="2:17" x14ac:dyDescent="0.25">
      <c r="B45" s="36" t="str">
        <f t="shared" si="0"/>
        <v>MECLLHS</v>
      </c>
      <c r="C45" s="35" t="str">
        <f t="shared" si="1"/>
        <v>84049072437</v>
      </c>
      <c r="D45" s="6">
        <v>840490724372</v>
      </c>
      <c r="E45" s="7" t="s">
        <v>94</v>
      </c>
      <c r="F45" t="s">
        <v>946</v>
      </c>
      <c r="G45" t="s">
        <v>943</v>
      </c>
      <c r="H45" s="7" t="s">
        <v>10</v>
      </c>
      <c r="I45" s="7" t="s">
        <v>1764</v>
      </c>
      <c r="J45" s="9">
        <v>15</v>
      </c>
      <c r="K45" s="7" t="s">
        <v>885</v>
      </c>
      <c r="L45" s="7" t="s">
        <v>929</v>
      </c>
      <c r="M45" s="7">
        <f>SUMIF('FL FA2026 Logo'!C47:C397,'FA 2026 Master'!E45,'FL FA2026 Logo'!S47:S397)</f>
        <v>0</v>
      </c>
      <c r="N45" s="7">
        <f>SUMIF('ME FA2026 Logo'!C47:C515,'FA 2026 Master'!E45,'ME FA2026 Logo'!S47:S515)</f>
        <v>0</v>
      </c>
      <c r="O45" s="9">
        <f>SUMIF('FL FA2026 Logo'!C47:C397,'FA 2026 Master'!E45,'FL FA2026 Logo'!T47:T397)</f>
        <v>0</v>
      </c>
      <c r="P45" s="31">
        <f>SUMIF('ME FA2026 Logo'!C47:C515,'FA 2026 Master'!E45,'ME FA2026 Logo'!T47:T515)</f>
        <v>0</v>
      </c>
      <c r="Q45" s="46">
        <f t="shared" si="2"/>
        <v>0</v>
      </c>
    </row>
    <row r="46" spans="2:17" x14ac:dyDescent="0.25">
      <c r="B46" s="36" t="str">
        <f t="shared" si="0"/>
        <v>MECLLHS</v>
      </c>
      <c r="C46" s="35" t="str">
        <f t="shared" si="1"/>
        <v>84049072438</v>
      </c>
      <c r="D46" s="6">
        <v>840490724389</v>
      </c>
      <c r="E46" s="7" t="s">
        <v>95</v>
      </c>
      <c r="F46" t="s">
        <v>947</v>
      </c>
      <c r="G46" t="s">
        <v>943</v>
      </c>
      <c r="H46" s="7" t="s">
        <v>1765</v>
      </c>
      <c r="I46" s="7" t="s">
        <v>1764</v>
      </c>
      <c r="J46" s="9">
        <v>15</v>
      </c>
      <c r="K46" s="7" t="s">
        <v>885</v>
      </c>
      <c r="L46" s="7" t="s">
        <v>929</v>
      </c>
      <c r="M46" s="7">
        <f>SUMIF('FL FA2026 Logo'!C48:C398,'FA 2026 Master'!E46,'FL FA2026 Logo'!S48:S398)</f>
        <v>0</v>
      </c>
      <c r="N46" s="7">
        <f>SUMIF('ME FA2026 Logo'!C48:C516,'FA 2026 Master'!E46,'ME FA2026 Logo'!S48:S516)</f>
        <v>0</v>
      </c>
      <c r="O46" s="9">
        <f>SUMIF('FL FA2026 Logo'!C48:C398,'FA 2026 Master'!E46,'FL FA2026 Logo'!T48:T398)</f>
        <v>0</v>
      </c>
      <c r="P46" s="31">
        <f>SUMIF('ME FA2026 Logo'!C48:C516,'FA 2026 Master'!E46,'ME FA2026 Logo'!T48:T516)</f>
        <v>0</v>
      </c>
      <c r="Q46" s="46">
        <f t="shared" si="2"/>
        <v>0</v>
      </c>
    </row>
    <row r="47" spans="2:17" x14ac:dyDescent="0.25">
      <c r="B47" s="36" t="str">
        <f t="shared" si="0"/>
        <v>MECLLHS</v>
      </c>
      <c r="C47" s="35" t="str">
        <f t="shared" si="1"/>
        <v>84049072439</v>
      </c>
      <c r="D47" s="6">
        <v>840490724396</v>
      </c>
      <c r="E47" s="7" t="s">
        <v>96</v>
      </c>
      <c r="F47" t="s">
        <v>948</v>
      </c>
      <c r="G47" t="s">
        <v>943</v>
      </c>
      <c r="H47" s="7" t="s">
        <v>14</v>
      </c>
      <c r="I47" s="7" t="s">
        <v>1764</v>
      </c>
      <c r="J47" s="9">
        <v>15</v>
      </c>
      <c r="K47" s="7" t="s">
        <v>885</v>
      </c>
      <c r="L47" s="7" t="s">
        <v>929</v>
      </c>
      <c r="M47" s="7">
        <f>SUMIF('FL FA2026 Logo'!C49:C399,'FA 2026 Master'!E47,'FL FA2026 Logo'!S49:S399)</f>
        <v>0</v>
      </c>
      <c r="N47" s="7">
        <f>SUMIF('ME FA2026 Logo'!C49:C517,'FA 2026 Master'!E47,'ME FA2026 Logo'!S49:S517)</f>
        <v>0</v>
      </c>
      <c r="O47" s="9">
        <f>SUMIF('FL FA2026 Logo'!C49:C399,'FA 2026 Master'!E47,'FL FA2026 Logo'!T49:T399)</f>
        <v>0</v>
      </c>
      <c r="P47" s="31">
        <f>SUMIF('ME FA2026 Logo'!C49:C517,'FA 2026 Master'!E47,'ME FA2026 Logo'!T49:T517)</f>
        <v>0</v>
      </c>
      <c r="Q47" s="46">
        <f t="shared" si="2"/>
        <v>0</v>
      </c>
    </row>
    <row r="48" spans="2:17" x14ac:dyDescent="0.25">
      <c r="B48" s="36" t="str">
        <f t="shared" si="0"/>
        <v>MECLLBK</v>
      </c>
      <c r="C48" s="35" t="str">
        <f t="shared" si="1"/>
        <v>84049072440</v>
      </c>
      <c r="D48" s="6">
        <v>840490724402</v>
      </c>
      <c r="E48" s="7" t="s">
        <v>97</v>
      </c>
      <c r="F48" t="s">
        <v>949</v>
      </c>
      <c r="G48" t="s">
        <v>17</v>
      </c>
      <c r="H48" s="7" t="s">
        <v>7</v>
      </c>
      <c r="I48" s="7" t="s">
        <v>1764</v>
      </c>
      <c r="J48" s="9">
        <v>30</v>
      </c>
      <c r="K48" s="7" t="s">
        <v>885</v>
      </c>
      <c r="L48" s="7" t="s">
        <v>950</v>
      </c>
      <c r="M48" s="7">
        <f>SUMIF('FL FA2026 Logo'!C50:C400,'FA 2026 Master'!E48,'FL FA2026 Logo'!S50:S400)</f>
        <v>0</v>
      </c>
      <c r="N48" s="7">
        <f>SUMIF('ME FA2026 Logo'!C50:C518,'FA 2026 Master'!E48,'ME FA2026 Logo'!S50:S518)</f>
        <v>0</v>
      </c>
      <c r="O48" s="9">
        <f>SUMIF('FL FA2026 Logo'!C50:C400,'FA 2026 Master'!E48,'FL FA2026 Logo'!T50:T400)</f>
        <v>0</v>
      </c>
      <c r="P48" s="31">
        <f>SUMIF('ME FA2026 Logo'!C50:C518,'FA 2026 Master'!E48,'ME FA2026 Logo'!T50:T518)</f>
        <v>0</v>
      </c>
      <c r="Q48" s="46">
        <f t="shared" si="2"/>
        <v>0</v>
      </c>
    </row>
    <row r="49" spans="2:17" x14ac:dyDescent="0.25">
      <c r="B49" s="36" t="str">
        <f t="shared" si="0"/>
        <v>MECLLBK</v>
      </c>
      <c r="C49" s="35" t="str">
        <f t="shared" si="1"/>
        <v>84049072202</v>
      </c>
      <c r="D49" s="6">
        <v>840490722026</v>
      </c>
      <c r="E49" s="7" t="s">
        <v>98</v>
      </c>
      <c r="F49" t="s">
        <v>951</v>
      </c>
      <c r="G49" t="s">
        <v>17</v>
      </c>
      <c r="H49" s="7" t="s">
        <v>8</v>
      </c>
      <c r="I49" s="7" t="s">
        <v>1764</v>
      </c>
      <c r="J49" s="9">
        <v>30</v>
      </c>
      <c r="K49" s="7" t="s">
        <v>885</v>
      </c>
      <c r="L49" s="7" t="s">
        <v>950</v>
      </c>
      <c r="M49" s="7">
        <f>SUMIF('FL FA2026 Logo'!C51:C401,'FA 2026 Master'!E49,'FL FA2026 Logo'!S51:S401)</f>
        <v>0</v>
      </c>
      <c r="N49" s="7">
        <f>SUMIF('ME FA2026 Logo'!C51:C519,'FA 2026 Master'!E49,'ME FA2026 Logo'!S51:S519)</f>
        <v>0</v>
      </c>
      <c r="O49" s="9">
        <f>SUMIF('FL FA2026 Logo'!C51:C401,'FA 2026 Master'!E49,'FL FA2026 Logo'!T51:T401)</f>
        <v>0</v>
      </c>
      <c r="P49" s="31">
        <f>SUMIF('ME FA2026 Logo'!C51:C519,'FA 2026 Master'!E49,'ME FA2026 Logo'!T51:T519)</f>
        <v>0</v>
      </c>
      <c r="Q49" s="46">
        <f t="shared" si="2"/>
        <v>0</v>
      </c>
    </row>
    <row r="50" spans="2:17" x14ac:dyDescent="0.25">
      <c r="B50" s="36" t="str">
        <f t="shared" si="0"/>
        <v>MECLLBK</v>
      </c>
      <c r="C50" s="35" t="str">
        <f t="shared" si="1"/>
        <v>84049072203</v>
      </c>
      <c r="D50" s="6">
        <v>840490722033</v>
      </c>
      <c r="E50" s="7" t="s">
        <v>99</v>
      </c>
      <c r="F50" t="s">
        <v>952</v>
      </c>
      <c r="G50" t="s">
        <v>17</v>
      </c>
      <c r="H50" s="7" t="s">
        <v>9</v>
      </c>
      <c r="I50" s="7" t="s">
        <v>1764</v>
      </c>
      <c r="J50" s="9">
        <v>30</v>
      </c>
      <c r="K50" s="7" t="s">
        <v>885</v>
      </c>
      <c r="L50" s="7" t="s">
        <v>950</v>
      </c>
      <c r="M50" s="7">
        <f>SUMIF('FL FA2026 Logo'!C52:C402,'FA 2026 Master'!E50,'FL FA2026 Logo'!S52:S402)</f>
        <v>0</v>
      </c>
      <c r="N50" s="7">
        <f>SUMIF('ME FA2026 Logo'!C52:C520,'FA 2026 Master'!E50,'ME FA2026 Logo'!S52:S520)</f>
        <v>0</v>
      </c>
      <c r="O50" s="9">
        <f>SUMIF('FL FA2026 Logo'!C52:C402,'FA 2026 Master'!E50,'FL FA2026 Logo'!T52:T402)</f>
        <v>0</v>
      </c>
      <c r="P50" s="31">
        <f>SUMIF('ME FA2026 Logo'!C52:C520,'FA 2026 Master'!E50,'ME FA2026 Logo'!T52:T520)</f>
        <v>0</v>
      </c>
      <c r="Q50" s="46">
        <f t="shared" si="2"/>
        <v>0</v>
      </c>
    </row>
    <row r="51" spans="2:17" x14ac:dyDescent="0.25">
      <c r="B51" s="36" t="str">
        <f t="shared" si="0"/>
        <v>MECLLBK</v>
      </c>
      <c r="C51" s="35" t="str">
        <f t="shared" si="1"/>
        <v>84049072204</v>
      </c>
      <c r="D51" s="6">
        <v>840490722040</v>
      </c>
      <c r="E51" s="7" t="s">
        <v>100</v>
      </c>
      <c r="F51" t="s">
        <v>953</v>
      </c>
      <c r="G51" t="s">
        <v>17</v>
      </c>
      <c r="H51" s="7" t="s">
        <v>10</v>
      </c>
      <c r="I51" s="7" t="s">
        <v>1764</v>
      </c>
      <c r="J51" s="9">
        <v>30</v>
      </c>
      <c r="K51" s="7" t="s">
        <v>885</v>
      </c>
      <c r="L51" s="7" t="s">
        <v>950</v>
      </c>
      <c r="M51" s="7">
        <f>SUMIF('FL FA2026 Logo'!C53:C403,'FA 2026 Master'!E51,'FL FA2026 Logo'!S53:S403)</f>
        <v>0</v>
      </c>
      <c r="N51" s="7">
        <f>SUMIF('ME FA2026 Logo'!C53:C521,'FA 2026 Master'!E51,'ME FA2026 Logo'!S53:S521)</f>
        <v>0</v>
      </c>
      <c r="O51" s="9">
        <f>SUMIF('FL FA2026 Logo'!C53:C403,'FA 2026 Master'!E51,'FL FA2026 Logo'!T53:T403)</f>
        <v>0</v>
      </c>
      <c r="P51" s="31">
        <f>SUMIF('ME FA2026 Logo'!C53:C521,'FA 2026 Master'!E51,'ME FA2026 Logo'!T53:T521)</f>
        <v>0</v>
      </c>
      <c r="Q51" s="46">
        <f t="shared" si="2"/>
        <v>0</v>
      </c>
    </row>
    <row r="52" spans="2:17" x14ac:dyDescent="0.25">
      <c r="B52" s="36" t="str">
        <f t="shared" si="0"/>
        <v>MECLLBK</v>
      </c>
      <c r="C52" s="35" t="str">
        <f t="shared" si="1"/>
        <v>84049072205</v>
      </c>
      <c r="D52" s="6">
        <v>840490722057</v>
      </c>
      <c r="E52" s="7" t="s">
        <v>101</v>
      </c>
      <c r="F52" t="s">
        <v>954</v>
      </c>
      <c r="G52" t="s">
        <v>17</v>
      </c>
      <c r="H52" s="7" t="s">
        <v>1765</v>
      </c>
      <c r="I52" s="7" t="s">
        <v>1764</v>
      </c>
      <c r="J52" s="9">
        <v>30</v>
      </c>
      <c r="K52" s="7" t="s">
        <v>885</v>
      </c>
      <c r="L52" s="7" t="s">
        <v>950</v>
      </c>
      <c r="M52" s="7">
        <f>SUMIF('FL FA2026 Logo'!C54:C404,'FA 2026 Master'!E52,'FL FA2026 Logo'!S54:S404)</f>
        <v>0</v>
      </c>
      <c r="N52" s="7">
        <f>SUMIF('ME FA2026 Logo'!C54:C522,'FA 2026 Master'!E52,'ME FA2026 Logo'!S54:S522)</f>
        <v>0</v>
      </c>
      <c r="O52" s="9">
        <f>SUMIF('FL FA2026 Logo'!C54:C404,'FA 2026 Master'!E52,'FL FA2026 Logo'!T54:T404)</f>
        <v>0</v>
      </c>
      <c r="P52" s="31">
        <f>SUMIF('ME FA2026 Logo'!C54:C522,'FA 2026 Master'!E52,'ME FA2026 Logo'!T54:T522)</f>
        <v>0</v>
      </c>
      <c r="Q52" s="46">
        <f t="shared" si="2"/>
        <v>0</v>
      </c>
    </row>
    <row r="53" spans="2:17" x14ac:dyDescent="0.25">
      <c r="B53" s="36" t="str">
        <f t="shared" si="0"/>
        <v>MECLLBK</v>
      </c>
      <c r="C53" s="35" t="str">
        <f t="shared" si="1"/>
        <v>84049072445</v>
      </c>
      <c r="D53" s="6">
        <v>840490724457</v>
      </c>
      <c r="E53" s="7" t="s">
        <v>102</v>
      </c>
      <c r="F53" t="s">
        <v>955</v>
      </c>
      <c r="G53" t="s">
        <v>17</v>
      </c>
      <c r="H53" s="7" t="s">
        <v>14</v>
      </c>
      <c r="I53" s="7" t="s">
        <v>1764</v>
      </c>
      <c r="J53" s="9">
        <v>30</v>
      </c>
      <c r="K53" s="7" t="s">
        <v>885</v>
      </c>
      <c r="L53" s="7" t="s">
        <v>950</v>
      </c>
      <c r="M53" s="7">
        <f>SUMIF('FL FA2026 Logo'!C55:C405,'FA 2026 Master'!E53,'FL FA2026 Logo'!S55:S405)</f>
        <v>0</v>
      </c>
      <c r="N53" s="7">
        <f>SUMIF('ME FA2026 Logo'!C55:C523,'FA 2026 Master'!E53,'ME FA2026 Logo'!S55:S523)</f>
        <v>0</v>
      </c>
      <c r="O53" s="9">
        <f>SUMIF('FL FA2026 Logo'!C55:C405,'FA 2026 Master'!E53,'FL FA2026 Logo'!T55:T405)</f>
        <v>0</v>
      </c>
      <c r="P53" s="31">
        <f>SUMIF('ME FA2026 Logo'!C55:C523,'FA 2026 Master'!E53,'ME FA2026 Logo'!T55:T523)</f>
        <v>0</v>
      </c>
      <c r="Q53" s="46">
        <f t="shared" si="2"/>
        <v>0</v>
      </c>
    </row>
    <row r="54" spans="2:17" x14ac:dyDescent="0.25">
      <c r="B54" s="36" t="str">
        <f t="shared" si="0"/>
        <v>MECLLNA</v>
      </c>
      <c r="C54" s="35" t="str">
        <f t="shared" si="1"/>
        <v>84049072446</v>
      </c>
      <c r="D54" s="6">
        <v>840490724464</v>
      </c>
      <c r="E54" s="7" t="s">
        <v>103</v>
      </c>
      <c r="F54" t="s">
        <v>956</v>
      </c>
      <c r="G54" t="s">
        <v>957</v>
      </c>
      <c r="H54" s="7" t="s">
        <v>7</v>
      </c>
      <c r="I54" s="7" t="s">
        <v>1764</v>
      </c>
      <c r="J54" s="9">
        <v>30</v>
      </c>
      <c r="K54" s="7" t="s">
        <v>885</v>
      </c>
      <c r="L54" s="7" t="s">
        <v>950</v>
      </c>
      <c r="M54" s="7">
        <f>SUMIF('FL FA2026 Logo'!C56:C406,'FA 2026 Master'!E54,'FL FA2026 Logo'!S56:S406)</f>
        <v>0</v>
      </c>
      <c r="N54" s="7">
        <f>SUMIF('ME FA2026 Logo'!C56:C524,'FA 2026 Master'!E54,'ME FA2026 Logo'!S56:S524)</f>
        <v>0</v>
      </c>
      <c r="O54" s="9">
        <f>SUMIF('FL FA2026 Logo'!C56:C406,'FA 2026 Master'!E54,'FL FA2026 Logo'!T56:T406)</f>
        <v>0</v>
      </c>
      <c r="P54" s="31">
        <f>SUMIF('ME FA2026 Logo'!C56:C524,'FA 2026 Master'!E54,'ME FA2026 Logo'!T56:T524)</f>
        <v>0</v>
      </c>
      <c r="Q54" s="46">
        <f t="shared" si="2"/>
        <v>0</v>
      </c>
    </row>
    <row r="55" spans="2:17" x14ac:dyDescent="0.25">
      <c r="B55" s="36" t="str">
        <f t="shared" si="0"/>
        <v>MECLLNA</v>
      </c>
      <c r="C55" s="35" t="str">
        <f t="shared" si="1"/>
        <v>84049072447</v>
      </c>
      <c r="D55" s="6">
        <v>840490724471</v>
      </c>
      <c r="E55" s="7" t="s">
        <v>104</v>
      </c>
      <c r="F55" t="s">
        <v>958</v>
      </c>
      <c r="G55" t="s">
        <v>957</v>
      </c>
      <c r="H55" s="7" t="s">
        <v>8</v>
      </c>
      <c r="I55" s="7" t="s">
        <v>1764</v>
      </c>
      <c r="J55" s="9">
        <v>30</v>
      </c>
      <c r="K55" s="7" t="s">
        <v>885</v>
      </c>
      <c r="L55" s="7" t="s">
        <v>950</v>
      </c>
      <c r="M55" s="7">
        <f>SUMIF('FL FA2026 Logo'!C57:C407,'FA 2026 Master'!E55,'FL FA2026 Logo'!S57:S407)</f>
        <v>0</v>
      </c>
      <c r="N55" s="7">
        <f>SUMIF('ME FA2026 Logo'!C57:C525,'FA 2026 Master'!E55,'ME FA2026 Logo'!S57:S525)</f>
        <v>0</v>
      </c>
      <c r="O55" s="9">
        <f>SUMIF('FL FA2026 Logo'!C57:C407,'FA 2026 Master'!E55,'FL FA2026 Logo'!T57:T407)</f>
        <v>0</v>
      </c>
      <c r="P55" s="31">
        <f>SUMIF('ME FA2026 Logo'!C57:C525,'FA 2026 Master'!E55,'ME FA2026 Logo'!T57:T525)</f>
        <v>0</v>
      </c>
      <c r="Q55" s="46">
        <f t="shared" si="2"/>
        <v>0</v>
      </c>
    </row>
    <row r="56" spans="2:17" x14ac:dyDescent="0.25">
      <c r="B56" s="36" t="str">
        <f t="shared" si="0"/>
        <v>MECLLNA</v>
      </c>
      <c r="C56" s="35" t="str">
        <f t="shared" si="1"/>
        <v>84049072448</v>
      </c>
      <c r="D56" s="6">
        <v>840490724488</v>
      </c>
      <c r="E56" s="7" t="s">
        <v>105</v>
      </c>
      <c r="F56" t="s">
        <v>959</v>
      </c>
      <c r="G56" t="s">
        <v>957</v>
      </c>
      <c r="H56" s="7" t="s">
        <v>9</v>
      </c>
      <c r="I56" s="7" t="s">
        <v>1764</v>
      </c>
      <c r="J56" s="9">
        <v>30</v>
      </c>
      <c r="K56" s="7" t="s">
        <v>885</v>
      </c>
      <c r="L56" s="7" t="s">
        <v>950</v>
      </c>
      <c r="M56" s="7">
        <f>SUMIF('FL FA2026 Logo'!C58:C408,'FA 2026 Master'!E56,'FL FA2026 Logo'!S58:S408)</f>
        <v>0</v>
      </c>
      <c r="N56" s="7">
        <f>SUMIF('ME FA2026 Logo'!C58:C526,'FA 2026 Master'!E56,'ME FA2026 Logo'!S58:S526)</f>
        <v>0</v>
      </c>
      <c r="O56" s="9">
        <f>SUMIF('FL FA2026 Logo'!C58:C408,'FA 2026 Master'!E56,'FL FA2026 Logo'!T58:T408)</f>
        <v>0</v>
      </c>
      <c r="P56" s="31">
        <f>SUMIF('ME FA2026 Logo'!C58:C526,'FA 2026 Master'!E56,'ME FA2026 Logo'!T58:T526)</f>
        <v>0</v>
      </c>
      <c r="Q56" s="46">
        <f t="shared" si="2"/>
        <v>0</v>
      </c>
    </row>
    <row r="57" spans="2:17" x14ac:dyDescent="0.25">
      <c r="B57" s="36" t="str">
        <f t="shared" si="0"/>
        <v>MECLLNA</v>
      </c>
      <c r="C57" s="35" t="str">
        <f t="shared" si="1"/>
        <v>84049072449</v>
      </c>
      <c r="D57" s="6">
        <v>840490724495</v>
      </c>
      <c r="E57" s="7" t="s">
        <v>106</v>
      </c>
      <c r="F57" t="s">
        <v>960</v>
      </c>
      <c r="G57" t="s">
        <v>957</v>
      </c>
      <c r="H57" s="7" t="s">
        <v>10</v>
      </c>
      <c r="I57" s="7" t="s">
        <v>1764</v>
      </c>
      <c r="J57" s="9">
        <v>30</v>
      </c>
      <c r="K57" s="7" t="s">
        <v>885</v>
      </c>
      <c r="L57" s="7" t="s">
        <v>950</v>
      </c>
      <c r="M57" s="7">
        <f>SUMIF('FL FA2026 Logo'!C59:C409,'FA 2026 Master'!E57,'FL FA2026 Logo'!S59:S409)</f>
        <v>0</v>
      </c>
      <c r="N57" s="7">
        <f>SUMIF('ME FA2026 Logo'!C59:C527,'FA 2026 Master'!E57,'ME FA2026 Logo'!S59:S527)</f>
        <v>0</v>
      </c>
      <c r="O57" s="9">
        <f>SUMIF('FL FA2026 Logo'!C59:C409,'FA 2026 Master'!E57,'FL FA2026 Logo'!T59:T409)</f>
        <v>0</v>
      </c>
      <c r="P57" s="31">
        <f>SUMIF('ME FA2026 Logo'!C59:C527,'FA 2026 Master'!E57,'ME FA2026 Logo'!T59:T527)</f>
        <v>0</v>
      </c>
      <c r="Q57" s="46">
        <f t="shared" si="2"/>
        <v>0</v>
      </c>
    </row>
    <row r="58" spans="2:17" x14ac:dyDescent="0.25">
      <c r="B58" s="36" t="str">
        <f t="shared" si="0"/>
        <v>MECLLNA</v>
      </c>
      <c r="C58" s="35" t="str">
        <f t="shared" si="1"/>
        <v>84049072450</v>
      </c>
      <c r="D58" s="6">
        <v>840490724501</v>
      </c>
      <c r="E58" s="7" t="s">
        <v>107</v>
      </c>
      <c r="F58" t="s">
        <v>961</v>
      </c>
      <c r="G58" t="s">
        <v>957</v>
      </c>
      <c r="H58" s="7" t="s">
        <v>1765</v>
      </c>
      <c r="I58" s="7" t="s">
        <v>1764</v>
      </c>
      <c r="J58" s="9">
        <v>30</v>
      </c>
      <c r="K58" s="7" t="s">
        <v>885</v>
      </c>
      <c r="L58" s="7" t="s">
        <v>950</v>
      </c>
      <c r="M58" s="7">
        <f>SUMIF('FL FA2026 Logo'!C60:C410,'FA 2026 Master'!E58,'FL FA2026 Logo'!S60:S410)</f>
        <v>0</v>
      </c>
      <c r="N58" s="7">
        <f>SUMIF('ME FA2026 Logo'!C60:C528,'FA 2026 Master'!E58,'ME FA2026 Logo'!S60:S528)</f>
        <v>0</v>
      </c>
      <c r="O58" s="9">
        <f>SUMIF('FL FA2026 Logo'!C60:C410,'FA 2026 Master'!E58,'FL FA2026 Logo'!T60:T410)</f>
        <v>0</v>
      </c>
      <c r="P58" s="31">
        <f>SUMIF('ME FA2026 Logo'!C60:C528,'FA 2026 Master'!E58,'ME FA2026 Logo'!T60:T528)</f>
        <v>0</v>
      </c>
      <c r="Q58" s="46">
        <f t="shared" si="2"/>
        <v>0</v>
      </c>
    </row>
    <row r="59" spans="2:17" x14ac:dyDescent="0.25">
      <c r="B59" s="36" t="str">
        <f t="shared" si="0"/>
        <v>MECLLNA</v>
      </c>
      <c r="C59" s="35" t="str">
        <f t="shared" si="1"/>
        <v>84049072451</v>
      </c>
      <c r="D59" s="6">
        <v>840490724518</v>
      </c>
      <c r="E59" s="7" t="s">
        <v>108</v>
      </c>
      <c r="F59" t="s">
        <v>962</v>
      </c>
      <c r="G59" t="s">
        <v>957</v>
      </c>
      <c r="H59" s="7" t="s">
        <v>14</v>
      </c>
      <c r="I59" s="7" t="s">
        <v>1764</v>
      </c>
      <c r="J59" s="9">
        <v>30</v>
      </c>
      <c r="K59" s="7" t="s">
        <v>885</v>
      </c>
      <c r="L59" s="7" t="s">
        <v>950</v>
      </c>
      <c r="M59" s="7">
        <f>SUMIF('FL FA2026 Logo'!C61:C411,'FA 2026 Master'!E59,'FL FA2026 Logo'!S61:S411)</f>
        <v>0</v>
      </c>
      <c r="N59" s="7">
        <f>SUMIF('ME FA2026 Logo'!C61:C529,'FA 2026 Master'!E59,'ME FA2026 Logo'!S61:S529)</f>
        <v>0</v>
      </c>
      <c r="O59" s="9">
        <f>SUMIF('FL FA2026 Logo'!C61:C411,'FA 2026 Master'!E59,'FL FA2026 Logo'!T61:T411)</f>
        <v>0</v>
      </c>
      <c r="P59" s="31">
        <f>SUMIF('ME FA2026 Logo'!C61:C529,'FA 2026 Master'!E59,'ME FA2026 Logo'!T61:T529)</f>
        <v>0</v>
      </c>
      <c r="Q59" s="46">
        <f t="shared" si="2"/>
        <v>0</v>
      </c>
    </row>
    <row r="60" spans="2:17" x14ac:dyDescent="0.25">
      <c r="B60" s="36" t="str">
        <f t="shared" si="0"/>
        <v>MEICLNV</v>
      </c>
      <c r="C60" s="35" t="str">
        <f t="shared" si="1"/>
        <v>84049072452</v>
      </c>
      <c r="D60" s="6">
        <v>840490724525</v>
      </c>
      <c r="E60" s="7" t="s">
        <v>109</v>
      </c>
      <c r="F60" t="s">
        <v>963</v>
      </c>
      <c r="G60" t="s">
        <v>957</v>
      </c>
      <c r="H60" s="7" t="s">
        <v>7</v>
      </c>
      <c r="I60" s="7" t="s">
        <v>1764</v>
      </c>
      <c r="J60" s="9">
        <v>15</v>
      </c>
      <c r="K60" s="7" t="s">
        <v>885</v>
      </c>
      <c r="L60" s="7" t="s">
        <v>929</v>
      </c>
      <c r="M60" s="7">
        <f>SUMIF('FL FA2026 Logo'!C62:C412,'FA 2026 Master'!E60,'FL FA2026 Logo'!S62:S412)</f>
        <v>0</v>
      </c>
      <c r="N60" s="7">
        <f>SUMIF('ME FA2026 Logo'!C62:C530,'FA 2026 Master'!E60,'ME FA2026 Logo'!S62:S530)</f>
        <v>0</v>
      </c>
      <c r="O60" s="9">
        <f>SUMIF('FL FA2026 Logo'!C62:C412,'FA 2026 Master'!E60,'FL FA2026 Logo'!T62:T412)</f>
        <v>0</v>
      </c>
      <c r="P60" s="31">
        <f>SUMIF('ME FA2026 Logo'!C62:C530,'FA 2026 Master'!E60,'ME FA2026 Logo'!T62:T530)</f>
        <v>0</v>
      </c>
      <c r="Q60" s="46">
        <f t="shared" si="2"/>
        <v>0</v>
      </c>
    </row>
    <row r="61" spans="2:17" x14ac:dyDescent="0.25">
      <c r="B61" s="36" t="str">
        <f t="shared" si="0"/>
        <v>MEICLNV</v>
      </c>
      <c r="C61" s="35" t="str">
        <f t="shared" si="1"/>
        <v>84049072453</v>
      </c>
      <c r="D61" s="6">
        <v>840490724532</v>
      </c>
      <c r="E61" s="7" t="s">
        <v>110</v>
      </c>
      <c r="F61" t="s">
        <v>964</v>
      </c>
      <c r="G61" t="s">
        <v>957</v>
      </c>
      <c r="H61" s="7" t="s">
        <v>8</v>
      </c>
      <c r="I61" s="7" t="s">
        <v>1764</v>
      </c>
      <c r="J61" s="9">
        <v>15</v>
      </c>
      <c r="K61" s="7" t="s">
        <v>885</v>
      </c>
      <c r="L61" s="7" t="s">
        <v>929</v>
      </c>
      <c r="M61" s="7">
        <f>SUMIF('FL FA2026 Logo'!C63:C413,'FA 2026 Master'!E61,'FL FA2026 Logo'!S63:S413)</f>
        <v>0</v>
      </c>
      <c r="N61" s="7">
        <f>SUMIF('ME FA2026 Logo'!C63:C531,'FA 2026 Master'!E61,'ME FA2026 Logo'!S63:S531)</f>
        <v>0</v>
      </c>
      <c r="O61" s="9">
        <f>SUMIF('FL FA2026 Logo'!C63:C413,'FA 2026 Master'!E61,'FL FA2026 Logo'!T63:T413)</f>
        <v>0</v>
      </c>
      <c r="P61" s="31">
        <f>SUMIF('ME FA2026 Logo'!C63:C531,'FA 2026 Master'!E61,'ME FA2026 Logo'!T63:T531)</f>
        <v>0</v>
      </c>
      <c r="Q61" s="46">
        <f t="shared" si="2"/>
        <v>0</v>
      </c>
    </row>
    <row r="62" spans="2:17" x14ac:dyDescent="0.25">
      <c r="B62" s="36" t="str">
        <f t="shared" si="0"/>
        <v>MEICLNV</v>
      </c>
      <c r="C62" s="35" t="str">
        <f t="shared" si="1"/>
        <v>84049072454</v>
      </c>
      <c r="D62" s="6">
        <v>840490724549</v>
      </c>
      <c r="E62" s="7" t="s">
        <v>111</v>
      </c>
      <c r="F62" t="s">
        <v>965</v>
      </c>
      <c r="G62" t="s">
        <v>957</v>
      </c>
      <c r="H62" s="7" t="s">
        <v>9</v>
      </c>
      <c r="I62" s="7" t="s">
        <v>1764</v>
      </c>
      <c r="J62" s="9">
        <v>15</v>
      </c>
      <c r="K62" s="7" t="s">
        <v>885</v>
      </c>
      <c r="L62" s="7" t="s">
        <v>929</v>
      </c>
      <c r="M62" s="7">
        <f>SUMIF('FL FA2026 Logo'!C64:C414,'FA 2026 Master'!E62,'FL FA2026 Logo'!S64:S414)</f>
        <v>0</v>
      </c>
      <c r="N62" s="7">
        <f>SUMIF('ME FA2026 Logo'!C64:C532,'FA 2026 Master'!E62,'ME FA2026 Logo'!S64:S532)</f>
        <v>0</v>
      </c>
      <c r="O62" s="9">
        <f>SUMIF('FL FA2026 Logo'!C64:C414,'FA 2026 Master'!E62,'FL FA2026 Logo'!T64:T414)</f>
        <v>0</v>
      </c>
      <c r="P62" s="31">
        <f>SUMIF('ME FA2026 Logo'!C64:C532,'FA 2026 Master'!E62,'ME FA2026 Logo'!T64:T532)</f>
        <v>0</v>
      </c>
      <c r="Q62" s="46">
        <f t="shared" si="2"/>
        <v>0</v>
      </c>
    </row>
    <row r="63" spans="2:17" x14ac:dyDescent="0.25">
      <c r="B63" s="36" t="str">
        <f t="shared" si="0"/>
        <v>MEICLNV</v>
      </c>
      <c r="C63" s="35" t="str">
        <f t="shared" si="1"/>
        <v>84049072455</v>
      </c>
      <c r="D63" s="6">
        <v>840490724556</v>
      </c>
      <c r="E63" s="7" t="s">
        <v>112</v>
      </c>
      <c r="F63" t="s">
        <v>966</v>
      </c>
      <c r="G63" t="s">
        <v>957</v>
      </c>
      <c r="H63" s="7" t="s">
        <v>10</v>
      </c>
      <c r="I63" s="7" t="s">
        <v>1764</v>
      </c>
      <c r="J63" s="9">
        <v>15</v>
      </c>
      <c r="K63" s="7" t="s">
        <v>885</v>
      </c>
      <c r="L63" s="7" t="s">
        <v>929</v>
      </c>
      <c r="M63" s="7">
        <f>SUMIF('FL FA2026 Logo'!C65:C415,'FA 2026 Master'!E63,'FL FA2026 Logo'!S65:S415)</f>
        <v>0</v>
      </c>
      <c r="N63" s="7">
        <f>SUMIF('ME FA2026 Logo'!C65:C533,'FA 2026 Master'!E63,'ME FA2026 Logo'!S65:S533)</f>
        <v>0</v>
      </c>
      <c r="O63" s="9">
        <f>SUMIF('FL FA2026 Logo'!C65:C415,'FA 2026 Master'!E63,'FL FA2026 Logo'!T65:T415)</f>
        <v>0</v>
      </c>
      <c r="P63" s="31">
        <f>SUMIF('ME FA2026 Logo'!C65:C533,'FA 2026 Master'!E63,'ME FA2026 Logo'!T65:T533)</f>
        <v>0</v>
      </c>
      <c r="Q63" s="46">
        <f t="shared" si="2"/>
        <v>0</v>
      </c>
    </row>
    <row r="64" spans="2:17" x14ac:dyDescent="0.25">
      <c r="B64" s="36" t="str">
        <f t="shared" si="0"/>
        <v>MEICLNV</v>
      </c>
      <c r="C64" s="35" t="str">
        <f t="shared" si="1"/>
        <v>84049072456</v>
      </c>
      <c r="D64" s="6">
        <v>840490724563</v>
      </c>
      <c r="E64" s="7" t="s">
        <v>113</v>
      </c>
      <c r="F64" t="s">
        <v>967</v>
      </c>
      <c r="G64" t="s">
        <v>957</v>
      </c>
      <c r="H64" s="7" t="s">
        <v>1765</v>
      </c>
      <c r="I64" s="7" t="s">
        <v>1764</v>
      </c>
      <c r="J64" s="9">
        <v>15</v>
      </c>
      <c r="K64" s="7" t="s">
        <v>885</v>
      </c>
      <c r="L64" s="7" t="s">
        <v>929</v>
      </c>
      <c r="M64" s="7">
        <f>SUMIF('FL FA2026 Logo'!C66:C416,'FA 2026 Master'!E64,'FL FA2026 Logo'!S66:S416)</f>
        <v>0</v>
      </c>
      <c r="N64" s="7">
        <f>SUMIF('ME FA2026 Logo'!C66:C534,'FA 2026 Master'!E64,'ME FA2026 Logo'!S66:S534)</f>
        <v>0</v>
      </c>
      <c r="O64" s="9">
        <f>SUMIF('FL FA2026 Logo'!C66:C416,'FA 2026 Master'!E64,'FL FA2026 Logo'!T66:T416)</f>
        <v>0</v>
      </c>
      <c r="P64" s="31">
        <f>SUMIF('ME FA2026 Logo'!C66:C534,'FA 2026 Master'!E64,'ME FA2026 Logo'!T66:T534)</f>
        <v>0</v>
      </c>
      <c r="Q64" s="46">
        <f t="shared" si="2"/>
        <v>0</v>
      </c>
    </row>
    <row r="65" spans="2:17" x14ac:dyDescent="0.25">
      <c r="B65" s="36" t="str">
        <f t="shared" si="0"/>
        <v>MEICLNV</v>
      </c>
      <c r="C65" s="35" t="str">
        <f t="shared" si="1"/>
        <v>84049072457</v>
      </c>
      <c r="D65" s="6">
        <v>840490724570</v>
      </c>
      <c r="E65" s="7" t="s">
        <v>114</v>
      </c>
      <c r="F65" t="s">
        <v>968</v>
      </c>
      <c r="G65" t="s">
        <v>957</v>
      </c>
      <c r="H65" s="7" t="s">
        <v>14</v>
      </c>
      <c r="I65" s="7" t="s">
        <v>1764</v>
      </c>
      <c r="J65" s="9">
        <v>15</v>
      </c>
      <c r="K65" s="7" t="s">
        <v>885</v>
      </c>
      <c r="L65" s="7" t="s">
        <v>929</v>
      </c>
      <c r="M65" s="7">
        <f>SUMIF('FL FA2026 Logo'!C67:C417,'FA 2026 Master'!E65,'FL FA2026 Logo'!S67:S417)</f>
        <v>0</v>
      </c>
      <c r="N65" s="7">
        <f>SUMIF('ME FA2026 Logo'!C67:C535,'FA 2026 Master'!E65,'ME FA2026 Logo'!S67:S535)</f>
        <v>0</v>
      </c>
      <c r="O65" s="9">
        <f>SUMIF('FL FA2026 Logo'!C67:C417,'FA 2026 Master'!E65,'FL FA2026 Logo'!T67:T417)</f>
        <v>0</v>
      </c>
      <c r="P65" s="31">
        <f>SUMIF('ME FA2026 Logo'!C67:C535,'FA 2026 Master'!E65,'ME FA2026 Logo'!T67:T535)</f>
        <v>0</v>
      </c>
      <c r="Q65" s="46">
        <f t="shared" si="2"/>
        <v>0</v>
      </c>
    </row>
    <row r="66" spans="2:17" x14ac:dyDescent="0.25">
      <c r="B66" s="36" t="str">
        <f t="shared" si="0"/>
        <v>MEICLMG</v>
      </c>
      <c r="C66" s="35" t="str">
        <f t="shared" si="1"/>
        <v>84049072458</v>
      </c>
      <c r="D66" s="6">
        <v>840490724587</v>
      </c>
      <c r="E66" s="7" t="s">
        <v>115</v>
      </c>
      <c r="F66" t="s">
        <v>969</v>
      </c>
      <c r="G66" t="s">
        <v>970</v>
      </c>
      <c r="H66" s="7" t="s">
        <v>7</v>
      </c>
      <c r="I66" s="7" t="s">
        <v>1764</v>
      </c>
      <c r="J66" s="9">
        <v>15</v>
      </c>
      <c r="K66" s="7" t="s">
        <v>885</v>
      </c>
      <c r="L66" s="7" t="s">
        <v>929</v>
      </c>
      <c r="M66" s="7">
        <f>SUMIF('FL FA2026 Logo'!C68:C418,'FA 2026 Master'!E66,'FL FA2026 Logo'!S68:S418)</f>
        <v>0</v>
      </c>
      <c r="N66" s="7">
        <f>SUMIF('ME FA2026 Logo'!C68:C536,'FA 2026 Master'!E66,'ME FA2026 Logo'!S68:S536)</f>
        <v>0</v>
      </c>
      <c r="O66" s="9">
        <f>SUMIF('FL FA2026 Logo'!C68:C418,'FA 2026 Master'!E66,'FL FA2026 Logo'!T68:T418)</f>
        <v>0</v>
      </c>
      <c r="P66" s="31">
        <f>SUMIF('ME FA2026 Logo'!C68:C536,'FA 2026 Master'!E66,'ME FA2026 Logo'!T68:T536)</f>
        <v>0</v>
      </c>
      <c r="Q66" s="46">
        <f t="shared" si="2"/>
        <v>0</v>
      </c>
    </row>
    <row r="67" spans="2:17" x14ac:dyDescent="0.25">
      <c r="B67" s="36" t="str">
        <f t="shared" si="0"/>
        <v>MEICLMG</v>
      </c>
      <c r="C67" s="35" t="str">
        <f t="shared" si="1"/>
        <v>84049072459</v>
      </c>
      <c r="D67" s="6">
        <v>840490724594</v>
      </c>
      <c r="E67" s="7" t="s">
        <v>116</v>
      </c>
      <c r="F67" t="s">
        <v>971</v>
      </c>
      <c r="G67" t="s">
        <v>970</v>
      </c>
      <c r="H67" s="7" t="s">
        <v>8</v>
      </c>
      <c r="I67" s="7" t="s">
        <v>1764</v>
      </c>
      <c r="J67" s="9">
        <v>15</v>
      </c>
      <c r="K67" s="7" t="s">
        <v>885</v>
      </c>
      <c r="L67" s="7" t="s">
        <v>929</v>
      </c>
      <c r="M67" s="7">
        <f>SUMIF('FL FA2026 Logo'!C69:C419,'FA 2026 Master'!E67,'FL FA2026 Logo'!S69:S419)</f>
        <v>0</v>
      </c>
      <c r="N67" s="7">
        <f>SUMIF('ME FA2026 Logo'!C69:C537,'FA 2026 Master'!E67,'ME FA2026 Logo'!S69:S537)</f>
        <v>0</v>
      </c>
      <c r="O67" s="9">
        <f>SUMIF('FL FA2026 Logo'!C69:C419,'FA 2026 Master'!E67,'FL FA2026 Logo'!T69:T419)</f>
        <v>0</v>
      </c>
      <c r="P67" s="31">
        <f>SUMIF('ME FA2026 Logo'!C69:C537,'FA 2026 Master'!E67,'ME FA2026 Logo'!T69:T537)</f>
        <v>0</v>
      </c>
      <c r="Q67" s="46">
        <f t="shared" si="2"/>
        <v>0</v>
      </c>
    </row>
    <row r="68" spans="2:17" x14ac:dyDescent="0.25">
      <c r="B68" s="36" t="str">
        <f t="shared" si="0"/>
        <v>MEICLMG</v>
      </c>
      <c r="C68" s="35" t="str">
        <f t="shared" si="1"/>
        <v>84049072460</v>
      </c>
      <c r="D68" s="6">
        <v>840490724600</v>
      </c>
      <c r="E68" s="7" t="s">
        <v>117</v>
      </c>
      <c r="F68" t="s">
        <v>972</v>
      </c>
      <c r="G68" t="s">
        <v>970</v>
      </c>
      <c r="H68" s="7" t="s">
        <v>9</v>
      </c>
      <c r="I68" s="7" t="s">
        <v>1764</v>
      </c>
      <c r="J68" s="9">
        <v>15</v>
      </c>
      <c r="K68" s="7" t="s">
        <v>885</v>
      </c>
      <c r="L68" s="7" t="s">
        <v>929</v>
      </c>
      <c r="M68" s="7">
        <f>SUMIF('FL FA2026 Logo'!C70:C420,'FA 2026 Master'!E68,'FL FA2026 Logo'!S70:S420)</f>
        <v>0</v>
      </c>
      <c r="N68" s="7">
        <f>SUMIF('ME FA2026 Logo'!C70:C538,'FA 2026 Master'!E68,'ME FA2026 Logo'!S70:S538)</f>
        <v>0</v>
      </c>
      <c r="O68" s="9">
        <f>SUMIF('FL FA2026 Logo'!C70:C420,'FA 2026 Master'!E68,'FL FA2026 Logo'!T70:T420)</f>
        <v>0</v>
      </c>
      <c r="P68" s="31">
        <f>SUMIF('ME FA2026 Logo'!C70:C538,'FA 2026 Master'!E68,'ME FA2026 Logo'!T70:T538)</f>
        <v>0</v>
      </c>
      <c r="Q68" s="46">
        <f t="shared" si="2"/>
        <v>0</v>
      </c>
    </row>
    <row r="69" spans="2:17" x14ac:dyDescent="0.25">
      <c r="B69" s="36" t="str">
        <f t="shared" si="0"/>
        <v>MEICLMG</v>
      </c>
      <c r="C69" s="35" t="str">
        <f t="shared" si="1"/>
        <v>84049072461</v>
      </c>
      <c r="D69" s="6">
        <v>840490724617</v>
      </c>
      <c r="E69" s="7" t="s">
        <v>118</v>
      </c>
      <c r="F69" t="s">
        <v>973</v>
      </c>
      <c r="G69" t="s">
        <v>970</v>
      </c>
      <c r="H69" s="7" t="s">
        <v>10</v>
      </c>
      <c r="I69" s="7" t="s">
        <v>1764</v>
      </c>
      <c r="J69" s="9">
        <v>15</v>
      </c>
      <c r="K69" s="7" t="s">
        <v>885</v>
      </c>
      <c r="L69" s="7" t="s">
        <v>929</v>
      </c>
      <c r="M69" s="7">
        <f>SUMIF('FL FA2026 Logo'!C71:C421,'FA 2026 Master'!E69,'FL FA2026 Logo'!S71:S421)</f>
        <v>0</v>
      </c>
      <c r="N69" s="7">
        <f>SUMIF('ME FA2026 Logo'!C71:C539,'FA 2026 Master'!E69,'ME FA2026 Logo'!S71:S539)</f>
        <v>0</v>
      </c>
      <c r="O69" s="9">
        <f>SUMIF('FL FA2026 Logo'!C71:C421,'FA 2026 Master'!E69,'FL FA2026 Logo'!T71:T421)</f>
        <v>0</v>
      </c>
      <c r="P69" s="31">
        <f>SUMIF('ME FA2026 Logo'!C71:C539,'FA 2026 Master'!E69,'ME FA2026 Logo'!T71:T539)</f>
        <v>0</v>
      </c>
      <c r="Q69" s="46">
        <f t="shared" si="2"/>
        <v>0</v>
      </c>
    </row>
    <row r="70" spans="2:17" x14ac:dyDescent="0.25">
      <c r="B70" s="36" t="str">
        <f t="shared" ref="B70:B133" si="3">LEFT(E70,7)</f>
        <v>MEICLMG</v>
      </c>
      <c r="C70" s="35" t="str">
        <f t="shared" ref="C70:C133" si="4">LEFT(D70,11)</f>
        <v>84049072462</v>
      </c>
      <c r="D70" s="6">
        <v>840490724624</v>
      </c>
      <c r="E70" s="7" t="s">
        <v>119</v>
      </c>
      <c r="F70" t="s">
        <v>974</v>
      </c>
      <c r="G70" t="s">
        <v>970</v>
      </c>
      <c r="H70" s="7" t="s">
        <v>1765</v>
      </c>
      <c r="I70" s="7" t="s">
        <v>1764</v>
      </c>
      <c r="J70" s="9">
        <v>15</v>
      </c>
      <c r="K70" s="7" t="s">
        <v>885</v>
      </c>
      <c r="L70" s="7" t="s">
        <v>929</v>
      </c>
      <c r="M70" s="7">
        <f>SUMIF('FL FA2026 Logo'!C72:C422,'FA 2026 Master'!E70,'FL FA2026 Logo'!S72:S422)</f>
        <v>0</v>
      </c>
      <c r="N70" s="7">
        <f>SUMIF('ME FA2026 Logo'!C72:C540,'FA 2026 Master'!E70,'ME FA2026 Logo'!S72:S540)</f>
        <v>0</v>
      </c>
      <c r="O70" s="9">
        <f>SUMIF('FL FA2026 Logo'!C72:C422,'FA 2026 Master'!E70,'FL FA2026 Logo'!T72:T422)</f>
        <v>0</v>
      </c>
      <c r="P70" s="31">
        <f>SUMIF('ME FA2026 Logo'!C72:C540,'FA 2026 Master'!E70,'ME FA2026 Logo'!T72:T540)</f>
        <v>0</v>
      </c>
      <c r="Q70" s="46">
        <f t="shared" ref="Q70:Q133" si="5">SUM(O70+P70)</f>
        <v>0</v>
      </c>
    </row>
    <row r="71" spans="2:17" x14ac:dyDescent="0.25">
      <c r="B71" s="36" t="str">
        <f t="shared" si="3"/>
        <v>MEICLMG</v>
      </c>
      <c r="C71" s="35" t="str">
        <f t="shared" si="4"/>
        <v>84049072463</v>
      </c>
      <c r="D71" s="6">
        <v>840490724631</v>
      </c>
      <c r="E71" s="7" t="s">
        <v>120</v>
      </c>
      <c r="F71" t="s">
        <v>975</v>
      </c>
      <c r="G71" t="s">
        <v>970</v>
      </c>
      <c r="H71" s="7" t="s">
        <v>14</v>
      </c>
      <c r="I71" s="7" t="s">
        <v>1764</v>
      </c>
      <c r="J71" s="9">
        <v>15</v>
      </c>
      <c r="K71" s="7" t="s">
        <v>885</v>
      </c>
      <c r="L71" s="7" t="s">
        <v>929</v>
      </c>
      <c r="M71" s="7">
        <f>SUMIF('FL FA2026 Logo'!C73:C423,'FA 2026 Master'!E71,'FL FA2026 Logo'!S73:S423)</f>
        <v>0</v>
      </c>
      <c r="N71" s="7">
        <f>SUMIF('ME FA2026 Logo'!C73:C541,'FA 2026 Master'!E71,'ME FA2026 Logo'!S73:S541)</f>
        <v>0</v>
      </c>
      <c r="O71" s="9">
        <f>SUMIF('FL FA2026 Logo'!C73:C423,'FA 2026 Master'!E71,'FL FA2026 Logo'!T73:T423)</f>
        <v>0</v>
      </c>
      <c r="P71" s="31">
        <f>SUMIF('ME FA2026 Logo'!C73:C541,'FA 2026 Master'!E71,'ME FA2026 Logo'!T73:T541)</f>
        <v>0</v>
      </c>
      <c r="Q71" s="46">
        <f t="shared" si="5"/>
        <v>0</v>
      </c>
    </row>
    <row r="72" spans="2:17" x14ac:dyDescent="0.25">
      <c r="B72" s="36" t="str">
        <f t="shared" si="3"/>
        <v>MEICLMN</v>
      </c>
      <c r="C72" s="35" t="str">
        <f t="shared" si="4"/>
        <v>84049072464</v>
      </c>
      <c r="D72" s="6">
        <v>840490724648</v>
      </c>
      <c r="E72" s="7" t="s">
        <v>121</v>
      </c>
      <c r="F72" t="s">
        <v>976</v>
      </c>
      <c r="G72" t="s">
        <v>977</v>
      </c>
      <c r="H72" s="7" t="s">
        <v>7</v>
      </c>
      <c r="I72" s="7" t="s">
        <v>1764</v>
      </c>
      <c r="J72" s="9">
        <v>15</v>
      </c>
      <c r="K72" s="7" t="s">
        <v>885</v>
      </c>
      <c r="L72" s="7" t="s">
        <v>929</v>
      </c>
      <c r="M72" s="7">
        <f>SUMIF('FL FA2026 Logo'!C74:C424,'FA 2026 Master'!E72,'FL FA2026 Logo'!S74:S424)</f>
        <v>0</v>
      </c>
      <c r="N72" s="7">
        <f>SUMIF('ME FA2026 Logo'!C74:C542,'FA 2026 Master'!E72,'ME FA2026 Logo'!S74:S542)</f>
        <v>0</v>
      </c>
      <c r="O72" s="9">
        <f>SUMIF('FL FA2026 Logo'!C74:C424,'FA 2026 Master'!E72,'FL FA2026 Logo'!T74:T424)</f>
        <v>0</v>
      </c>
      <c r="P72" s="31">
        <f>SUMIF('ME FA2026 Logo'!C74:C542,'FA 2026 Master'!E72,'ME FA2026 Logo'!T74:T542)</f>
        <v>0</v>
      </c>
      <c r="Q72" s="46">
        <f t="shared" si="5"/>
        <v>0</v>
      </c>
    </row>
    <row r="73" spans="2:17" x14ac:dyDescent="0.25">
      <c r="B73" s="36" t="str">
        <f t="shared" si="3"/>
        <v>MEICLMN</v>
      </c>
      <c r="C73" s="35" t="str">
        <f t="shared" si="4"/>
        <v>84049072465</v>
      </c>
      <c r="D73" s="6">
        <v>840490724655</v>
      </c>
      <c r="E73" s="7" t="s">
        <v>122</v>
      </c>
      <c r="F73" t="s">
        <v>978</v>
      </c>
      <c r="G73" t="s">
        <v>977</v>
      </c>
      <c r="H73" s="7" t="s">
        <v>8</v>
      </c>
      <c r="I73" s="7" t="s">
        <v>1764</v>
      </c>
      <c r="J73" s="9">
        <v>15</v>
      </c>
      <c r="K73" s="7" t="s">
        <v>885</v>
      </c>
      <c r="L73" s="7" t="s">
        <v>929</v>
      </c>
      <c r="M73" s="7">
        <f>SUMIF('FL FA2026 Logo'!C75:C425,'FA 2026 Master'!E73,'FL FA2026 Logo'!S75:S425)</f>
        <v>0</v>
      </c>
      <c r="N73" s="7">
        <f>SUMIF('ME FA2026 Logo'!C75:C543,'FA 2026 Master'!E73,'ME FA2026 Logo'!S75:S543)</f>
        <v>0</v>
      </c>
      <c r="O73" s="9">
        <f>SUMIF('FL FA2026 Logo'!C75:C425,'FA 2026 Master'!E73,'FL FA2026 Logo'!T75:T425)</f>
        <v>0</v>
      </c>
      <c r="P73" s="31">
        <f>SUMIF('ME FA2026 Logo'!C75:C543,'FA 2026 Master'!E73,'ME FA2026 Logo'!T75:T543)</f>
        <v>0</v>
      </c>
      <c r="Q73" s="46">
        <f t="shared" si="5"/>
        <v>0</v>
      </c>
    </row>
    <row r="74" spans="2:17" x14ac:dyDescent="0.25">
      <c r="B74" s="36" t="str">
        <f t="shared" si="3"/>
        <v>MEICLMN</v>
      </c>
      <c r="C74" s="35" t="str">
        <f t="shared" si="4"/>
        <v>84049072466</v>
      </c>
      <c r="D74" s="6">
        <v>840490724662</v>
      </c>
      <c r="E74" s="7" t="s">
        <v>123</v>
      </c>
      <c r="F74" t="s">
        <v>979</v>
      </c>
      <c r="G74" t="s">
        <v>977</v>
      </c>
      <c r="H74" s="7" t="s">
        <v>9</v>
      </c>
      <c r="I74" s="7" t="s">
        <v>1764</v>
      </c>
      <c r="J74" s="9">
        <v>15</v>
      </c>
      <c r="K74" s="7" t="s">
        <v>885</v>
      </c>
      <c r="L74" s="7" t="s">
        <v>929</v>
      </c>
      <c r="M74" s="7">
        <f>SUMIF('FL FA2026 Logo'!C76:C426,'FA 2026 Master'!E74,'FL FA2026 Logo'!S76:S426)</f>
        <v>0</v>
      </c>
      <c r="N74" s="7">
        <f>SUMIF('ME FA2026 Logo'!C76:C544,'FA 2026 Master'!E74,'ME FA2026 Logo'!S76:S544)</f>
        <v>0</v>
      </c>
      <c r="O74" s="9">
        <f>SUMIF('FL FA2026 Logo'!C76:C426,'FA 2026 Master'!E74,'FL FA2026 Logo'!T76:T426)</f>
        <v>0</v>
      </c>
      <c r="P74" s="31">
        <f>SUMIF('ME FA2026 Logo'!C76:C544,'FA 2026 Master'!E74,'ME FA2026 Logo'!T76:T544)</f>
        <v>0</v>
      </c>
      <c r="Q74" s="46">
        <f t="shared" si="5"/>
        <v>0</v>
      </c>
    </row>
    <row r="75" spans="2:17" x14ac:dyDescent="0.25">
      <c r="B75" s="36" t="str">
        <f t="shared" si="3"/>
        <v>MEICLMN</v>
      </c>
      <c r="C75" s="35" t="str">
        <f t="shared" si="4"/>
        <v>84049072467</v>
      </c>
      <c r="D75" s="6">
        <v>840490724679</v>
      </c>
      <c r="E75" s="7" t="s">
        <v>124</v>
      </c>
      <c r="F75" t="s">
        <v>980</v>
      </c>
      <c r="G75" t="s">
        <v>977</v>
      </c>
      <c r="H75" s="7" t="s">
        <v>10</v>
      </c>
      <c r="I75" s="7" t="s">
        <v>1764</v>
      </c>
      <c r="J75" s="9">
        <v>15</v>
      </c>
      <c r="K75" s="7" t="s">
        <v>885</v>
      </c>
      <c r="L75" s="7" t="s">
        <v>929</v>
      </c>
      <c r="M75" s="7">
        <f>SUMIF('FL FA2026 Logo'!C77:C427,'FA 2026 Master'!E75,'FL FA2026 Logo'!S77:S427)</f>
        <v>0</v>
      </c>
      <c r="N75" s="7">
        <f>SUMIF('ME FA2026 Logo'!C77:C545,'FA 2026 Master'!E75,'ME FA2026 Logo'!S77:S545)</f>
        <v>0</v>
      </c>
      <c r="O75" s="9">
        <f>SUMIF('FL FA2026 Logo'!C77:C427,'FA 2026 Master'!E75,'FL FA2026 Logo'!T77:T427)</f>
        <v>0</v>
      </c>
      <c r="P75" s="31">
        <f>SUMIF('ME FA2026 Logo'!C77:C545,'FA 2026 Master'!E75,'ME FA2026 Logo'!T77:T545)</f>
        <v>0</v>
      </c>
      <c r="Q75" s="46">
        <f t="shared" si="5"/>
        <v>0</v>
      </c>
    </row>
    <row r="76" spans="2:17" x14ac:dyDescent="0.25">
      <c r="B76" s="36" t="str">
        <f t="shared" si="3"/>
        <v>MEICLMN</v>
      </c>
      <c r="C76" s="35" t="str">
        <f t="shared" si="4"/>
        <v>84049072468</v>
      </c>
      <c r="D76" s="6">
        <v>840490724686</v>
      </c>
      <c r="E76" s="7" t="s">
        <v>125</v>
      </c>
      <c r="F76" t="s">
        <v>981</v>
      </c>
      <c r="G76" t="s">
        <v>977</v>
      </c>
      <c r="H76" s="7" t="s">
        <v>1765</v>
      </c>
      <c r="I76" s="7" t="s">
        <v>1764</v>
      </c>
      <c r="J76" s="9">
        <v>15</v>
      </c>
      <c r="K76" s="7" t="s">
        <v>885</v>
      </c>
      <c r="L76" s="7" t="s">
        <v>929</v>
      </c>
      <c r="M76" s="7">
        <f>SUMIF('FL FA2026 Logo'!C78:C428,'FA 2026 Master'!E76,'FL FA2026 Logo'!S78:S428)</f>
        <v>0</v>
      </c>
      <c r="N76" s="7">
        <f>SUMIF('ME FA2026 Logo'!C78:C546,'FA 2026 Master'!E76,'ME FA2026 Logo'!S78:S546)</f>
        <v>0</v>
      </c>
      <c r="O76" s="9">
        <f>SUMIF('FL FA2026 Logo'!C78:C428,'FA 2026 Master'!E76,'FL FA2026 Logo'!T78:T428)</f>
        <v>0</v>
      </c>
      <c r="P76" s="31">
        <f>SUMIF('ME FA2026 Logo'!C78:C546,'FA 2026 Master'!E76,'ME FA2026 Logo'!T78:T546)</f>
        <v>0</v>
      </c>
      <c r="Q76" s="46">
        <f t="shared" si="5"/>
        <v>0</v>
      </c>
    </row>
    <row r="77" spans="2:17" x14ac:dyDescent="0.25">
      <c r="B77" s="36" t="str">
        <f t="shared" si="3"/>
        <v>MEICLMN</v>
      </c>
      <c r="C77" s="35" t="str">
        <f t="shared" si="4"/>
        <v>84049072469</v>
      </c>
      <c r="D77" s="6">
        <v>840490724693</v>
      </c>
      <c r="E77" s="7" t="s">
        <v>126</v>
      </c>
      <c r="F77" t="s">
        <v>982</v>
      </c>
      <c r="G77" t="s">
        <v>977</v>
      </c>
      <c r="H77" s="7" t="s">
        <v>14</v>
      </c>
      <c r="I77" s="7" t="s">
        <v>1764</v>
      </c>
      <c r="J77" s="9">
        <v>15</v>
      </c>
      <c r="K77" s="7" t="s">
        <v>885</v>
      </c>
      <c r="L77" s="7" t="s">
        <v>929</v>
      </c>
      <c r="M77" s="7">
        <f>SUMIF('FL FA2026 Logo'!C79:C429,'FA 2026 Master'!E77,'FL FA2026 Logo'!S79:S429)</f>
        <v>0</v>
      </c>
      <c r="N77" s="7">
        <f>SUMIF('ME FA2026 Logo'!C79:C547,'FA 2026 Master'!E77,'ME FA2026 Logo'!S79:S547)</f>
        <v>0</v>
      </c>
      <c r="O77" s="9">
        <f>SUMIF('FL FA2026 Logo'!C79:C429,'FA 2026 Master'!E77,'FL FA2026 Logo'!T79:T429)</f>
        <v>0</v>
      </c>
      <c r="P77" s="31">
        <f>SUMIF('ME FA2026 Logo'!C79:C547,'FA 2026 Master'!E77,'ME FA2026 Logo'!T79:T547)</f>
        <v>0</v>
      </c>
      <c r="Q77" s="46">
        <f t="shared" si="5"/>
        <v>0</v>
      </c>
    </row>
    <row r="78" spans="2:17" x14ac:dyDescent="0.25">
      <c r="B78" s="36" t="str">
        <f t="shared" si="3"/>
        <v>MEICLHG</v>
      </c>
      <c r="C78" s="35" t="str">
        <f t="shared" si="4"/>
        <v>84049072470</v>
      </c>
      <c r="D78" s="6">
        <v>840490724709</v>
      </c>
      <c r="E78" s="7" t="s">
        <v>127</v>
      </c>
      <c r="F78" t="s">
        <v>983</v>
      </c>
      <c r="G78" t="s">
        <v>22</v>
      </c>
      <c r="H78" s="7" t="s">
        <v>7</v>
      </c>
      <c r="I78" s="7" t="s">
        <v>1764</v>
      </c>
      <c r="J78" s="9">
        <v>30</v>
      </c>
      <c r="K78" s="7" t="s">
        <v>885</v>
      </c>
      <c r="L78" s="7" t="s">
        <v>950</v>
      </c>
      <c r="M78" s="7">
        <f>SUMIF('FL FA2026 Logo'!C80:C430,'FA 2026 Master'!E78,'FL FA2026 Logo'!S80:S430)</f>
        <v>0</v>
      </c>
      <c r="N78" s="7">
        <f>SUMIF('ME FA2026 Logo'!C80:C548,'FA 2026 Master'!E78,'ME FA2026 Logo'!S80:S548)</f>
        <v>0</v>
      </c>
      <c r="O78" s="9">
        <f>SUMIF('FL FA2026 Logo'!C80:C430,'FA 2026 Master'!E78,'FL FA2026 Logo'!T80:T430)</f>
        <v>0</v>
      </c>
      <c r="P78" s="31">
        <f>SUMIF('ME FA2026 Logo'!C80:C548,'FA 2026 Master'!E78,'ME FA2026 Logo'!T80:T548)</f>
        <v>0</v>
      </c>
      <c r="Q78" s="46">
        <f t="shared" si="5"/>
        <v>0</v>
      </c>
    </row>
    <row r="79" spans="2:17" x14ac:dyDescent="0.25">
      <c r="B79" s="36" t="str">
        <f t="shared" si="3"/>
        <v>MEICLHG</v>
      </c>
      <c r="C79" s="35" t="str">
        <f t="shared" si="4"/>
        <v>84049072206</v>
      </c>
      <c r="D79" s="6">
        <v>840490722064</v>
      </c>
      <c r="E79" s="7" t="s">
        <v>128</v>
      </c>
      <c r="F79" t="s">
        <v>984</v>
      </c>
      <c r="G79" t="s">
        <v>22</v>
      </c>
      <c r="H79" s="7" t="s">
        <v>8</v>
      </c>
      <c r="I79" s="7" t="s">
        <v>1764</v>
      </c>
      <c r="J79" s="9">
        <v>30</v>
      </c>
      <c r="K79" s="7" t="s">
        <v>885</v>
      </c>
      <c r="L79" s="7" t="s">
        <v>950</v>
      </c>
      <c r="M79" s="7">
        <f>SUMIF('FL FA2026 Logo'!C81:C431,'FA 2026 Master'!E79,'FL FA2026 Logo'!S81:S431)</f>
        <v>0</v>
      </c>
      <c r="N79" s="7">
        <f>SUMIF('ME FA2026 Logo'!C81:C549,'FA 2026 Master'!E79,'ME FA2026 Logo'!S81:S549)</f>
        <v>0</v>
      </c>
      <c r="O79" s="9">
        <f>SUMIF('FL FA2026 Logo'!C81:C431,'FA 2026 Master'!E79,'FL FA2026 Logo'!T81:T431)</f>
        <v>0</v>
      </c>
      <c r="P79" s="31">
        <f>SUMIF('ME FA2026 Logo'!C81:C549,'FA 2026 Master'!E79,'ME FA2026 Logo'!T81:T549)</f>
        <v>0</v>
      </c>
      <c r="Q79" s="46">
        <f t="shared" si="5"/>
        <v>0</v>
      </c>
    </row>
    <row r="80" spans="2:17" x14ac:dyDescent="0.25">
      <c r="B80" s="36" t="str">
        <f t="shared" si="3"/>
        <v>MEICLHG</v>
      </c>
      <c r="C80" s="35" t="str">
        <f t="shared" si="4"/>
        <v>84049072207</v>
      </c>
      <c r="D80" s="6">
        <v>840490722071</v>
      </c>
      <c r="E80" s="7" t="s">
        <v>129</v>
      </c>
      <c r="F80" t="s">
        <v>985</v>
      </c>
      <c r="G80" t="s">
        <v>22</v>
      </c>
      <c r="H80" s="7" t="s">
        <v>9</v>
      </c>
      <c r="I80" s="7" t="s">
        <v>1764</v>
      </c>
      <c r="J80" s="9">
        <v>30</v>
      </c>
      <c r="K80" s="7" t="s">
        <v>885</v>
      </c>
      <c r="L80" s="7" t="s">
        <v>950</v>
      </c>
      <c r="M80" s="7">
        <f>SUMIF('FL FA2026 Logo'!C82:C432,'FA 2026 Master'!E80,'FL FA2026 Logo'!S82:S432)</f>
        <v>0</v>
      </c>
      <c r="N80" s="7">
        <f>SUMIF('ME FA2026 Logo'!C82:C550,'FA 2026 Master'!E80,'ME FA2026 Logo'!S82:S550)</f>
        <v>0</v>
      </c>
      <c r="O80" s="9">
        <f>SUMIF('FL FA2026 Logo'!C82:C432,'FA 2026 Master'!E80,'FL FA2026 Logo'!T82:T432)</f>
        <v>0</v>
      </c>
      <c r="P80" s="31">
        <f>SUMIF('ME FA2026 Logo'!C82:C550,'FA 2026 Master'!E80,'ME FA2026 Logo'!T82:T550)</f>
        <v>0</v>
      </c>
      <c r="Q80" s="46">
        <f t="shared" si="5"/>
        <v>0</v>
      </c>
    </row>
    <row r="81" spans="2:17" x14ac:dyDescent="0.25">
      <c r="B81" s="36" t="str">
        <f t="shared" si="3"/>
        <v>MEICLHG</v>
      </c>
      <c r="C81" s="35" t="str">
        <f t="shared" si="4"/>
        <v>84049072208</v>
      </c>
      <c r="D81" s="6">
        <v>840490722088</v>
      </c>
      <c r="E81" s="7" t="s">
        <v>130</v>
      </c>
      <c r="F81" t="s">
        <v>986</v>
      </c>
      <c r="G81" t="s">
        <v>22</v>
      </c>
      <c r="H81" s="7" t="s">
        <v>10</v>
      </c>
      <c r="I81" s="7" t="s">
        <v>1764</v>
      </c>
      <c r="J81" s="9">
        <v>30</v>
      </c>
      <c r="K81" s="7" t="s">
        <v>885</v>
      </c>
      <c r="L81" s="7" t="s">
        <v>950</v>
      </c>
      <c r="M81" s="7">
        <f>SUMIF('FL FA2026 Logo'!C83:C433,'FA 2026 Master'!E81,'FL FA2026 Logo'!S83:S433)</f>
        <v>0</v>
      </c>
      <c r="N81" s="7">
        <f>SUMIF('ME FA2026 Logo'!C83:C551,'FA 2026 Master'!E81,'ME FA2026 Logo'!S83:S551)</f>
        <v>0</v>
      </c>
      <c r="O81" s="9">
        <f>SUMIF('FL FA2026 Logo'!C83:C433,'FA 2026 Master'!E81,'FL FA2026 Logo'!T83:T433)</f>
        <v>0</v>
      </c>
      <c r="P81" s="31">
        <f>SUMIF('ME FA2026 Logo'!C83:C551,'FA 2026 Master'!E81,'ME FA2026 Logo'!T83:T551)</f>
        <v>0</v>
      </c>
      <c r="Q81" s="46">
        <f t="shared" si="5"/>
        <v>0</v>
      </c>
    </row>
    <row r="82" spans="2:17" x14ac:dyDescent="0.25">
      <c r="B82" s="36" t="str">
        <f t="shared" si="3"/>
        <v>MEICLHG</v>
      </c>
      <c r="C82" s="35" t="str">
        <f t="shared" si="4"/>
        <v>84049072209</v>
      </c>
      <c r="D82" s="6">
        <v>840490722095</v>
      </c>
      <c r="E82" s="7" t="s">
        <v>131</v>
      </c>
      <c r="F82" t="s">
        <v>987</v>
      </c>
      <c r="G82" t="s">
        <v>22</v>
      </c>
      <c r="H82" s="7" t="s">
        <v>1765</v>
      </c>
      <c r="I82" s="7" t="s">
        <v>1764</v>
      </c>
      <c r="J82" s="9">
        <v>30</v>
      </c>
      <c r="K82" s="7" t="s">
        <v>885</v>
      </c>
      <c r="L82" s="7" t="s">
        <v>950</v>
      </c>
      <c r="M82" s="7">
        <f>SUMIF('FL FA2026 Logo'!C84:C434,'FA 2026 Master'!E82,'FL FA2026 Logo'!S84:S434)</f>
        <v>0</v>
      </c>
      <c r="N82" s="7">
        <f>SUMIF('ME FA2026 Logo'!C84:C552,'FA 2026 Master'!E82,'ME FA2026 Logo'!S84:S552)</f>
        <v>0</v>
      </c>
      <c r="O82" s="9">
        <f>SUMIF('FL FA2026 Logo'!C84:C434,'FA 2026 Master'!E82,'FL FA2026 Logo'!T84:T434)</f>
        <v>0</v>
      </c>
      <c r="P82" s="31">
        <f>SUMIF('ME FA2026 Logo'!C84:C552,'FA 2026 Master'!E82,'ME FA2026 Logo'!T84:T552)</f>
        <v>0</v>
      </c>
      <c r="Q82" s="46">
        <f t="shared" si="5"/>
        <v>0</v>
      </c>
    </row>
    <row r="83" spans="2:17" x14ac:dyDescent="0.25">
      <c r="B83" s="36" t="str">
        <f t="shared" si="3"/>
        <v>MEICLHG</v>
      </c>
      <c r="C83" s="35" t="str">
        <f t="shared" si="4"/>
        <v>84049072475</v>
      </c>
      <c r="D83" s="6">
        <v>840490724754</v>
      </c>
      <c r="E83" s="7" t="s">
        <v>132</v>
      </c>
      <c r="F83" t="s">
        <v>988</v>
      </c>
      <c r="G83" t="s">
        <v>22</v>
      </c>
      <c r="H83" s="7" t="s">
        <v>14</v>
      </c>
      <c r="I83" s="7" t="s">
        <v>1764</v>
      </c>
      <c r="J83" s="9">
        <v>30</v>
      </c>
      <c r="K83" s="7" t="s">
        <v>885</v>
      </c>
      <c r="L83" s="7" t="s">
        <v>950</v>
      </c>
      <c r="M83" s="7">
        <f>SUMIF('FL FA2026 Logo'!C85:C435,'FA 2026 Master'!E83,'FL FA2026 Logo'!S85:S435)</f>
        <v>0</v>
      </c>
      <c r="N83" s="7">
        <f>SUMIF('ME FA2026 Logo'!C85:C553,'FA 2026 Master'!E83,'ME FA2026 Logo'!S85:S553)</f>
        <v>0</v>
      </c>
      <c r="O83" s="9">
        <f>SUMIF('FL FA2026 Logo'!C85:C435,'FA 2026 Master'!E83,'FL FA2026 Logo'!T85:T435)</f>
        <v>0</v>
      </c>
      <c r="P83" s="31">
        <f>SUMIF('ME FA2026 Logo'!C85:C553,'FA 2026 Master'!E83,'ME FA2026 Logo'!T85:T553)</f>
        <v>0</v>
      </c>
      <c r="Q83" s="46">
        <f t="shared" si="5"/>
        <v>0</v>
      </c>
    </row>
    <row r="84" spans="2:17" x14ac:dyDescent="0.25">
      <c r="B84" s="36" t="str">
        <f t="shared" si="3"/>
        <v>MEICLBK</v>
      </c>
      <c r="C84" s="35" t="str">
        <f t="shared" si="4"/>
        <v>84049072476</v>
      </c>
      <c r="D84" s="6">
        <v>840490724761</v>
      </c>
      <c r="E84" s="7" t="s">
        <v>133</v>
      </c>
      <c r="F84" t="s">
        <v>989</v>
      </c>
      <c r="G84" t="s">
        <v>17</v>
      </c>
      <c r="H84" s="7" t="s">
        <v>7</v>
      </c>
      <c r="I84" s="7" t="s">
        <v>1764</v>
      </c>
      <c r="J84" s="9">
        <v>30</v>
      </c>
      <c r="K84" s="7" t="s">
        <v>885</v>
      </c>
      <c r="L84" s="7" t="s">
        <v>950</v>
      </c>
      <c r="M84" s="7">
        <f>SUMIF('FL FA2026 Logo'!C86:C436,'FA 2026 Master'!E84,'FL FA2026 Logo'!S86:S436)</f>
        <v>0</v>
      </c>
      <c r="N84" s="7">
        <f>SUMIF('ME FA2026 Logo'!C86:C554,'FA 2026 Master'!E84,'ME FA2026 Logo'!S86:S554)</f>
        <v>0</v>
      </c>
      <c r="O84" s="9">
        <f>SUMIF('FL FA2026 Logo'!C86:C436,'FA 2026 Master'!E84,'FL FA2026 Logo'!T86:T436)</f>
        <v>0</v>
      </c>
      <c r="P84" s="31">
        <f>SUMIF('ME FA2026 Logo'!C86:C554,'FA 2026 Master'!E84,'ME FA2026 Logo'!T86:T554)</f>
        <v>0</v>
      </c>
      <c r="Q84" s="46">
        <f t="shared" si="5"/>
        <v>0</v>
      </c>
    </row>
    <row r="85" spans="2:17" x14ac:dyDescent="0.25">
      <c r="B85" s="36" t="str">
        <f t="shared" si="3"/>
        <v>MEICLBK</v>
      </c>
      <c r="C85" s="35" t="str">
        <f t="shared" si="4"/>
        <v>84049072477</v>
      </c>
      <c r="D85" s="6">
        <v>840490724778</v>
      </c>
      <c r="E85" s="7" t="s">
        <v>134</v>
      </c>
      <c r="F85" t="s">
        <v>990</v>
      </c>
      <c r="G85" t="s">
        <v>17</v>
      </c>
      <c r="H85" s="7" t="s">
        <v>8</v>
      </c>
      <c r="I85" s="7" t="s">
        <v>1764</v>
      </c>
      <c r="J85" s="9">
        <v>30</v>
      </c>
      <c r="K85" s="7" t="s">
        <v>885</v>
      </c>
      <c r="L85" s="7" t="s">
        <v>950</v>
      </c>
      <c r="M85" s="7">
        <f>SUMIF('FL FA2026 Logo'!C87:C437,'FA 2026 Master'!E85,'FL FA2026 Logo'!S87:S437)</f>
        <v>0</v>
      </c>
      <c r="N85" s="7">
        <f>SUMIF('ME FA2026 Logo'!C87:C555,'FA 2026 Master'!E85,'ME FA2026 Logo'!S87:S555)</f>
        <v>0</v>
      </c>
      <c r="O85" s="9">
        <f>SUMIF('FL FA2026 Logo'!C87:C437,'FA 2026 Master'!E85,'FL FA2026 Logo'!T87:T437)</f>
        <v>0</v>
      </c>
      <c r="P85" s="31">
        <f>SUMIF('ME FA2026 Logo'!C87:C555,'FA 2026 Master'!E85,'ME FA2026 Logo'!T87:T555)</f>
        <v>0</v>
      </c>
      <c r="Q85" s="46">
        <f t="shared" si="5"/>
        <v>0</v>
      </c>
    </row>
    <row r="86" spans="2:17" x14ac:dyDescent="0.25">
      <c r="B86" s="36" t="str">
        <f t="shared" si="3"/>
        <v>MEICLBK</v>
      </c>
      <c r="C86" s="35" t="str">
        <f t="shared" si="4"/>
        <v>84049072478</v>
      </c>
      <c r="D86" s="6">
        <v>840490724785</v>
      </c>
      <c r="E86" s="7" t="s">
        <v>135</v>
      </c>
      <c r="F86" t="s">
        <v>991</v>
      </c>
      <c r="G86" t="s">
        <v>17</v>
      </c>
      <c r="H86" s="7" t="s">
        <v>9</v>
      </c>
      <c r="I86" s="7" t="s">
        <v>1764</v>
      </c>
      <c r="J86" s="9">
        <v>30</v>
      </c>
      <c r="K86" s="7" t="s">
        <v>885</v>
      </c>
      <c r="L86" s="7" t="s">
        <v>950</v>
      </c>
      <c r="M86" s="7">
        <f>SUMIF('FL FA2026 Logo'!C88:C438,'FA 2026 Master'!E86,'FL FA2026 Logo'!S88:S438)</f>
        <v>0</v>
      </c>
      <c r="N86" s="7">
        <f>SUMIF('ME FA2026 Logo'!C88:C556,'FA 2026 Master'!E86,'ME FA2026 Logo'!S88:S556)</f>
        <v>0</v>
      </c>
      <c r="O86" s="9">
        <f>SUMIF('FL FA2026 Logo'!C88:C438,'FA 2026 Master'!E86,'FL FA2026 Logo'!T88:T438)</f>
        <v>0</v>
      </c>
      <c r="P86" s="31">
        <f>SUMIF('ME FA2026 Logo'!C88:C556,'FA 2026 Master'!E86,'ME FA2026 Logo'!T88:T556)</f>
        <v>0</v>
      </c>
      <c r="Q86" s="46">
        <f t="shared" si="5"/>
        <v>0</v>
      </c>
    </row>
    <row r="87" spans="2:17" x14ac:dyDescent="0.25">
      <c r="B87" s="36" t="str">
        <f t="shared" si="3"/>
        <v>MEICLBK</v>
      </c>
      <c r="C87" s="35" t="str">
        <f t="shared" si="4"/>
        <v>84049072479</v>
      </c>
      <c r="D87" s="6">
        <v>840490724792</v>
      </c>
      <c r="E87" s="7" t="s">
        <v>136</v>
      </c>
      <c r="F87" t="s">
        <v>992</v>
      </c>
      <c r="G87" t="s">
        <v>17</v>
      </c>
      <c r="H87" s="7" t="s">
        <v>10</v>
      </c>
      <c r="I87" s="7" t="s">
        <v>1764</v>
      </c>
      <c r="J87" s="9">
        <v>30</v>
      </c>
      <c r="K87" s="7" t="s">
        <v>885</v>
      </c>
      <c r="L87" s="7" t="s">
        <v>950</v>
      </c>
      <c r="M87" s="7">
        <f>SUMIF('FL FA2026 Logo'!C89:C439,'FA 2026 Master'!E87,'FL FA2026 Logo'!S89:S439)</f>
        <v>0</v>
      </c>
      <c r="N87" s="7">
        <f>SUMIF('ME FA2026 Logo'!C89:C557,'FA 2026 Master'!E87,'ME FA2026 Logo'!S89:S557)</f>
        <v>0</v>
      </c>
      <c r="O87" s="9">
        <f>SUMIF('FL FA2026 Logo'!C89:C439,'FA 2026 Master'!E87,'FL FA2026 Logo'!T89:T439)</f>
        <v>0</v>
      </c>
      <c r="P87" s="31">
        <f>SUMIF('ME FA2026 Logo'!C89:C557,'FA 2026 Master'!E87,'ME FA2026 Logo'!T89:T557)</f>
        <v>0</v>
      </c>
      <c r="Q87" s="46">
        <f t="shared" si="5"/>
        <v>0</v>
      </c>
    </row>
    <row r="88" spans="2:17" x14ac:dyDescent="0.25">
      <c r="B88" s="36" t="str">
        <f t="shared" si="3"/>
        <v>MEICLBK</v>
      </c>
      <c r="C88" s="35" t="str">
        <f t="shared" si="4"/>
        <v>84049072480</v>
      </c>
      <c r="D88" s="6">
        <v>840490724808</v>
      </c>
      <c r="E88" s="7" t="s">
        <v>137</v>
      </c>
      <c r="F88" t="s">
        <v>993</v>
      </c>
      <c r="G88" t="s">
        <v>17</v>
      </c>
      <c r="H88" s="7" t="s">
        <v>1765</v>
      </c>
      <c r="I88" s="7" t="s">
        <v>1764</v>
      </c>
      <c r="J88" s="9">
        <v>30</v>
      </c>
      <c r="K88" s="7" t="s">
        <v>885</v>
      </c>
      <c r="L88" s="7" t="s">
        <v>950</v>
      </c>
      <c r="M88" s="7">
        <f>SUMIF('FL FA2026 Logo'!C90:C440,'FA 2026 Master'!E88,'FL FA2026 Logo'!S90:S440)</f>
        <v>0</v>
      </c>
      <c r="N88" s="7">
        <f>SUMIF('ME FA2026 Logo'!C90:C558,'FA 2026 Master'!E88,'ME FA2026 Logo'!S90:S558)</f>
        <v>0</v>
      </c>
      <c r="O88" s="9">
        <f>SUMIF('FL FA2026 Logo'!C90:C440,'FA 2026 Master'!E88,'FL FA2026 Logo'!T90:T440)</f>
        <v>0</v>
      </c>
      <c r="P88" s="31">
        <f>SUMIF('ME FA2026 Logo'!C90:C558,'FA 2026 Master'!E88,'ME FA2026 Logo'!T90:T558)</f>
        <v>0</v>
      </c>
      <c r="Q88" s="46">
        <f t="shared" si="5"/>
        <v>0</v>
      </c>
    </row>
    <row r="89" spans="2:17" x14ac:dyDescent="0.25">
      <c r="B89" s="36" t="str">
        <f t="shared" si="3"/>
        <v>MEICLBK</v>
      </c>
      <c r="C89" s="35" t="str">
        <f t="shared" si="4"/>
        <v>84049072481</v>
      </c>
      <c r="D89" s="6">
        <v>840490724815</v>
      </c>
      <c r="E89" s="7" t="s">
        <v>138</v>
      </c>
      <c r="F89" t="s">
        <v>994</v>
      </c>
      <c r="G89" t="s">
        <v>17</v>
      </c>
      <c r="H89" s="7" t="s">
        <v>14</v>
      </c>
      <c r="I89" s="7" t="s">
        <v>1764</v>
      </c>
      <c r="J89" s="9">
        <v>30</v>
      </c>
      <c r="K89" s="7" t="s">
        <v>885</v>
      </c>
      <c r="L89" s="7" t="s">
        <v>950</v>
      </c>
      <c r="M89" s="7">
        <f>SUMIF('FL FA2026 Logo'!C91:C441,'FA 2026 Master'!E89,'FL FA2026 Logo'!S91:S441)</f>
        <v>0</v>
      </c>
      <c r="N89" s="7">
        <f>SUMIF('ME FA2026 Logo'!C91:C559,'FA 2026 Master'!E89,'ME FA2026 Logo'!S91:S559)</f>
        <v>0</v>
      </c>
      <c r="O89" s="9">
        <f>SUMIF('FL FA2026 Logo'!C91:C441,'FA 2026 Master'!E89,'FL FA2026 Logo'!T91:T441)</f>
        <v>0</v>
      </c>
      <c r="P89" s="31">
        <f>SUMIF('ME FA2026 Logo'!C91:C559,'FA 2026 Master'!E89,'ME FA2026 Logo'!T91:T559)</f>
        <v>0</v>
      </c>
      <c r="Q89" s="46">
        <f t="shared" si="5"/>
        <v>0</v>
      </c>
    </row>
    <row r="90" spans="2:17" x14ac:dyDescent="0.25">
      <c r="B90" s="36" t="str">
        <f t="shared" si="3"/>
        <v>MEPLTTN</v>
      </c>
      <c r="C90" s="35" t="str">
        <f t="shared" si="4"/>
        <v>84049072482</v>
      </c>
      <c r="D90" s="6">
        <v>840490724822</v>
      </c>
      <c r="E90" s="7" t="s">
        <v>139</v>
      </c>
      <c r="F90" t="s">
        <v>995</v>
      </c>
      <c r="G90" t="s">
        <v>996</v>
      </c>
      <c r="H90" s="7" t="s">
        <v>7</v>
      </c>
      <c r="I90" s="7" t="s">
        <v>1764</v>
      </c>
      <c r="J90" s="9">
        <v>15</v>
      </c>
      <c r="K90" s="7" t="s">
        <v>885</v>
      </c>
      <c r="L90" s="7" t="s">
        <v>929</v>
      </c>
      <c r="M90" s="7">
        <f>SUMIF('FL FA2026 Logo'!C92:C442,'FA 2026 Master'!E90,'FL FA2026 Logo'!S92:S442)</f>
        <v>0</v>
      </c>
      <c r="N90" s="7">
        <f>SUMIF('ME FA2026 Logo'!C92:C560,'FA 2026 Master'!E90,'ME FA2026 Logo'!S92:S560)</f>
        <v>0</v>
      </c>
      <c r="O90" s="9">
        <f>SUMIF('FL FA2026 Logo'!C92:C442,'FA 2026 Master'!E90,'FL FA2026 Logo'!T92:T442)</f>
        <v>0</v>
      </c>
      <c r="P90" s="31">
        <f>SUMIF('ME FA2026 Logo'!C92:C560,'FA 2026 Master'!E90,'ME FA2026 Logo'!T92:T560)</f>
        <v>0</v>
      </c>
      <c r="Q90" s="46">
        <f t="shared" si="5"/>
        <v>0</v>
      </c>
    </row>
    <row r="91" spans="2:17" x14ac:dyDescent="0.25">
      <c r="B91" s="36" t="str">
        <f t="shared" si="3"/>
        <v>MEPLTTN</v>
      </c>
      <c r="C91" s="35" t="str">
        <f t="shared" si="4"/>
        <v>84049072483</v>
      </c>
      <c r="D91" s="6">
        <v>840490724839</v>
      </c>
      <c r="E91" s="7" t="s">
        <v>140</v>
      </c>
      <c r="F91" t="s">
        <v>997</v>
      </c>
      <c r="G91" t="s">
        <v>996</v>
      </c>
      <c r="H91" s="7" t="s">
        <v>8</v>
      </c>
      <c r="I91" s="7" t="s">
        <v>1764</v>
      </c>
      <c r="J91" s="9">
        <v>15</v>
      </c>
      <c r="K91" s="7" t="s">
        <v>885</v>
      </c>
      <c r="L91" s="7" t="s">
        <v>929</v>
      </c>
      <c r="M91" s="7">
        <f>SUMIF('FL FA2026 Logo'!C93:C443,'FA 2026 Master'!E91,'FL FA2026 Logo'!S93:S443)</f>
        <v>0</v>
      </c>
      <c r="N91" s="7">
        <f>SUMIF('ME FA2026 Logo'!C93:C561,'FA 2026 Master'!E91,'ME FA2026 Logo'!S93:S561)</f>
        <v>0</v>
      </c>
      <c r="O91" s="9">
        <f>SUMIF('FL FA2026 Logo'!C93:C443,'FA 2026 Master'!E91,'FL FA2026 Logo'!T93:T443)</f>
        <v>0</v>
      </c>
      <c r="P91" s="31">
        <f>SUMIF('ME FA2026 Logo'!C93:C561,'FA 2026 Master'!E91,'ME FA2026 Logo'!T93:T561)</f>
        <v>0</v>
      </c>
      <c r="Q91" s="46">
        <f t="shared" si="5"/>
        <v>0</v>
      </c>
    </row>
    <row r="92" spans="2:17" x14ac:dyDescent="0.25">
      <c r="B92" s="36" t="str">
        <f t="shared" si="3"/>
        <v>MEPLTTN</v>
      </c>
      <c r="C92" s="35" t="str">
        <f t="shared" si="4"/>
        <v>84049072484</v>
      </c>
      <c r="D92" s="6">
        <v>840490724846</v>
      </c>
      <c r="E92" s="7" t="s">
        <v>141</v>
      </c>
      <c r="F92" t="s">
        <v>998</v>
      </c>
      <c r="G92" t="s">
        <v>996</v>
      </c>
      <c r="H92" s="7" t="s">
        <v>9</v>
      </c>
      <c r="I92" s="7" t="s">
        <v>1764</v>
      </c>
      <c r="J92" s="9">
        <v>15</v>
      </c>
      <c r="K92" s="7" t="s">
        <v>885</v>
      </c>
      <c r="L92" s="7" t="s">
        <v>929</v>
      </c>
      <c r="M92" s="7">
        <f>SUMIF('FL FA2026 Logo'!C94:C444,'FA 2026 Master'!E92,'FL FA2026 Logo'!S94:S444)</f>
        <v>0</v>
      </c>
      <c r="N92" s="7">
        <f>SUMIF('ME FA2026 Logo'!C94:C562,'FA 2026 Master'!E92,'ME FA2026 Logo'!S94:S562)</f>
        <v>0</v>
      </c>
      <c r="O92" s="9">
        <f>SUMIF('FL FA2026 Logo'!C94:C444,'FA 2026 Master'!E92,'FL FA2026 Logo'!T94:T444)</f>
        <v>0</v>
      </c>
      <c r="P92" s="31">
        <f>SUMIF('ME FA2026 Logo'!C94:C562,'FA 2026 Master'!E92,'ME FA2026 Logo'!T94:T562)</f>
        <v>0</v>
      </c>
      <c r="Q92" s="46">
        <f t="shared" si="5"/>
        <v>0</v>
      </c>
    </row>
    <row r="93" spans="2:17" x14ac:dyDescent="0.25">
      <c r="B93" s="36" t="str">
        <f t="shared" si="3"/>
        <v>MEPLTTN</v>
      </c>
      <c r="C93" s="35" t="str">
        <f t="shared" si="4"/>
        <v>84049072485</v>
      </c>
      <c r="D93" s="6">
        <v>840490724853</v>
      </c>
      <c r="E93" s="7" t="s">
        <v>142</v>
      </c>
      <c r="F93" t="s">
        <v>999</v>
      </c>
      <c r="G93" t="s">
        <v>996</v>
      </c>
      <c r="H93" s="7" t="s">
        <v>10</v>
      </c>
      <c r="I93" s="7" t="s">
        <v>1764</v>
      </c>
      <c r="J93" s="9">
        <v>15</v>
      </c>
      <c r="K93" s="7" t="s">
        <v>885</v>
      </c>
      <c r="L93" s="7" t="s">
        <v>929</v>
      </c>
      <c r="M93" s="7">
        <f>SUMIF('FL FA2026 Logo'!C95:C445,'FA 2026 Master'!E93,'FL FA2026 Logo'!S95:S445)</f>
        <v>0</v>
      </c>
      <c r="N93" s="7">
        <f>SUMIF('ME FA2026 Logo'!C95:C563,'FA 2026 Master'!E93,'ME FA2026 Logo'!S95:S563)</f>
        <v>0</v>
      </c>
      <c r="O93" s="9">
        <f>SUMIF('FL FA2026 Logo'!C95:C445,'FA 2026 Master'!E93,'FL FA2026 Logo'!T95:T445)</f>
        <v>0</v>
      </c>
      <c r="P93" s="31">
        <f>SUMIF('ME FA2026 Logo'!C95:C563,'FA 2026 Master'!E93,'ME FA2026 Logo'!T95:T563)</f>
        <v>0</v>
      </c>
      <c r="Q93" s="46">
        <f t="shared" si="5"/>
        <v>0</v>
      </c>
    </row>
    <row r="94" spans="2:17" x14ac:dyDescent="0.25">
      <c r="B94" s="36" t="str">
        <f t="shared" si="3"/>
        <v>MEPLTTN</v>
      </c>
      <c r="C94" s="35" t="str">
        <f t="shared" si="4"/>
        <v>84049072486</v>
      </c>
      <c r="D94" s="6">
        <v>840490724860</v>
      </c>
      <c r="E94" s="7" t="s">
        <v>143</v>
      </c>
      <c r="F94" t="s">
        <v>1000</v>
      </c>
      <c r="G94" t="s">
        <v>996</v>
      </c>
      <c r="H94" s="7" t="s">
        <v>1765</v>
      </c>
      <c r="I94" s="7" t="s">
        <v>1764</v>
      </c>
      <c r="J94" s="9">
        <v>15</v>
      </c>
      <c r="K94" s="7" t="s">
        <v>885</v>
      </c>
      <c r="L94" s="7" t="s">
        <v>929</v>
      </c>
      <c r="M94" s="7">
        <f>SUMIF('FL FA2026 Logo'!C96:C446,'FA 2026 Master'!E94,'FL FA2026 Logo'!S96:S446)</f>
        <v>0</v>
      </c>
      <c r="N94" s="7">
        <f>SUMIF('ME FA2026 Logo'!C96:C564,'FA 2026 Master'!E94,'ME FA2026 Logo'!S96:S564)</f>
        <v>0</v>
      </c>
      <c r="O94" s="9">
        <f>SUMIF('FL FA2026 Logo'!C96:C446,'FA 2026 Master'!E94,'FL FA2026 Logo'!T96:T446)</f>
        <v>0</v>
      </c>
      <c r="P94" s="31">
        <f>SUMIF('ME FA2026 Logo'!C96:C564,'FA 2026 Master'!E94,'ME FA2026 Logo'!T96:T564)</f>
        <v>0</v>
      </c>
      <c r="Q94" s="46">
        <f t="shared" si="5"/>
        <v>0</v>
      </c>
    </row>
    <row r="95" spans="2:17" x14ac:dyDescent="0.25">
      <c r="B95" s="36" t="str">
        <f t="shared" si="3"/>
        <v>MEPLTTN</v>
      </c>
      <c r="C95" s="35" t="str">
        <f t="shared" si="4"/>
        <v>84049072487</v>
      </c>
      <c r="D95" s="6">
        <v>840490724877</v>
      </c>
      <c r="E95" s="7" t="s">
        <v>144</v>
      </c>
      <c r="F95" t="s">
        <v>1001</v>
      </c>
      <c r="G95" t="s">
        <v>996</v>
      </c>
      <c r="H95" s="7" t="s">
        <v>14</v>
      </c>
      <c r="I95" s="7" t="s">
        <v>1764</v>
      </c>
      <c r="J95" s="9">
        <v>15</v>
      </c>
      <c r="K95" s="7" t="s">
        <v>885</v>
      </c>
      <c r="L95" s="7" t="s">
        <v>929</v>
      </c>
      <c r="M95" s="7">
        <f>SUMIF('FL FA2026 Logo'!C97:C447,'FA 2026 Master'!E95,'FL FA2026 Logo'!S97:S447)</f>
        <v>0</v>
      </c>
      <c r="N95" s="7">
        <f>SUMIF('ME FA2026 Logo'!C97:C565,'FA 2026 Master'!E95,'ME FA2026 Logo'!S97:S565)</f>
        <v>0</v>
      </c>
      <c r="O95" s="9">
        <f>SUMIF('FL FA2026 Logo'!C97:C447,'FA 2026 Master'!E95,'FL FA2026 Logo'!T97:T447)</f>
        <v>0</v>
      </c>
      <c r="P95" s="31">
        <f>SUMIF('ME FA2026 Logo'!C97:C565,'FA 2026 Master'!E95,'ME FA2026 Logo'!T97:T565)</f>
        <v>0</v>
      </c>
      <c r="Q95" s="46">
        <f t="shared" si="5"/>
        <v>0</v>
      </c>
    </row>
    <row r="96" spans="2:17" x14ac:dyDescent="0.25">
      <c r="B96" s="36" t="str">
        <f t="shared" si="3"/>
        <v>MEPLTMN</v>
      </c>
      <c r="C96" s="35" t="str">
        <f t="shared" si="4"/>
        <v>84049072488</v>
      </c>
      <c r="D96" s="6">
        <v>840490724884</v>
      </c>
      <c r="E96" s="7" t="s">
        <v>145</v>
      </c>
      <c r="F96" t="s">
        <v>1002</v>
      </c>
      <c r="G96" t="s">
        <v>977</v>
      </c>
      <c r="H96" s="7" t="s">
        <v>7</v>
      </c>
      <c r="I96" s="7" t="s">
        <v>1764</v>
      </c>
      <c r="J96" s="9">
        <v>15</v>
      </c>
      <c r="K96" s="7" t="s">
        <v>885</v>
      </c>
      <c r="L96" s="7" t="s">
        <v>929</v>
      </c>
      <c r="M96" s="7">
        <f>SUMIF('FL FA2026 Logo'!C98:C448,'FA 2026 Master'!E96,'FL FA2026 Logo'!S98:S448)</f>
        <v>0</v>
      </c>
      <c r="N96" s="7">
        <f>SUMIF('ME FA2026 Logo'!C98:C566,'FA 2026 Master'!E96,'ME FA2026 Logo'!S98:S566)</f>
        <v>0</v>
      </c>
      <c r="O96" s="9">
        <f>SUMIF('FL FA2026 Logo'!C98:C448,'FA 2026 Master'!E96,'FL FA2026 Logo'!T98:T448)</f>
        <v>0</v>
      </c>
      <c r="P96" s="31">
        <f>SUMIF('ME FA2026 Logo'!C98:C566,'FA 2026 Master'!E96,'ME FA2026 Logo'!T98:T566)</f>
        <v>0</v>
      </c>
      <c r="Q96" s="46">
        <f t="shared" si="5"/>
        <v>0</v>
      </c>
    </row>
    <row r="97" spans="2:17" x14ac:dyDescent="0.25">
      <c r="B97" s="36" t="str">
        <f t="shared" si="3"/>
        <v>MEPLTMN</v>
      </c>
      <c r="C97" s="35" t="str">
        <f t="shared" si="4"/>
        <v>84049072489</v>
      </c>
      <c r="D97" s="6">
        <v>840490724891</v>
      </c>
      <c r="E97" s="7" t="s">
        <v>146</v>
      </c>
      <c r="F97" t="s">
        <v>1003</v>
      </c>
      <c r="G97" t="s">
        <v>977</v>
      </c>
      <c r="H97" s="7" t="s">
        <v>8</v>
      </c>
      <c r="I97" s="7" t="s">
        <v>1764</v>
      </c>
      <c r="J97" s="9">
        <v>15</v>
      </c>
      <c r="K97" s="7" t="s">
        <v>885</v>
      </c>
      <c r="L97" s="7" t="s">
        <v>929</v>
      </c>
      <c r="M97" s="7">
        <f>SUMIF('FL FA2026 Logo'!C99:C449,'FA 2026 Master'!E97,'FL FA2026 Logo'!S99:S449)</f>
        <v>0</v>
      </c>
      <c r="N97" s="7">
        <f>SUMIF('ME FA2026 Logo'!C99:C567,'FA 2026 Master'!E97,'ME FA2026 Logo'!S99:S567)</f>
        <v>0</v>
      </c>
      <c r="O97" s="9">
        <f>SUMIF('FL FA2026 Logo'!C99:C449,'FA 2026 Master'!E97,'FL FA2026 Logo'!T99:T449)</f>
        <v>0</v>
      </c>
      <c r="P97" s="31">
        <f>SUMIF('ME FA2026 Logo'!C99:C567,'FA 2026 Master'!E97,'ME FA2026 Logo'!T99:T567)</f>
        <v>0</v>
      </c>
      <c r="Q97" s="46">
        <f t="shared" si="5"/>
        <v>0</v>
      </c>
    </row>
    <row r="98" spans="2:17" x14ac:dyDescent="0.25">
      <c r="B98" s="36" t="str">
        <f t="shared" si="3"/>
        <v>MEPLTMN</v>
      </c>
      <c r="C98" s="35" t="str">
        <f t="shared" si="4"/>
        <v>84049072490</v>
      </c>
      <c r="D98" s="6">
        <v>840490724907</v>
      </c>
      <c r="E98" s="7" t="s">
        <v>147</v>
      </c>
      <c r="F98" t="s">
        <v>1004</v>
      </c>
      <c r="G98" t="s">
        <v>977</v>
      </c>
      <c r="H98" s="7" t="s">
        <v>9</v>
      </c>
      <c r="I98" s="7" t="s">
        <v>1764</v>
      </c>
      <c r="J98" s="9">
        <v>15</v>
      </c>
      <c r="K98" s="7" t="s">
        <v>885</v>
      </c>
      <c r="L98" s="7" t="s">
        <v>929</v>
      </c>
      <c r="M98" s="7">
        <f>SUMIF('FL FA2026 Logo'!C100:C450,'FA 2026 Master'!E98,'FL FA2026 Logo'!S100:S450)</f>
        <v>0</v>
      </c>
      <c r="N98" s="7">
        <f>SUMIF('ME FA2026 Logo'!C100:C568,'FA 2026 Master'!E98,'ME FA2026 Logo'!S100:S568)</f>
        <v>0</v>
      </c>
      <c r="O98" s="9">
        <f>SUMIF('FL FA2026 Logo'!C100:C450,'FA 2026 Master'!E98,'FL FA2026 Logo'!T100:T450)</f>
        <v>0</v>
      </c>
      <c r="P98" s="31">
        <f>SUMIF('ME FA2026 Logo'!C100:C568,'FA 2026 Master'!E98,'ME FA2026 Logo'!T100:T568)</f>
        <v>0</v>
      </c>
      <c r="Q98" s="46">
        <f t="shared" si="5"/>
        <v>0</v>
      </c>
    </row>
    <row r="99" spans="2:17" x14ac:dyDescent="0.25">
      <c r="B99" s="36" t="str">
        <f t="shared" si="3"/>
        <v>MEPLTMN</v>
      </c>
      <c r="C99" s="35" t="str">
        <f t="shared" si="4"/>
        <v>84049072491</v>
      </c>
      <c r="D99" s="6">
        <v>840490724914</v>
      </c>
      <c r="E99" s="7" t="s">
        <v>148</v>
      </c>
      <c r="F99" t="s">
        <v>1005</v>
      </c>
      <c r="G99" t="s">
        <v>977</v>
      </c>
      <c r="H99" s="7" t="s">
        <v>10</v>
      </c>
      <c r="I99" s="7" t="s">
        <v>1764</v>
      </c>
      <c r="J99" s="9">
        <v>15</v>
      </c>
      <c r="K99" s="7" t="s">
        <v>885</v>
      </c>
      <c r="L99" s="7" t="s">
        <v>929</v>
      </c>
      <c r="M99" s="7">
        <f>SUMIF('FL FA2026 Logo'!C101:C451,'FA 2026 Master'!E99,'FL FA2026 Logo'!S101:S451)</f>
        <v>0</v>
      </c>
      <c r="N99" s="7">
        <f>SUMIF('ME FA2026 Logo'!C101:C569,'FA 2026 Master'!E99,'ME FA2026 Logo'!S101:S569)</f>
        <v>0</v>
      </c>
      <c r="O99" s="9">
        <f>SUMIF('FL FA2026 Logo'!C101:C451,'FA 2026 Master'!E99,'FL FA2026 Logo'!T101:T451)</f>
        <v>0</v>
      </c>
      <c r="P99" s="31">
        <f>SUMIF('ME FA2026 Logo'!C101:C569,'FA 2026 Master'!E99,'ME FA2026 Logo'!T101:T569)</f>
        <v>0</v>
      </c>
      <c r="Q99" s="46">
        <f t="shared" si="5"/>
        <v>0</v>
      </c>
    </row>
    <row r="100" spans="2:17" x14ac:dyDescent="0.25">
      <c r="B100" s="36" t="str">
        <f t="shared" si="3"/>
        <v>MEPLTMN</v>
      </c>
      <c r="C100" s="35" t="str">
        <f t="shared" si="4"/>
        <v>84049072492</v>
      </c>
      <c r="D100" s="6">
        <v>840490724921</v>
      </c>
      <c r="E100" s="7" t="s">
        <v>149</v>
      </c>
      <c r="F100" t="s">
        <v>1006</v>
      </c>
      <c r="G100" t="s">
        <v>977</v>
      </c>
      <c r="H100" s="7" t="s">
        <v>1765</v>
      </c>
      <c r="I100" s="7" t="s">
        <v>1764</v>
      </c>
      <c r="J100" s="9">
        <v>15</v>
      </c>
      <c r="K100" s="7" t="s">
        <v>885</v>
      </c>
      <c r="L100" s="7" t="s">
        <v>929</v>
      </c>
      <c r="M100" s="7">
        <f>SUMIF('FL FA2026 Logo'!C102:C452,'FA 2026 Master'!E100,'FL FA2026 Logo'!S102:S452)</f>
        <v>0</v>
      </c>
      <c r="N100" s="7">
        <f>SUMIF('ME FA2026 Logo'!C102:C570,'FA 2026 Master'!E100,'ME FA2026 Logo'!S102:S570)</f>
        <v>0</v>
      </c>
      <c r="O100" s="9">
        <f>SUMIF('FL FA2026 Logo'!C102:C452,'FA 2026 Master'!E100,'FL FA2026 Logo'!T102:T452)</f>
        <v>0</v>
      </c>
      <c r="P100" s="31">
        <f>SUMIF('ME FA2026 Logo'!C102:C570,'FA 2026 Master'!E100,'ME FA2026 Logo'!T102:T570)</f>
        <v>0</v>
      </c>
      <c r="Q100" s="46">
        <f t="shared" si="5"/>
        <v>0</v>
      </c>
    </row>
    <row r="101" spans="2:17" x14ac:dyDescent="0.25">
      <c r="B101" s="36" t="str">
        <f t="shared" si="3"/>
        <v>MEPLTMN</v>
      </c>
      <c r="C101" s="35" t="str">
        <f t="shared" si="4"/>
        <v>84049072493</v>
      </c>
      <c r="D101" s="6">
        <v>840490724938</v>
      </c>
      <c r="E101" s="7" t="s">
        <v>150</v>
      </c>
      <c r="F101" t="s">
        <v>1007</v>
      </c>
      <c r="G101" t="s">
        <v>977</v>
      </c>
      <c r="H101" s="7" t="s">
        <v>14</v>
      </c>
      <c r="I101" s="7" t="s">
        <v>1764</v>
      </c>
      <c r="J101" s="9">
        <v>15</v>
      </c>
      <c r="K101" s="7" t="s">
        <v>885</v>
      </c>
      <c r="L101" s="7" t="s">
        <v>929</v>
      </c>
      <c r="M101" s="7">
        <f>SUMIF('FL FA2026 Logo'!C103:C453,'FA 2026 Master'!E101,'FL FA2026 Logo'!S103:S453)</f>
        <v>0</v>
      </c>
      <c r="N101" s="7">
        <f>SUMIF('ME FA2026 Logo'!C103:C571,'FA 2026 Master'!E101,'ME FA2026 Logo'!S103:S571)</f>
        <v>0</v>
      </c>
      <c r="O101" s="9">
        <f>SUMIF('FL FA2026 Logo'!C103:C453,'FA 2026 Master'!E101,'FL FA2026 Logo'!T103:T453)</f>
        <v>0</v>
      </c>
      <c r="P101" s="31">
        <f>SUMIF('ME FA2026 Logo'!C103:C571,'FA 2026 Master'!E101,'ME FA2026 Logo'!T103:T571)</f>
        <v>0</v>
      </c>
      <c r="Q101" s="46">
        <f t="shared" si="5"/>
        <v>0</v>
      </c>
    </row>
    <row r="102" spans="2:17" x14ac:dyDescent="0.25">
      <c r="B102" s="36" t="str">
        <f t="shared" si="3"/>
        <v>MEPLTBA</v>
      </c>
      <c r="C102" s="35" t="str">
        <f t="shared" si="4"/>
        <v>84049072494</v>
      </c>
      <c r="D102" s="6">
        <v>840490724945</v>
      </c>
      <c r="E102" s="7" t="s">
        <v>151</v>
      </c>
      <c r="F102" t="s">
        <v>1008</v>
      </c>
      <c r="G102" t="s">
        <v>17</v>
      </c>
      <c r="H102" s="7" t="s">
        <v>7</v>
      </c>
      <c r="I102" s="7" t="s">
        <v>1764</v>
      </c>
      <c r="J102" s="9">
        <v>15</v>
      </c>
      <c r="K102" s="7" t="s">
        <v>885</v>
      </c>
      <c r="L102" s="7" t="s">
        <v>929</v>
      </c>
      <c r="M102" s="7">
        <f>SUMIF('FL FA2026 Logo'!C104:C454,'FA 2026 Master'!E102,'FL FA2026 Logo'!S104:S454)</f>
        <v>0</v>
      </c>
      <c r="N102" s="7">
        <f>SUMIF('ME FA2026 Logo'!C104:C572,'FA 2026 Master'!E102,'ME FA2026 Logo'!S104:S572)</f>
        <v>0</v>
      </c>
      <c r="O102" s="9">
        <f>SUMIF('FL FA2026 Logo'!C104:C454,'FA 2026 Master'!E102,'FL FA2026 Logo'!T104:T454)</f>
        <v>0</v>
      </c>
      <c r="P102" s="31">
        <f>SUMIF('ME FA2026 Logo'!C104:C572,'FA 2026 Master'!E102,'ME FA2026 Logo'!T104:T572)</f>
        <v>0</v>
      </c>
      <c r="Q102" s="46">
        <f t="shared" si="5"/>
        <v>0</v>
      </c>
    </row>
    <row r="103" spans="2:17" x14ac:dyDescent="0.25">
      <c r="B103" s="36" t="str">
        <f t="shared" si="3"/>
        <v>MEPLTBA</v>
      </c>
      <c r="C103" s="35" t="str">
        <f t="shared" si="4"/>
        <v>84049072495</v>
      </c>
      <c r="D103" s="6">
        <v>840490724952</v>
      </c>
      <c r="E103" s="7" t="s">
        <v>152</v>
      </c>
      <c r="F103" t="s">
        <v>1009</v>
      </c>
      <c r="G103" t="s">
        <v>17</v>
      </c>
      <c r="H103" s="7" t="s">
        <v>8</v>
      </c>
      <c r="I103" s="7" t="s">
        <v>1764</v>
      </c>
      <c r="J103" s="9">
        <v>15</v>
      </c>
      <c r="K103" s="7" t="s">
        <v>885</v>
      </c>
      <c r="L103" s="7" t="s">
        <v>929</v>
      </c>
      <c r="M103" s="7">
        <f>SUMIF('FL FA2026 Logo'!C105:C455,'FA 2026 Master'!E103,'FL FA2026 Logo'!S105:S455)</f>
        <v>0</v>
      </c>
      <c r="N103" s="7">
        <f>SUMIF('ME FA2026 Logo'!C105:C573,'FA 2026 Master'!E103,'ME FA2026 Logo'!S105:S573)</f>
        <v>0</v>
      </c>
      <c r="O103" s="9">
        <f>SUMIF('FL FA2026 Logo'!C105:C455,'FA 2026 Master'!E103,'FL FA2026 Logo'!T105:T455)</f>
        <v>0</v>
      </c>
      <c r="P103" s="31">
        <f>SUMIF('ME FA2026 Logo'!C105:C573,'FA 2026 Master'!E103,'ME FA2026 Logo'!T105:T573)</f>
        <v>0</v>
      </c>
      <c r="Q103" s="46">
        <f t="shared" si="5"/>
        <v>0</v>
      </c>
    </row>
    <row r="104" spans="2:17" x14ac:dyDescent="0.25">
      <c r="B104" s="36" t="str">
        <f t="shared" si="3"/>
        <v>MEPLTBA</v>
      </c>
      <c r="C104" s="35" t="str">
        <f t="shared" si="4"/>
        <v>84049072496</v>
      </c>
      <c r="D104" s="6">
        <v>840490724969</v>
      </c>
      <c r="E104" s="7" t="s">
        <v>153</v>
      </c>
      <c r="F104" t="s">
        <v>1010</v>
      </c>
      <c r="G104" t="s">
        <v>17</v>
      </c>
      <c r="H104" s="7" t="s">
        <v>9</v>
      </c>
      <c r="I104" s="7" t="s">
        <v>1764</v>
      </c>
      <c r="J104" s="9">
        <v>15</v>
      </c>
      <c r="K104" s="7" t="s">
        <v>885</v>
      </c>
      <c r="L104" s="7" t="s">
        <v>929</v>
      </c>
      <c r="M104" s="7">
        <f>SUMIF('FL FA2026 Logo'!C106:C456,'FA 2026 Master'!E104,'FL FA2026 Logo'!S106:S456)</f>
        <v>0</v>
      </c>
      <c r="N104" s="7">
        <f>SUMIF('ME FA2026 Logo'!C106:C574,'FA 2026 Master'!E104,'ME FA2026 Logo'!S106:S574)</f>
        <v>0</v>
      </c>
      <c r="O104" s="9">
        <f>SUMIF('FL FA2026 Logo'!C106:C456,'FA 2026 Master'!E104,'FL FA2026 Logo'!T106:T456)</f>
        <v>0</v>
      </c>
      <c r="P104" s="31">
        <f>SUMIF('ME FA2026 Logo'!C106:C574,'FA 2026 Master'!E104,'ME FA2026 Logo'!T106:T574)</f>
        <v>0</v>
      </c>
      <c r="Q104" s="46">
        <f t="shared" si="5"/>
        <v>0</v>
      </c>
    </row>
    <row r="105" spans="2:17" x14ac:dyDescent="0.25">
      <c r="B105" s="36" t="str">
        <f t="shared" si="3"/>
        <v>MEPLTBA</v>
      </c>
      <c r="C105" s="35" t="str">
        <f t="shared" si="4"/>
        <v>84049072497</v>
      </c>
      <c r="D105" s="6">
        <v>840490724976</v>
      </c>
      <c r="E105" s="7" t="s">
        <v>154</v>
      </c>
      <c r="F105" t="s">
        <v>1011</v>
      </c>
      <c r="G105" t="s">
        <v>17</v>
      </c>
      <c r="H105" s="7" t="s">
        <v>10</v>
      </c>
      <c r="I105" s="7" t="s">
        <v>1764</v>
      </c>
      <c r="J105" s="9">
        <v>15</v>
      </c>
      <c r="K105" s="7" t="s">
        <v>885</v>
      </c>
      <c r="L105" s="7" t="s">
        <v>929</v>
      </c>
      <c r="M105" s="7">
        <f>SUMIF('FL FA2026 Logo'!C107:C457,'FA 2026 Master'!E105,'FL FA2026 Logo'!S107:S457)</f>
        <v>0</v>
      </c>
      <c r="N105" s="7">
        <f>SUMIF('ME FA2026 Logo'!C107:C575,'FA 2026 Master'!E105,'ME FA2026 Logo'!S107:S575)</f>
        <v>0</v>
      </c>
      <c r="O105" s="9">
        <f>SUMIF('FL FA2026 Logo'!C107:C457,'FA 2026 Master'!E105,'FL FA2026 Logo'!T107:T457)</f>
        <v>0</v>
      </c>
      <c r="P105" s="31">
        <f>SUMIF('ME FA2026 Logo'!C107:C575,'FA 2026 Master'!E105,'ME FA2026 Logo'!T107:T575)</f>
        <v>0</v>
      </c>
      <c r="Q105" s="46">
        <f t="shared" si="5"/>
        <v>0</v>
      </c>
    </row>
    <row r="106" spans="2:17" x14ac:dyDescent="0.25">
      <c r="B106" s="36" t="str">
        <f t="shared" si="3"/>
        <v>MEPLTBA</v>
      </c>
      <c r="C106" s="35" t="str">
        <f t="shared" si="4"/>
        <v>84049072498</v>
      </c>
      <c r="D106" s="6">
        <v>840490724983</v>
      </c>
      <c r="E106" s="7" t="s">
        <v>155</v>
      </c>
      <c r="F106" t="s">
        <v>1012</v>
      </c>
      <c r="G106" t="s">
        <v>17</v>
      </c>
      <c r="H106" s="7" t="s">
        <v>1765</v>
      </c>
      <c r="I106" s="7" t="s">
        <v>1764</v>
      </c>
      <c r="J106" s="9">
        <v>15</v>
      </c>
      <c r="K106" s="7" t="s">
        <v>885</v>
      </c>
      <c r="L106" s="7" t="s">
        <v>929</v>
      </c>
      <c r="M106" s="7">
        <f>SUMIF('FL FA2026 Logo'!C108:C458,'FA 2026 Master'!E106,'FL FA2026 Logo'!S108:S458)</f>
        <v>0</v>
      </c>
      <c r="N106" s="7">
        <f>SUMIF('ME FA2026 Logo'!C108:C576,'FA 2026 Master'!E106,'ME FA2026 Logo'!S108:S576)</f>
        <v>0</v>
      </c>
      <c r="O106" s="9">
        <f>SUMIF('FL FA2026 Logo'!C108:C458,'FA 2026 Master'!E106,'FL FA2026 Logo'!T108:T458)</f>
        <v>0</v>
      </c>
      <c r="P106" s="31">
        <f>SUMIF('ME FA2026 Logo'!C108:C576,'FA 2026 Master'!E106,'ME FA2026 Logo'!T108:T576)</f>
        <v>0</v>
      </c>
      <c r="Q106" s="46">
        <f t="shared" si="5"/>
        <v>0</v>
      </c>
    </row>
    <row r="107" spans="2:17" x14ac:dyDescent="0.25">
      <c r="B107" s="36" t="str">
        <f t="shared" si="3"/>
        <v>MEPLTBA</v>
      </c>
      <c r="C107" s="35" t="str">
        <f t="shared" si="4"/>
        <v>84049072499</v>
      </c>
      <c r="D107" s="6">
        <v>840490724990</v>
      </c>
      <c r="E107" s="7" t="s">
        <v>156</v>
      </c>
      <c r="F107" t="s">
        <v>1013</v>
      </c>
      <c r="G107" t="s">
        <v>17</v>
      </c>
      <c r="H107" s="7" t="s">
        <v>14</v>
      </c>
      <c r="I107" s="7" t="s">
        <v>1764</v>
      </c>
      <c r="J107" s="9">
        <v>15</v>
      </c>
      <c r="K107" s="7" t="s">
        <v>885</v>
      </c>
      <c r="L107" s="7" t="s">
        <v>929</v>
      </c>
      <c r="M107" s="7">
        <f>SUMIF('FL FA2026 Logo'!C109:C459,'FA 2026 Master'!E107,'FL FA2026 Logo'!S109:S459)</f>
        <v>0</v>
      </c>
      <c r="N107" s="7">
        <f>SUMIF('ME FA2026 Logo'!C109:C577,'FA 2026 Master'!E107,'ME FA2026 Logo'!S109:S577)</f>
        <v>0</v>
      </c>
      <c r="O107" s="9">
        <f>SUMIF('FL FA2026 Logo'!C109:C459,'FA 2026 Master'!E107,'FL FA2026 Logo'!T109:T459)</f>
        <v>0</v>
      </c>
      <c r="P107" s="31">
        <f>SUMIF('ME FA2026 Logo'!C109:C577,'FA 2026 Master'!E107,'ME FA2026 Logo'!T109:T577)</f>
        <v>0</v>
      </c>
      <c r="Q107" s="46">
        <f t="shared" si="5"/>
        <v>0</v>
      </c>
    </row>
    <row r="108" spans="2:17" x14ac:dyDescent="0.25">
      <c r="B108" s="36" t="str">
        <f t="shared" si="3"/>
        <v>MEPLTCH</v>
      </c>
      <c r="C108" s="35" t="str">
        <f t="shared" si="4"/>
        <v>84049072500</v>
      </c>
      <c r="D108" s="6">
        <v>840490725003</v>
      </c>
      <c r="E108" s="7" t="s">
        <v>157</v>
      </c>
      <c r="F108" t="s">
        <v>1014</v>
      </c>
      <c r="G108" t="s">
        <v>1015</v>
      </c>
      <c r="H108" s="7" t="s">
        <v>7</v>
      </c>
      <c r="I108" s="7" t="s">
        <v>1764</v>
      </c>
      <c r="J108" s="9">
        <v>30</v>
      </c>
      <c r="K108" s="7" t="s">
        <v>885</v>
      </c>
      <c r="L108" s="7" t="s">
        <v>950</v>
      </c>
      <c r="M108" s="7">
        <f>SUMIF('FL FA2026 Logo'!C110:C460,'FA 2026 Master'!E108,'FL FA2026 Logo'!S110:S460)</f>
        <v>0</v>
      </c>
      <c r="N108" s="7">
        <f>SUMIF('ME FA2026 Logo'!C110:C578,'FA 2026 Master'!E108,'ME FA2026 Logo'!S110:S578)</f>
        <v>0</v>
      </c>
      <c r="O108" s="9">
        <f>SUMIF('FL FA2026 Logo'!C110:C460,'FA 2026 Master'!E108,'FL FA2026 Logo'!T110:T460)</f>
        <v>0</v>
      </c>
      <c r="P108" s="31">
        <f>SUMIF('ME FA2026 Logo'!C110:C578,'FA 2026 Master'!E108,'ME FA2026 Logo'!T110:T578)</f>
        <v>0</v>
      </c>
      <c r="Q108" s="46">
        <f t="shared" si="5"/>
        <v>0</v>
      </c>
    </row>
    <row r="109" spans="2:17" x14ac:dyDescent="0.25">
      <c r="B109" s="36" t="str">
        <f t="shared" si="3"/>
        <v>MEPLTCH</v>
      </c>
      <c r="C109" s="35" t="str">
        <f t="shared" si="4"/>
        <v>84049072501</v>
      </c>
      <c r="D109" s="6">
        <v>840490725010</v>
      </c>
      <c r="E109" s="7" t="s">
        <v>158</v>
      </c>
      <c r="F109" t="s">
        <v>1016</v>
      </c>
      <c r="G109" t="s">
        <v>1015</v>
      </c>
      <c r="H109" s="7" t="s">
        <v>8</v>
      </c>
      <c r="I109" s="7" t="s">
        <v>1764</v>
      </c>
      <c r="J109" s="9">
        <v>30</v>
      </c>
      <c r="K109" s="7" t="s">
        <v>885</v>
      </c>
      <c r="L109" s="7" t="s">
        <v>950</v>
      </c>
      <c r="M109" s="7">
        <f>SUMIF('FL FA2026 Logo'!C111:C461,'FA 2026 Master'!E109,'FL FA2026 Logo'!S111:S461)</f>
        <v>0</v>
      </c>
      <c r="N109" s="7">
        <f>SUMIF('ME FA2026 Logo'!C111:C579,'FA 2026 Master'!E109,'ME FA2026 Logo'!S111:S579)</f>
        <v>0</v>
      </c>
      <c r="O109" s="9">
        <f>SUMIF('FL FA2026 Logo'!C111:C461,'FA 2026 Master'!E109,'FL FA2026 Logo'!T111:T461)</f>
        <v>0</v>
      </c>
      <c r="P109" s="31">
        <f>SUMIF('ME FA2026 Logo'!C111:C579,'FA 2026 Master'!E109,'ME FA2026 Logo'!T111:T579)</f>
        <v>0</v>
      </c>
      <c r="Q109" s="46">
        <f t="shared" si="5"/>
        <v>0</v>
      </c>
    </row>
    <row r="110" spans="2:17" x14ac:dyDescent="0.25">
      <c r="B110" s="36" t="str">
        <f t="shared" si="3"/>
        <v>MEPLTCH</v>
      </c>
      <c r="C110" s="35" t="str">
        <f t="shared" si="4"/>
        <v>84049072502</v>
      </c>
      <c r="D110" s="6">
        <v>840490725027</v>
      </c>
      <c r="E110" s="7" t="s">
        <v>159</v>
      </c>
      <c r="F110" t="s">
        <v>1017</v>
      </c>
      <c r="G110" t="s">
        <v>1015</v>
      </c>
      <c r="H110" s="7" t="s">
        <v>9</v>
      </c>
      <c r="I110" s="7" t="s">
        <v>1764</v>
      </c>
      <c r="J110" s="9">
        <v>30</v>
      </c>
      <c r="K110" s="7" t="s">
        <v>885</v>
      </c>
      <c r="L110" s="7" t="s">
        <v>950</v>
      </c>
      <c r="M110" s="7">
        <f>SUMIF('FL FA2026 Logo'!C112:C462,'FA 2026 Master'!E110,'FL FA2026 Logo'!S112:S462)</f>
        <v>0</v>
      </c>
      <c r="N110" s="7">
        <f>SUMIF('ME FA2026 Logo'!C112:C580,'FA 2026 Master'!E110,'ME FA2026 Logo'!S112:S580)</f>
        <v>0</v>
      </c>
      <c r="O110" s="9">
        <f>SUMIF('FL FA2026 Logo'!C112:C462,'FA 2026 Master'!E110,'FL FA2026 Logo'!T112:T462)</f>
        <v>0</v>
      </c>
      <c r="P110" s="31">
        <f>SUMIF('ME FA2026 Logo'!C112:C580,'FA 2026 Master'!E110,'ME FA2026 Logo'!T112:T580)</f>
        <v>0</v>
      </c>
      <c r="Q110" s="46">
        <f t="shared" si="5"/>
        <v>0</v>
      </c>
    </row>
    <row r="111" spans="2:17" x14ac:dyDescent="0.25">
      <c r="B111" s="36" t="str">
        <f t="shared" si="3"/>
        <v>MEPLTCH</v>
      </c>
      <c r="C111" s="35" t="str">
        <f t="shared" si="4"/>
        <v>84049072503</v>
      </c>
      <c r="D111" s="6">
        <v>840490725034</v>
      </c>
      <c r="E111" s="7" t="s">
        <v>160</v>
      </c>
      <c r="F111" t="s">
        <v>1018</v>
      </c>
      <c r="G111" t="s">
        <v>1015</v>
      </c>
      <c r="H111" s="7" t="s">
        <v>10</v>
      </c>
      <c r="I111" s="7" t="s">
        <v>1764</v>
      </c>
      <c r="J111" s="9">
        <v>30</v>
      </c>
      <c r="K111" s="7" t="s">
        <v>885</v>
      </c>
      <c r="L111" s="7" t="s">
        <v>950</v>
      </c>
      <c r="M111" s="7">
        <f>SUMIF('FL FA2026 Logo'!C113:C463,'FA 2026 Master'!E111,'FL FA2026 Logo'!S113:S463)</f>
        <v>0</v>
      </c>
      <c r="N111" s="7">
        <f>SUMIF('ME FA2026 Logo'!C113:C581,'FA 2026 Master'!E111,'ME FA2026 Logo'!S113:S581)</f>
        <v>0</v>
      </c>
      <c r="O111" s="9">
        <f>SUMIF('FL FA2026 Logo'!C113:C463,'FA 2026 Master'!E111,'FL FA2026 Logo'!T113:T463)</f>
        <v>0</v>
      </c>
      <c r="P111" s="31">
        <f>SUMIF('ME FA2026 Logo'!C113:C581,'FA 2026 Master'!E111,'ME FA2026 Logo'!T113:T581)</f>
        <v>0</v>
      </c>
      <c r="Q111" s="46">
        <f t="shared" si="5"/>
        <v>0</v>
      </c>
    </row>
    <row r="112" spans="2:17" x14ac:dyDescent="0.25">
      <c r="B112" s="36" t="str">
        <f t="shared" si="3"/>
        <v>MEPLTCH</v>
      </c>
      <c r="C112" s="35" t="str">
        <f t="shared" si="4"/>
        <v>84049072504</v>
      </c>
      <c r="D112" s="6">
        <v>840490725041</v>
      </c>
      <c r="E112" s="7" t="s">
        <v>161</v>
      </c>
      <c r="F112" t="s">
        <v>1019</v>
      </c>
      <c r="G112" t="s">
        <v>1015</v>
      </c>
      <c r="H112" s="7" t="s">
        <v>1765</v>
      </c>
      <c r="I112" s="7" t="s">
        <v>1764</v>
      </c>
      <c r="J112" s="9">
        <v>30</v>
      </c>
      <c r="K112" s="7" t="s">
        <v>885</v>
      </c>
      <c r="L112" s="7" t="s">
        <v>950</v>
      </c>
      <c r="M112" s="7">
        <f>SUMIF('FL FA2026 Logo'!C114:C464,'FA 2026 Master'!E112,'FL FA2026 Logo'!S114:S464)</f>
        <v>0</v>
      </c>
      <c r="N112" s="7">
        <f>SUMIF('ME FA2026 Logo'!C114:C582,'FA 2026 Master'!E112,'ME FA2026 Logo'!S114:S582)</f>
        <v>0</v>
      </c>
      <c r="O112" s="9">
        <f>SUMIF('FL FA2026 Logo'!C114:C464,'FA 2026 Master'!E112,'FL FA2026 Logo'!T114:T464)</f>
        <v>0</v>
      </c>
      <c r="P112" s="31">
        <f>SUMIF('ME FA2026 Logo'!C114:C582,'FA 2026 Master'!E112,'ME FA2026 Logo'!T114:T582)</f>
        <v>0</v>
      </c>
      <c r="Q112" s="46">
        <f t="shared" si="5"/>
        <v>0</v>
      </c>
    </row>
    <row r="113" spans="2:17" x14ac:dyDescent="0.25">
      <c r="B113" s="36" t="str">
        <f t="shared" si="3"/>
        <v>MEPLTCH</v>
      </c>
      <c r="C113" s="35" t="str">
        <f t="shared" si="4"/>
        <v>84049072505</v>
      </c>
      <c r="D113" s="6">
        <v>840490725058</v>
      </c>
      <c r="E113" s="7" t="s">
        <v>162</v>
      </c>
      <c r="F113" t="s">
        <v>1020</v>
      </c>
      <c r="G113" t="s">
        <v>1015</v>
      </c>
      <c r="H113" s="7" t="s">
        <v>14</v>
      </c>
      <c r="I113" s="7" t="s">
        <v>1764</v>
      </c>
      <c r="J113" s="9">
        <v>30</v>
      </c>
      <c r="K113" s="7" t="s">
        <v>885</v>
      </c>
      <c r="L113" s="7" t="s">
        <v>950</v>
      </c>
      <c r="M113" s="7">
        <f>SUMIF('FL FA2026 Logo'!C115:C465,'FA 2026 Master'!E113,'FL FA2026 Logo'!S115:S465)</f>
        <v>0</v>
      </c>
      <c r="N113" s="7">
        <f>SUMIF('ME FA2026 Logo'!C115:C583,'FA 2026 Master'!E113,'ME FA2026 Logo'!S115:S583)</f>
        <v>0</v>
      </c>
      <c r="O113" s="9">
        <f>SUMIF('FL FA2026 Logo'!C115:C465,'FA 2026 Master'!E113,'FL FA2026 Logo'!T115:T465)</f>
        <v>0</v>
      </c>
      <c r="P113" s="31">
        <f>SUMIF('ME FA2026 Logo'!C115:C583,'FA 2026 Master'!E113,'ME FA2026 Logo'!T115:T583)</f>
        <v>0</v>
      </c>
      <c r="Q113" s="46">
        <f t="shared" si="5"/>
        <v>0</v>
      </c>
    </row>
    <row r="114" spans="2:17" x14ac:dyDescent="0.25">
      <c r="B114" s="36" t="str">
        <f t="shared" si="3"/>
        <v>MEPLTNV</v>
      </c>
      <c r="C114" s="35" t="str">
        <f t="shared" si="4"/>
        <v>84049072506</v>
      </c>
      <c r="D114" s="6">
        <v>840490725065</v>
      </c>
      <c r="E114" s="7" t="s">
        <v>163</v>
      </c>
      <c r="F114" t="s">
        <v>1021</v>
      </c>
      <c r="G114" t="s">
        <v>957</v>
      </c>
      <c r="H114" s="7" t="s">
        <v>7</v>
      </c>
      <c r="I114" s="7" t="s">
        <v>1764</v>
      </c>
      <c r="J114" s="9">
        <v>30</v>
      </c>
      <c r="K114" s="7" t="s">
        <v>885</v>
      </c>
      <c r="L114" s="7" t="s">
        <v>950</v>
      </c>
      <c r="M114" s="7">
        <f>SUMIF('FL FA2026 Logo'!C116:C466,'FA 2026 Master'!E114,'FL FA2026 Logo'!S116:S466)</f>
        <v>0</v>
      </c>
      <c r="N114" s="7">
        <f>SUMIF('ME FA2026 Logo'!C116:C584,'FA 2026 Master'!E114,'ME FA2026 Logo'!S116:S584)</f>
        <v>0</v>
      </c>
      <c r="O114" s="9">
        <f>SUMIF('FL FA2026 Logo'!C116:C466,'FA 2026 Master'!E114,'FL FA2026 Logo'!T116:T466)</f>
        <v>0</v>
      </c>
      <c r="P114" s="31">
        <f>SUMIF('ME FA2026 Logo'!C116:C584,'FA 2026 Master'!E114,'ME FA2026 Logo'!T116:T584)</f>
        <v>0</v>
      </c>
      <c r="Q114" s="46">
        <f t="shared" si="5"/>
        <v>0</v>
      </c>
    </row>
    <row r="115" spans="2:17" x14ac:dyDescent="0.25">
      <c r="B115" s="36" t="str">
        <f t="shared" si="3"/>
        <v>MEPLTNV</v>
      </c>
      <c r="C115" s="35" t="str">
        <f t="shared" si="4"/>
        <v>84049072507</v>
      </c>
      <c r="D115" s="6">
        <v>840490725072</v>
      </c>
      <c r="E115" s="7" t="s">
        <v>164</v>
      </c>
      <c r="F115" t="s">
        <v>1022</v>
      </c>
      <c r="G115" t="s">
        <v>957</v>
      </c>
      <c r="H115" s="7" t="s">
        <v>8</v>
      </c>
      <c r="I115" s="7" t="s">
        <v>1764</v>
      </c>
      <c r="J115" s="9">
        <v>30</v>
      </c>
      <c r="K115" s="7" t="s">
        <v>885</v>
      </c>
      <c r="L115" s="7" t="s">
        <v>950</v>
      </c>
      <c r="M115" s="7">
        <f>SUMIF('FL FA2026 Logo'!C117:C467,'FA 2026 Master'!E115,'FL FA2026 Logo'!S117:S467)</f>
        <v>0</v>
      </c>
      <c r="N115" s="7">
        <f>SUMIF('ME FA2026 Logo'!C117:C585,'FA 2026 Master'!E115,'ME FA2026 Logo'!S117:S585)</f>
        <v>0</v>
      </c>
      <c r="O115" s="9">
        <f>SUMIF('FL FA2026 Logo'!C117:C467,'FA 2026 Master'!E115,'FL FA2026 Logo'!T117:T467)</f>
        <v>0</v>
      </c>
      <c r="P115" s="31">
        <f>SUMIF('ME FA2026 Logo'!C117:C585,'FA 2026 Master'!E115,'ME FA2026 Logo'!T117:T585)</f>
        <v>0</v>
      </c>
      <c r="Q115" s="46">
        <f t="shared" si="5"/>
        <v>0</v>
      </c>
    </row>
    <row r="116" spans="2:17" x14ac:dyDescent="0.25">
      <c r="B116" s="36" t="str">
        <f t="shared" si="3"/>
        <v>MEPLTNV</v>
      </c>
      <c r="C116" s="35" t="str">
        <f t="shared" si="4"/>
        <v>84049072508</v>
      </c>
      <c r="D116" s="6">
        <v>840490725089</v>
      </c>
      <c r="E116" s="7" t="s">
        <v>165</v>
      </c>
      <c r="F116" t="s">
        <v>1023</v>
      </c>
      <c r="G116" t="s">
        <v>957</v>
      </c>
      <c r="H116" s="7" t="s">
        <v>9</v>
      </c>
      <c r="I116" s="7" t="s">
        <v>1764</v>
      </c>
      <c r="J116" s="9">
        <v>30</v>
      </c>
      <c r="K116" s="7" t="s">
        <v>885</v>
      </c>
      <c r="L116" s="7" t="s">
        <v>950</v>
      </c>
      <c r="M116" s="7">
        <f>SUMIF('FL FA2026 Logo'!C118:C468,'FA 2026 Master'!E116,'FL FA2026 Logo'!S118:S468)</f>
        <v>0</v>
      </c>
      <c r="N116" s="7">
        <f>SUMIF('ME FA2026 Logo'!C118:C586,'FA 2026 Master'!E116,'ME FA2026 Logo'!S118:S586)</f>
        <v>0</v>
      </c>
      <c r="O116" s="9">
        <f>SUMIF('FL FA2026 Logo'!C118:C468,'FA 2026 Master'!E116,'FL FA2026 Logo'!T118:T468)</f>
        <v>0</v>
      </c>
      <c r="P116" s="31">
        <f>SUMIF('ME FA2026 Logo'!C118:C586,'FA 2026 Master'!E116,'ME FA2026 Logo'!T118:T586)</f>
        <v>0</v>
      </c>
      <c r="Q116" s="46">
        <f t="shared" si="5"/>
        <v>0</v>
      </c>
    </row>
    <row r="117" spans="2:17" x14ac:dyDescent="0.25">
      <c r="B117" s="36" t="str">
        <f t="shared" si="3"/>
        <v>MEPLTNV</v>
      </c>
      <c r="C117" s="35" t="str">
        <f t="shared" si="4"/>
        <v>84049072509</v>
      </c>
      <c r="D117" s="6">
        <v>840490725096</v>
      </c>
      <c r="E117" s="7" t="s">
        <v>166</v>
      </c>
      <c r="F117" t="s">
        <v>1024</v>
      </c>
      <c r="G117" t="s">
        <v>957</v>
      </c>
      <c r="H117" s="7" t="s">
        <v>10</v>
      </c>
      <c r="I117" s="7" t="s">
        <v>1764</v>
      </c>
      <c r="J117" s="9">
        <v>30</v>
      </c>
      <c r="K117" s="7" t="s">
        <v>885</v>
      </c>
      <c r="L117" s="7" t="s">
        <v>950</v>
      </c>
      <c r="M117" s="7">
        <f>SUMIF('FL FA2026 Logo'!C119:C469,'FA 2026 Master'!E117,'FL FA2026 Logo'!S119:S469)</f>
        <v>0</v>
      </c>
      <c r="N117" s="7">
        <f>SUMIF('ME FA2026 Logo'!C119:C587,'FA 2026 Master'!E117,'ME FA2026 Logo'!S119:S587)</f>
        <v>0</v>
      </c>
      <c r="O117" s="9">
        <f>SUMIF('FL FA2026 Logo'!C119:C469,'FA 2026 Master'!E117,'FL FA2026 Logo'!T119:T469)</f>
        <v>0</v>
      </c>
      <c r="P117" s="31">
        <f>SUMIF('ME FA2026 Logo'!C119:C587,'FA 2026 Master'!E117,'ME FA2026 Logo'!T119:T587)</f>
        <v>0</v>
      </c>
      <c r="Q117" s="46">
        <f t="shared" si="5"/>
        <v>0</v>
      </c>
    </row>
    <row r="118" spans="2:17" x14ac:dyDescent="0.25">
      <c r="B118" s="36" t="str">
        <f t="shared" si="3"/>
        <v>MEPLTNV</v>
      </c>
      <c r="C118" s="35" t="str">
        <f t="shared" si="4"/>
        <v>84049072510</v>
      </c>
      <c r="D118" s="6">
        <v>840490725102</v>
      </c>
      <c r="E118" s="7" t="s">
        <v>167</v>
      </c>
      <c r="F118" t="s">
        <v>1025</v>
      </c>
      <c r="G118" t="s">
        <v>957</v>
      </c>
      <c r="H118" s="7" t="s">
        <v>1765</v>
      </c>
      <c r="I118" s="7" t="s">
        <v>1764</v>
      </c>
      <c r="J118" s="9">
        <v>30</v>
      </c>
      <c r="K118" s="7" t="s">
        <v>885</v>
      </c>
      <c r="L118" s="7" t="s">
        <v>950</v>
      </c>
      <c r="M118" s="7">
        <f>SUMIF('FL FA2026 Logo'!C120:C470,'FA 2026 Master'!E118,'FL FA2026 Logo'!S120:S470)</f>
        <v>0</v>
      </c>
      <c r="N118" s="7">
        <f>SUMIF('ME FA2026 Logo'!C120:C588,'FA 2026 Master'!E118,'ME FA2026 Logo'!S120:S588)</f>
        <v>0</v>
      </c>
      <c r="O118" s="9">
        <f>SUMIF('FL FA2026 Logo'!C120:C470,'FA 2026 Master'!E118,'FL FA2026 Logo'!T120:T470)</f>
        <v>0</v>
      </c>
      <c r="P118" s="31">
        <f>SUMIF('ME FA2026 Logo'!C120:C588,'FA 2026 Master'!E118,'ME FA2026 Logo'!T120:T588)</f>
        <v>0</v>
      </c>
      <c r="Q118" s="46">
        <f t="shared" si="5"/>
        <v>0</v>
      </c>
    </row>
    <row r="119" spans="2:17" x14ac:dyDescent="0.25">
      <c r="B119" s="36" t="str">
        <f t="shared" si="3"/>
        <v>MEPLTNV</v>
      </c>
      <c r="C119" s="35" t="str">
        <f t="shared" si="4"/>
        <v>84049072511</v>
      </c>
      <c r="D119" s="6">
        <v>840490725119</v>
      </c>
      <c r="E119" s="7" t="s">
        <v>168</v>
      </c>
      <c r="F119" t="s">
        <v>1026</v>
      </c>
      <c r="G119" t="s">
        <v>957</v>
      </c>
      <c r="H119" s="7" t="s">
        <v>14</v>
      </c>
      <c r="I119" s="7" t="s">
        <v>1764</v>
      </c>
      <c r="J119" s="9">
        <v>30</v>
      </c>
      <c r="K119" s="7" t="s">
        <v>885</v>
      </c>
      <c r="L119" s="7" t="s">
        <v>950</v>
      </c>
      <c r="M119" s="7">
        <f>SUMIF('FL FA2026 Logo'!C121:C471,'FA 2026 Master'!E119,'FL FA2026 Logo'!S121:S471)</f>
        <v>0</v>
      </c>
      <c r="N119" s="7">
        <f>SUMIF('ME FA2026 Logo'!C121:C589,'FA 2026 Master'!E119,'ME FA2026 Logo'!S121:S589)</f>
        <v>0</v>
      </c>
      <c r="O119" s="9">
        <f>SUMIF('FL FA2026 Logo'!C121:C471,'FA 2026 Master'!E119,'FL FA2026 Logo'!T121:T471)</f>
        <v>0</v>
      </c>
      <c r="P119" s="31">
        <f>SUMIF('ME FA2026 Logo'!C121:C589,'FA 2026 Master'!E119,'ME FA2026 Logo'!T121:T589)</f>
        <v>0</v>
      </c>
      <c r="Q119" s="46">
        <f t="shared" si="5"/>
        <v>0</v>
      </c>
    </row>
    <row r="120" spans="2:17" x14ac:dyDescent="0.25">
      <c r="B120" s="36" t="str">
        <f t="shared" si="3"/>
        <v>MEPLPDG</v>
      </c>
      <c r="C120" s="35" t="str">
        <f t="shared" si="4"/>
        <v>84049072512</v>
      </c>
      <c r="D120" s="6">
        <v>840490725126</v>
      </c>
      <c r="E120" s="7" t="s">
        <v>169</v>
      </c>
      <c r="F120" t="s">
        <v>1027</v>
      </c>
      <c r="G120" t="s">
        <v>928</v>
      </c>
      <c r="H120" s="7" t="s">
        <v>7</v>
      </c>
      <c r="I120" s="7" t="s">
        <v>1764</v>
      </c>
      <c r="J120" s="9">
        <v>15</v>
      </c>
      <c r="K120" s="7" t="s">
        <v>885</v>
      </c>
      <c r="L120" s="7" t="s">
        <v>929</v>
      </c>
      <c r="M120" s="7">
        <f>SUMIF('FL FA2026 Logo'!C122:C472,'FA 2026 Master'!E120,'FL FA2026 Logo'!S122:S472)</f>
        <v>0</v>
      </c>
      <c r="N120" s="7">
        <f>SUMIF('ME FA2026 Logo'!C122:C590,'FA 2026 Master'!E120,'ME FA2026 Logo'!S122:S590)</f>
        <v>0</v>
      </c>
      <c r="O120" s="9">
        <f>SUMIF('FL FA2026 Logo'!C122:C472,'FA 2026 Master'!E120,'FL FA2026 Logo'!T122:T472)</f>
        <v>0</v>
      </c>
      <c r="P120" s="31">
        <f>SUMIF('ME FA2026 Logo'!C122:C590,'FA 2026 Master'!E120,'ME FA2026 Logo'!T122:T590)</f>
        <v>0</v>
      </c>
      <c r="Q120" s="46">
        <f t="shared" si="5"/>
        <v>0</v>
      </c>
    </row>
    <row r="121" spans="2:17" x14ac:dyDescent="0.25">
      <c r="B121" s="36" t="str">
        <f t="shared" si="3"/>
        <v>MEPLPDG</v>
      </c>
      <c r="C121" s="35" t="str">
        <f t="shared" si="4"/>
        <v>84049072210</v>
      </c>
      <c r="D121" s="6">
        <v>840490722101</v>
      </c>
      <c r="E121" s="7" t="s">
        <v>170</v>
      </c>
      <c r="F121" t="s">
        <v>1028</v>
      </c>
      <c r="G121" t="s">
        <v>928</v>
      </c>
      <c r="H121" s="7" t="s">
        <v>8</v>
      </c>
      <c r="I121" s="7" t="s">
        <v>1764</v>
      </c>
      <c r="J121" s="9">
        <v>15</v>
      </c>
      <c r="K121" s="7" t="s">
        <v>885</v>
      </c>
      <c r="L121" s="7" t="s">
        <v>929</v>
      </c>
      <c r="M121" s="7">
        <f>SUMIF('FL FA2026 Logo'!C123:C473,'FA 2026 Master'!E121,'FL FA2026 Logo'!S123:S473)</f>
        <v>0</v>
      </c>
      <c r="N121" s="7">
        <f>SUMIF('ME FA2026 Logo'!C123:C591,'FA 2026 Master'!E121,'ME FA2026 Logo'!S123:S591)</f>
        <v>0</v>
      </c>
      <c r="O121" s="9">
        <f>SUMIF('FL FA2026 Logo'!C123:C473,'FA 2026 Master'!E121,'FL FA2026 Logo'!T123:T473)</f>
        <v>0</v>
      </c>
      <c r="P121" s="31">
        <f>SUMIF('ME FA2026 Logo'!C123:C591,'FA 2026 Master'!E121,'ME FA2026 Logo'!T123:T591)</f>
        <v>0</v>
      </c>
      <c r="Q121" s="46">
        <f t="shared" si="5"/>
        <v>0</v>
      </c>
    </row>
    <row r="122" spans="2:17" x14ac:dyDescent="0.25">
      <c r="B122" s="36" t="str">
        <f t="shared" si="3"/>
        <v>MEPLPDG</v>
      </c>
      <c r="C122" s="35" t="str">
        <f t="shared" si="4"/>
        <v>84049072211</v>
      </c>
      <c r="D122" s="6">
        <v>840490722118</v>
      </c>
      <c r="E122" s="7" t="s">
        <v>171</v>
      </c>
      <c r="F122" t="s">
        <v>1029</v>
      </c>
      <c r="G122" t="s">
        <v>928</v>
      </c>
      <c r="H122" s="7" t="s">
        <v>9</v>
      </c>
      <c r="I122" s="7" t="s">
        <v>1764</v>
      </c>
      <c r="J122" s="9">
        <v>15</v>
      </c>
      <c r="K122" s="7" t="s">
        <v>885</v>
      </c>
      <c r="L122" s="7" t="s">
        <v>929</v>
      </c>
      <c r="M122" s="7">
        <f>SUMIF('FL FA2026 Logo'!C124:C474,'FA 2026 Master'!E122,'FL FA2026 Logo'!S124:S474)</f>
        <v>0</v>
      </c>
      <c r="N122" s="7">
        <f>SUMIF('ME FA2026 Logo'!C124:C592,'FA 2026 Master'!E122,'ME FA2026 Logo'!S124:S592)</f>
        <v>0</v>
      </c>
      <c r="O122" s="9">
        <f>SUMIF('FL FA2026 Logo'!C124:C474,'FA 2026 Master'!E122,'FL FA2026 Logo'!T124:T474)</f>
        <v>0</v>
      </c>
      <c r="P122" s="31">
        <f>SUMIF('ME FA2026 Logo'!C124:C592,'FA 2026 Master'!E122,'ME FA2026 Logo'!T124:T592)</f>
        <v>0</v>
      </c>
      <c r="Q122" s="46">
        <f t="shared" si="5"/>
        <v>0</v>
      </c>
    </row>
    <row r="123" spans="2:17" x14ac:dyDescent="0.25">
      <c r="B123" s="36" t="str">
        <f t="shared" si="3"/>
        <v>MEPLPDG</v>
      </c>
      <c r="C123" s="35" t="str">
        <f t="shared" si="4"/>
        <v>84049072212</v>
      </c>
      <c r="D123" s="6">
        <v>840490722125</v>
      </c>
      <c r="E123" s="7" t="s">
        <v>172</v>
      </c>
      <c r="F123" t="s">
        <v>1030</v>
      </c>
      <c r="G123" t="s">
        <v>928</v>
      </c>
      <c r="H123" s="7" t="s">
        <v>10</v>
      </c>
      <c r="I123" s="7" t="s">
        <v>1764</v>
      </c>
      <c r="J123" s="9">
        <v>15</v>
      </c>
      <c r="K123" s="7" t="s">
        <v>885</v>
      </c>
      <c r="L123" s="7" t="s">
        <v>929</v>
      </c>
      <c r="M123" s="7">
        <f>SUMIF('FL FA2026 Logo'!C125:C475,'FA 2026 Master'!E123,'FL FA2026 Logo'!S125:S475)</f>
        <v>0</v>
      </c>
      <c r="N123" s="7">
        <f>SUMIF('ME FA2026 Logo'!C125:C593,'FA 2026 Master'!E123,'ME FA2026 Logo'!S125:S593)</f>
        <v>0</v>
      </c>
      <c r="O123" s="9">
        <f>SUMIF('FL FA2026 Logo'!C125:C475,'FA 2026 Master'!E123,'FL FA2026 Logo'!T125:T475)</f>
        <v>0</v>
      </c>
      <c r="P123" s="31">
        <f>SUMIF('ME FA2026 Logo'!C125:C593,'FA 2026 Master'!E123,'ME FA2026 Logo'!T125:T593)</f>
        <v>0</v>
      </c>
      <c r="Q123" s="46">
        <f t="shared" si="5"/>
        <v>0</v>
      </c>
    </row>
    <row r="124" spans="2:17" x14ac:dyDescent="0.25">
      <c r="B124" s="36" t="str">
        <f t="shared" si="3"/>
        <v>MEPLPDG</v>
      </c>
      <c r="C124" s="35" t="str">
        <f t="shared" si="4"/>
        <v>84049072213</v>
      </c>
      <c r="D124" s="6">
        <v>840490722132</v>
      </c>
      <c r="E124" s="7" t="s">
        <v>173</v>
      </c>
      <c r="F124" t="s">
        <v>1031</v>
      </c>
      <c r="G124" t="s">
        <v>928</v>
      </c>
      <c r="H124" s="7" t="s">
        <v>1765</v>
      </c>
      <c r="I124" s="7" t="s">
        <v>1764</v>
      </c>
      <c r="J124" s="9">
        <v>15</v>
      </c>
      <c r="K124" s="7" t="s">
        <v>885</v>
      </c>
      <c r="L124" s="7" t="s">
        <v>929</v>
      </c>
      <c r="M124" s="7">
        <f>SUMIF('FL FA2026 Logo'!C126:C476,'FA 2026 Master'!E124,'FL FA2026 Logo'!S126:S476)</f>
        <v>0</v>
      </c>
      <c r="N124" s="7">
        <f>SUMIF('ME FA2026 Logo'!C126:C594,'FA 2026 Master'!E124,'ME FA2026 Logo'!S126:S594)</f>
        <v>0</v>
      </c>
      <c r="O124" s="9">
        <f>SUMIF('FL FA2026 Logo'!C126:C476,'FA 2026 Master'!E124,'FL FA2026 Logo'!T126:T476)</f>
        <v>0</v>
      </c>
      <c r="P124" s="31">
        <f>SUMIF('ME FA2026 Logo'!C126:C594,'FA 2026 Master'!E124,'ME FA2026 Logo'!T126:T594)</f>
        <v>0</v>
      </c>
      <c r="Q124" s="46">
        <f t="shared" si="5"/>
        <v>0</v>
      </c>
    </row>
    <row r="125" spans="2:17" x14ac:dyDescent="0.25">
      <c r="B125" s="36" t="str">
        <f t="shared" si="3"/>
        <v>MEPLPDG</v>
      </c>
      <c r="C125" s="35" t="str">
        <f t="shared" si="4"/>
        <v>84049072517</v>
      </c>
      <c r="D125" s="6">
        <v>840490725171</v>
      </c>
      <c r="E125" s="7" t="s">
        <v>174</v>
      </c>
      <c r="F125" t="s">
        <v>1032</v>
      </c>
      <c r="G125" t="s">
        <v>928</v>
      </c>
      <c r="H125" s="7" t="s">
        <v>14</v>
      </c>
      <c r="I125" s="7" t="s">
        <v>1764</v>
      </c>
      <c r="J125" s="9">
        <v>15</v>
      </c>
      <c r="K125" s="7" t="s">
        <v>885</v>
      </c>
      <c r="L125" s="7" t="s">
        <v>929</v>
      </c>
      <c r="M125" s="7">
        <f>SUMIF('FL FA2026 Logo'!C127:C477,'FA 2026 Master'!E125,'FL FA2026 Logo'!S127:S477)</f>
        <v>0</v>
      </c>
      <c r="N125" s="7">
        <f>SUMIF('ME FA2026 Logo'!C127:C595,'FA 2026 Master'!E125,'ME FA2026 Logo'!S127:S595)</f>
        <v>0</v>
      </c>
      <c r="O125" s="9">
        <f>SUMIF('FL FA2026 Logo'!C127:C477,'FA 2026 Master'!E125,'FL FA2026 Logo'!T127:T477)</f>
        <v>0</v>
      </c>
      <c r="P125" s="31">
        <f>SUMIF('ME FA2026 Logo'!C127:C595,'FA 2026 Master'!E125,'ME FA2026 Logo'!T127:T595)</f>
        <v>0</v>
      </c>
      <c r="Q125" s="46">
        <f t="shared" si="5"/>
        <v>0</v>
      </c>
    </row>
    <row r="126" spans="2:17" x14ac:dyDescent="0.25">
      <c r="B126" s="36" t="str">
        <f t="shared" si="3"/>
        <v>MEPLPAH</v>
      </c>
      <c r="C126" s="35" t="str">
        <f t="shared" si="4"/>
        <v>84049072518</v>
      </c>
      <c r="D126" s="6">
        <v>840490725188</v>
      </c>
      <c r="E126" s="7" t="s">
        <v>175</v>
      </c>
      <c r="F126" t="s">
        <v>1033</v>
      </c>
      <c r="G126" t="s">
        <v>1034</v>
      </c>
      <c r="H126" s="7" t="s">
        <v>7</v>
      </c>
      <c r="I126" s="7" t="s">
        <v>1764</v>
      </c>
      <c r="J126" s="9">
        <v>15</v>
      </c>
      <c r="K126" s="7" t="s">
        <v>885</v>
      </c>
      <c r="L126" s="7" t="s">
        <v>929</v>
      </c>
      <c r="M126" s="7">
        <f>SUMIF('FL FA2026 Logo'!C128:C478,'FA 2026 Master'!E126,'FL FA2026 Logo'!S128:S478)</f>
        <v>0</v>
      </c>
      <c r="N126" s="7">
        <f>SUMIF('ME FA2026 Logo'!C128:C596,'FA 2026 Master'!E126,'ME FA2026 Logo'!S128:S596)</f>
        <v>0</v>
      </c>
      <c r="O126" s="9">
        <f>SUMIF('FL FA2026 Logo'!C128:C478,'FA 2026 Master'!E126,'FL FA2026 Logo'!T128:T478)</f>
        <v>0</v>
      </c>
      <c r="P126" s="31">
        <f>SUMIF('ME FA2026 Logo'!C128:C596,'FA 2026 Master'!E126,'ME FA2026 Logo'!T128:T596)</f>
        <v>0</v>
      </c>
      <c r="Q126" s="46">
        <f t="shared" si="5"/>
        <v>0</v>
      </c>
    </row>
    <row r="127" spans="2:17" x14ac:dyDescent="0.25">
      <c r="B127" s="36" t="str">
        <f t="shared" si="3"/>
        <v>MEPLPAH</v>
      </c>
      <c r="C127" s="35" t="str">
        <f t="shared" si="4"/>
        <v>84049072519</v>
      </c>
      <c r="D127" s="6">
        <v>840490725195</v>
      </c>
      <c r="E127" s="7" t="s">
        <v>176</v>
      </c>
      <c r="F127" t="s">
        <v>1035</v>
      </c>
      <c r="G127" t="s">
        <v>1034</v>
      </c>
      <c r="H127" s="7" t="s">
        <v>8</v>
      </c>
      <c r="I127" s="7" t="s">
        <v>1764</v>
      </c>
      <c r="J127" s="9">
        <v>15</v>
      </c>
      <c r="K127" s="7" t="s">
        <v>885</v>
      </c>
      <c r="L127" s="7" t="s">
        <v>929</v>
      </c>
      <c r="M127" s="7">
        <f>SUMIF('FL FA2026 Logo'!C129:C479,'FA 2026 Master'!E127,'FL FA2026 Logo'!S129:S479)</f>
        <v>0</v>
      </c>
      <c r="N127" s="7">
        <f>SUMIF('ME FA2026 Logo'!C129:C597,'FA 2026 Master'!E127,'ME FA2026 Logo'!S129:S597)</f>
        <v>0</v>
      </c>
      <c r="O127" s="9">
        <f>SUMIF('FL FA2026 Logo'!C129:C479,'FA 2026 Master'!E127,'FL FA2026 Logo'!T129:T479)</f>
        <v>0</v>
      </c>
      <c r="P127" s="31">
        <f>SUMIF('ME FA2026 Logo'!C129:C597,'FA 2026 Master'!E127,'ME FA2026 Logo'!T129:T597)</f>
        <v>0</v>
      </c>
      <c r="Q127" s="46">
        <f t="shared" si="5"/>
        <v>0</v>
      </c>
    </row>
    <row r="128" spans="2:17" x14ac:dyDescent="0.25">
      <c r="B128" s="36" t="str">
        <f t="shared" si="3"/>
        <v>MEPLPAH</v>
      </c>
      <c r="C128" s="35" t="str">
        <f t="shared" si="4"/>
        <v>84049072520</v>
      </c>
      <c r="D128" s="6">
        <v>840490725201</v>
      </c>
      <c r="E128" s="7" t="s">
        <v>177</v>
      </c>
      <c r="F128" t="s">
        <v>1036</v>
      </c>
      <c r="G128" t="s">
        <v>1034</v>
      </c>
      <c r="H128" s="7" t="s">
        <v>9</v>
      </c>
      <c r="I128" s="7" t="s">
        <v>1764</v>
      </c>
      <c r="J128" s="9">
        <v>15</v>
      </c>
      <c r="K128" s="7" t="s">
        <v>885</v>
      </c>
      <c r="L128" s="7" t="s">
        <v>929</v>
      </c>
      <c r="M128" s="7">
        <f>SUMIF('FL FA2026 Logo'!C130:C480,'FA 2026 Master'!E128,'FL FA2026 Logo'!S130:S480)</f>
        <v>0</v>
      </c>
      <c r="N128" s="7">
        <f>SUMIF('ME FA2026 Logo'!C130:C598,'FA 2026 Master'!E128,'ME FA2026 Logo'!S130:S598)</f>
        <v>0</v>
      </c>
      <c r="O128" s="9">
        <f>SUMIF('FL FA2026 Logo'!C130:C480,'FA 2026 Master'!E128,'FL FA2026 Logo'!T130:T480)</f>
        <v>0</v>
      </c>
      <c r="P128" s="31">
        <f>SUMIF('ME FA2026 Logo'!C130:C598,'FA 2026 Master'!E128,'ME FA2026 Logo'!T130:T598)</f>
        <v>0</v>
      </c>
      <c r="Q128" s="46">
        <f t="shared" si="5"/>
        <v>0</v>
      </c>
    </row>
    <row r="129" spans="2:17" x14ac:dyDescent="0.25">
      <c r="B129" s="36" t="str">
        <f t="shared" si="3"/>
        <v>MEPLPAH</v>
      </c>
      <c r="C129" s="35" t="str">
        <f t="shared" si="4"/>
        <v>84049072521</v>
      </c>
      <c r="D129" s="6">
        <v>840490725218</v>
      </c>
      <c r="E129" s="7" t="s">
        <v>178</v>
      </c>
      <c r="F129" t="s">
        <v>1037</v>
      </c>
      <c r="G129" t="s">
        <v>1034</v>
      </c>
      <c r="H129" s="7" t="s">
        <v>10</v>
      </c>
      <c r="I129" s="7" t="s">
        <v>1764</v>
      </c>
      <c r="J129" s="9">
        <v>15</v>
      </c>
      <c r="K129" s="7" t="s">
        <v>885</v>
      </c>
      <c r="L129" s="7" t="s">
        <v>929</v>
      </c>
      <c r="M129" s="7">
        <f>SUMIF('FL FA2026 Logo'!C131:C481,'FA 2026 Master'!E129,'FL FA2026 Logo'!S131:S481)</f>
        <v>0</v>
      </c>
      <c r="N129" s="7">
        <f>SUMIF('ME FA2026 Logo'!C131:C599,'FA 2026 Master'!E129,'ME FA2026 Logo'!S131:S599)</f>
        <v>0</v>
      </c>
      <c r="O129" s="9">
        <f>SUMIF('FL FA2026 Logo'!C131:C481,'FA 2026 Master'!E129,'FL FA2026 Logo'!T131:T481)</f>
        <v>0</v>
      </c>
      <c r="P129" s="31">
        <f>SUMIF('ME FA2026 Logo'!C131:C599,'FA 2026 Master'!E129,'ME FA2026 Logo'!T131:T599)</f>
        <v>0</v>
      </c>
      <c r="Q129" s="46">
        <f t="shared" si="5"/>
        <v>0</v>
      </c>
    </row>
    <row r="130" spans="2:17" x14ac:dyDescent="0.25">
      <c r="B130" s="36" t="str">
        <f t="shared" si="3"/>
        <v>MEPLPAH</v>
      </c>
      <c r="C130" s="35" t="str">
        <f t="shared" si="4"/>
        <v>84049072522</v>
      </c>
      <c r="D130" s="6">
        <v>840490725225</v>
      </c>
      <c r="E130" s="7" t="s">
        <v>179</v>
      </c>
      <c r="F130" t="s">
        <v>1038</v>
      </c>
      <c r="G130" t="s">
        <v>1034</v>
      </c>
      <c r="H130" s="7" t="s">
        <v>1765</v>
      </c>
      <c r="I130" s="7" t="s">
        <v>1764</v>
      </c>
      <c r="J130" s="9">
        <v>15</v>
      </c>
      <c r="K130" s="7" t="s">
        <v>885</v>
      </c>
      <c r="L130" s="7" t="s">
        <v>929</v>
      </c>
      <c r="M130" s="7">
        <f>SUMIF('FL FA2026 Logo'!C132:C482,'FA 2026 Master'!E130,'FL FA2026 Logo'!S132:S482)</f>
        <v>0</v>
      </c>
      <c r="N130" s="7">
        <f>SUMIF('ME FA2026 Logo'!C132:C600,'FA 2026 Master'!E130,'ME FA2026 Logo'!S132:S600)</f>
        <v>0</v>
      </c>
      <c r="O130" s="9">
        <f>SUMIF('FL FA2026 Logo'!C132:C482,'FA 2026 Master'!E130,'FL FA2026 Logo'!T132:T482)</f>
        <v>0</v>
      </c>
      <c r="P130" s="31">
        <f>SUMIF('ME FA2026 Logo'!C132:C600,'FA 2026 Master'!E130,'ME FA2026 Logo'!T132:T600)</f>
        <v>0</v>
      </c>
      <c r="Q130" s="46">
        <f t="shared" si="5"/>
        <v>0</v>
      </c>
    </row>
    <row r="131" spans="2:17" x14ac:dyDescent="0.25">
      <c r="B131" s="36" t="str">
        <f t="shared" si="3"/>
        <v>MEPLPAH</v>
      </c>
      <c r="C131" s="35" t="str">
        <f t="shared" si="4"/>
        <v>84049072523</v>
      </c>
      <c r="D131" s="6">
        <v>840490725232</v>
      </c>
      <c r="E131" s="7" t="s">
        <v>180</v>
      </c>
      <c r="F131" t="s">
        <v>1039</v>
      </c>
      <c r="G131" t="s">
        <v>1034</v>
      </c>
      <c r="H131" s="7" t="s">
        <v>14</v>
      </c>
      <c r="I131" s="7" t="s">
        <v>1764</v>
      </c>
      <c r="J131" s="9">
        <v>15</v>
      </c>
      <c r="K131" s="7" t="s">
        <v>885</v>
      </c>
      <c r="L131" s="7" t="s">
        <v>929</v>
      </c>
      <c r="M131" s="7">
        <f>SUMIF('FL FA2026 Logo'!C133:C483,'FA 2026 Master'!E131,'FL FA2026 Logo'!S133:S483)</f>
        <v>0</v>
      </c>
      <c r="N131" s="7">
        <f>SUMIF('ME FA2026 Logo'!C133:C601,'FA 2026 Master'!E131,'ME FA2026 Logo'!S133:S601)</f>
        <v>0</v>
      </c>
      <c r="O131" s="9">
        <f>SUMIF('FL FA2026 Logo'!C133:C483,'FA 2026 Master'!E131,'FL FA2026 Logo'!T133:T483)</f>
        <v>0</v>
      </c>
      <c r="P131" s="31">
        <f>SUMIF('ME FA2026 Logo'!C133:C601,'FA 2026 Master'!E131,'ME FA2026 Logo'!T133:T601)</f>
        <v>0</v>
      </c>
      <c r="Q131" s="46">
        <f t="shared" si="5"/>
        <v>0</v>
      </c>
    </row>
    <row r="132" spans="2:17" x14ac:dyDescent="0.25">
      <c r="B132" s="36" t="str">
        <f t="shared" si="3"/>
        <v>MEPLPCH</v>
      </c>
      <c r="C132" s="35" t="str">
        <f t="shared" si="4"/>
        <v>84049072524</v>
      </c>
      <c r="D132" s="6">
        <v>840490725249</v>
      </c>
      <c r="E132" s="7" t="s">
        <v>181</v>
      </c>
      <c r="F132" t="s">
        <v>1040</v>
      </c>
      <c r="G132" t="s">
        <v>1015</v>
      </c>
      <c r="H132" s="7" t="s">
        <v>7</v>
      </c>
      <c r="I132" s="7" t="s">
        <v>1764</v>
      </c>
      <c r="J132" s="9">
        <v>30</v>
      </c>
      <c r="K132" s="7" t="s">
        <v>885</v>
      </c>
      <c r="L132" s="7" t="s">
        <v>950</v>
      </c>
      <c r="M132" s="7">
        <f>SUMIF('FL FA2026 Logo'!C134:C484,'FA 2026 Master'!E132,'FL FA2026 Logo'!S134:S484)</f>
        <v>0</v>
      </c>
      <c r="N132" s="7">
        <f>SUMIF('ME FA2026 Logo'!C134:C602,'FA 2026 Master'!E132,'ME FA2026 Logo'!S134:S602)</f>
        <v>0</v>
      </c>
      <c r="O132" s="9">
        <f>SUMIF('FL FA2026 Logo'!C134:C484,'FA 2026 Master'!E132,'FL FA2026 Logo'!T134:T484)</f>
        <v>0</v>
      </c>
      <c r="P132" s="31">
        <f>SUMIF('ME FA2026 Logo'!C134:C602,'FA 2026 Master'!E132,'ME FA2026 Logo'!T134:T602)</f>
        <v>0</v>
      </c>
      <c r="Q132" s="46">
        <f t="shared" si="5"/>
        <v>0</v>
      </c>
    </row>
    <row r="133" spans="2:17" x14ac:dyDescent="0.25">
      <c r="B133" s="36" t="str">
        <f t="shared" si="3"/>
        <v>MEPLPCH</v>
      </c>
      <c r="C133" s="35" t="str">
        <f t="shared" si="4"/>
        <v>84049072525</v>
      </c>
      <c r="D133" s="6">
        <v>840490725256</v>
      </c>
      <c r="E133" s="7" t="s">
        <v>182</v>
      </c>
      <c r="F133" t="s">
        <v>1041</v>
      </c>
      <c r="G133" t="s">
        <v>1015</v>
      </c>
      <c r="H133" s="7" t="s">
        <v>8</v>
      </c>
      <c r="I133" s="7" t="s">
        <v>1764</v>
      </c>
      <c r="J133" s="9">
        <v>30</v>
      </c>
      <c r="K133" s="7" t="s">
        <v>885</v>
      </c>
      <c r="L133" s="7" t="s">
        <v>950</v>
      </c>
      <c r="M133" s="7">
        <f>SUMIF('FL FA2026 Logo'!C135:C485,'FA 2026 Master'!E133,'FL FA2026 Logo'!S135:S485)</f>
        <v>0</v>
      </c>
      <c r="N133" s="7">
        <f>SUMIF('ME FA2026 Logo'!C135:C603,'FA 2026 Master'!E133,'ME FA2026 Logo'!S135:S603)</f>
        <v>0</v>
      </c>
      <c r="O133" s="9">
        <f>SUMIF('FL FA2026 Logo'!C135:C485,'FA 2026 Master'!E133,'FL FA2026 Logo'!T135:T485)</f>
        <v>0</v>
      </c>
      <c r="P133" s="31">
        <f>SUMIF('ME FA2026 Logo'!C135:C603,'FA 2026 Master'!E133,'ME FA2026 Logo'!T135:T603)</f>
        <v>0</v>
      </c>
      <c r="Q133" s="46">
        <f t="shared" si="5"/>
        <v>0</v>
      </c>
    </row>
    <row r="134" spans="2:17" x14ac:dyDescent="0.25">
      <c r="B134" s="36" t="str">
        <f t="shared" ref="B134:B197" si="6">LEFT(E134,7)</f>
        <v>MEPLPCH</v>
      </c>
      <c r="C134" s="35" t="str">
        <f t="shared" ref="C134:C197" si="7">LEFT(D134,11)</f>
        <v>84049072526</v>
      </c>
      <c r="D134" s="6">
        <v>840490725263</v>
      </c>
      <c r="E134" s="7" t="s">
        <v>183</v>
      </c>
      <c r="F134" t="s">
        <v>1042</v>
      </c>
      <c r="G134" t="s">
        <v>1015</v>
      </c>
      <c r="H134" s="7" t="s">
        <v>9</v>
      </c>
      <c r="I134" s="7" t="s">
        <v>1764</v>
      </c>
      <c r="J134" s="9">
        <v>30</v>
      </c>
      <c r="K134" s="7" t="s">
        <v>885</v>
      </c>
      <c r="L134" s="7" t="s">
        <v>950</v>
      </c>
      <c r="M134" s="7">
        <f>SUMIF('FL FA2026 Logo'!C136:C486,'FA 2026 Master'!E134,'FL FA2026 Logo'!S136:S486)</f>
        <v>0</v>
      </c>
      <c r="N134" s="7">
        <f>SUMIF('ME FA2026 Logo'!C136:C604,'FA 2026 Master'!E134,'ME FA2026 Logo'!S136:S604)</f>
        <v>0</v>
      </c>
      <c r="O134" s="9">
        <f>SUMIF('FL FA2026 Logo'!C136:C486,'FA 2026 Master'!E134,'FL FA2026 Logo'!T136:T486)</f>
        <v>0</v>
      </c>
      <c r="P134" s="31">
        <f>SUMIF('ME FA2026 Logo'!C136:C604,'FA 2026 Master'!E134,'ME FA2026 Logo'!T136:T604)</f>
        <v>0</v>
      </c>
      <c r="Q134" s="46">
        <f t="shared" ref="Q134:Q197" si="8">SUM(O134+P134)</f>
        <v>0</v>
      </c>
    </row>
    <row r="135" spans="2:17" x14ac:dyDescent="0.25">
      <c r="B135" s="36" t="str">
        <f t="shared" si="6"/>
        <v>MEPLPCH</v>
      </c>
      <c r="C135" s="35" t="str">
        <f t="shared" si="7"/>
        <v>84049072527</v>
      </c>
      <c r="D135" s="6">
        <v>840490725270</v>
      </c>
      <c r="E135" s="7" t="s">
        <v>184</v>
      </c>
      <c r="F135" t="s">
        <v>1043</v>
      </c>
      <c r="G135" t="s">
        <v>1015</v>
      </c>
      <c r="H135" s="7" t="s">
        <v>10</v>
      </c>
      <c r="I135" s="7" t="s">
        <v>1764</v>
      </c>
      <c r="J135" s="9">
        <v>30</v>
      </c>
      <c r="K135" s="7" t="s">
        <v>885</v>
      </c>
      <c r="L135" s="7" t="s">
        <v>950</v>
      </c>
      <c r="M135" s="7">
        <f>SUMIF('FL FA2026 Logo'!C137:C487,'FA 2026 Master'!E135,'FL FA2026 Logo'!S137:S487)</f>
        <v>0</v>
      </c>
      <c r="N135" s="7">
        <f>SUMIF('ME FA2026 Logo'!C137:C605,'FA 2026 Master'!E135,'ME FA2026 Logo'!S137:S605)</f>
        <v>0</v>
      </c>
      <c r="O135" s="9">
        <f>SUMIF('FL FA2026 Logo'!C137:C487,'FA 2026 Master'!E135,'FL FA2026 Logo'!T137:T487)</f>
        <v>0</v>
      </c>
      <c r="P135" s="31">
        <f>SUMIF('ME FA2026 Logo'!C137:C605,'FA 2026 Master'!E135,'ME FA2026 Logo'!T137:T605)</f>
        <v>0</v>
      </c>
      <c r="Q135" s="46">
        <f t="shared" si="8"/>
        <v>0</v>
      </c>
    </row>
    <row r="136" spans="2:17" x14ac:dyDescent="0.25">
      <c r="B136" s="36" t="str">
        <f t="shared" si="6"/>
        <v>MEPLPCH</v>
      </c>
      <c r="C136" s="35" t="str">
        <f t="shared" si="7"/>
        <v>84049072528</v>
      </c>
      <c r="D136" s="6">
        <v>840490725287</v>
      </c>
      <c r="E136" s="7" t="s">
        <v>185</v>
      </c>
      <c r="F136" t="s">
        <v>1044</v>
      </c>
      <c r="G136" t="s">
        <v>1015</v>
      </c>
      <c r="H136" s="7" t="s">
        <v>1765</v>
      </c>
      <c r="I136" s="7" t="s">
        <v>1764</v>
      </c>
      <c r="J136" s="9">
        <v>30</v>
      </c>
      <c r="K136" s="7" t="s">
        <v>885</v>
      </c>
      <c r="L136" s="7" t="s">
        <v>950</v>
      </c>
      <c r="M136" s="7">
        <f>SUMIF('FL FA2026 Logo'!C138:C488,'FA 2026 Master'!E136,'FL FA2026 Logo'!S138:S488)</f>
        <v>0</v>
      </c>
      <c r="N136" s="7">
        <f>SUMIF('ME FA2026 Logo'!C138:C606,'FA 2026 Master'!E136,'ME FA2026 Logo'!S138:S606)</f>
        <v>0</v>
      </c>
      <c r="O136" s="9">
        <f>SUMIF('FL FA2026 Logo'!C138:C488,'FA 2026 Master'!E136,'FL FA2026 Logo'!T138:T488)</f>
        <v>0</v>
      </c>
      <c r="P136" s="31">
        <f>SUMIF('ME FA2026 Logo'!C138:C606,'FA 2026 Master'!E136,'ME FA2026 Logo'!T138:T606)</f>
        <v>0</v>
      </c>
      <c r="Q136" s="46">
        <f t="shared" si="8"/>
        <v>0</v>
      </c>
    </row>
    <row r="137" spans="2:17" x14ac:dyDescent="0.25">
      <c r="B137" s="36" t="str">
        <f t="shared" si="6"/>
        <v>MEPLPCH</v>
      </c>
      <c r="C137" s="35" t="str">
        <f t="shared" si="7"/>
        <v>84049072529</v>
      </c>
      <c r="D137" s="6">
        <v>840490725294</v>
      </c>
      <c r="E137" s="7" t="s">
        <v>186</v>
      </c>
      <c r="F137" t="s">
        <v>1045</v>
      </c>
      <c r="G137" t="s">
        <v>1015</v>
      </c>
      <c r="H137" s="7" t="s">
        <v>14</v>
      </c>
      <c r="I137" s="7" t="s">
        <v>1764</v>
      </c>
      <c r="J137" s="9">
        <v>30</v>
      </c>
      <c r="K137" s="7" t="s">
        <v>885</v>
      </c>
      <c r="L137" s="7" t="s">
        <v>950</v>
      </c>
      <c r="M137" s="7">
        <f>SUMIF('FL FA2026 Logo'!C139:C489,'FA 2026 Master'!E137,'FL FA2026 Logo'!S139:S489)</f>
        <v>0</v>
      </c>
      <c r="N137" s="7">
        <f>SUMIF('ME FA2026 Logo'!C139:C607,'FA 2026 Master'!E137,'ME FA2026 Logo'!S139:S607)</f>
        <v>0</v>
      </c>
      <c r="O137" s="9">
        <f>SUMIF('FL FA2026 Logo'!C139:C489,'FA 2026 Master'!E137,'FL FA2026 Logo'!T139:T489)</f>
        <v>0</v>
      </c>
      <c r="P137" s="31">
        <f>SUMIF('ME FA2026 Logo'!C139:C607,'FA 2026 Master'!E137,'ME FA2026 Logo'!T139:T607)</f>
        <v>0</v>
      </c>
      <c r="Q137" s="46">
        <f t="shared" si="8"/>
        <v>0</v>
      </c>
    </row>
    <row r="138" spans="2:17" x14ac:dyDescent="0.25">
      <c r="B138" s="36" t="str">
        <f t="shared" si="6"/>
        <v>MEPLPCF</v>
      </c>
      <c r="C138" s="35" t="str">
        <f t="shared" si="7"/>
        <v>84049072530</v>
      </c>
      <c r="D138" s="6">
        <v>840490725300</v>
      </c>
      <c r="E138" s="7" t="s">
        <v>187</v>
      </c>
      <c r="F138" t="s">
        <v>1046</v>
      </c>
      <c r="G138" t="s">
        <v>1047</v>
      </c>
      <c r="H138" s="7" t="s">
        <v>7</v>
      </c>
      <c r="I138" s="7" t="s">
        <v>1764</v>
      </c>
      <c r="J138" s="9">
        <v>30</v>
      </c>
      <c r="K138" s="7" t="s">
        <v>885</v>
      </c>
      <c r="L138" s="7" t="s">
        <v>950</v>
      </c>
      <c r="M138" s="7">
        <f>SUMIF('FL FA2026 Logo'!C140:C490,'FA 2026 Master'!E138,'FL FA2026 Logo'!S140:S490)</f>
        <v>0</v>
      </c>
      <c r="N138" s="7">
        <f>SUMIF('ME FA2026 Logo'!C140:C608,'FA 2026 Master'!E138,'ME FA2026 Logo'!S140:S608)</f>
        <v>0</v>
      </c>
      <c r="O138" s="9">
        <f>SUMIF('FL FA2026 Logo'!C140:C490,'FA 2026 Master'!E138,'FL FA2026 Logo'!T140:T490)</f>
        <v>0</v>
      </c>
      <c r="P138" s="31">
        <f>SUMIF('ME FA2026 Logo'!C140:C608,'FA 2026 Master'!E138,'ME FA2026 Logo'!T140:T608)</f>
        <v>0</v>
      </c>
      <c r="Q138" s="46">
        <f t="shared" si="8"/>
        <v>0</v>
      </c>
    </row>
    <row r="139" spans="2:17" x14ac:dyDescent="0.25">
      <c r="B139" s="36" t="str">
        <f t="shared" si="6"/>
        <v>MEPLPCF</v>
      </c>
      <c r="C139" s="35" t="str">
        <f t="shared" si="7"/>
        <v>84049072531</v>
      </c>
      <c r="D139" s="6">
        <v>840490725317</v>
      </c>
      <c r="E139" s="7" t="s">
        <v>188</v>
      </c>
      <c r="F139" t="s">
        <v>1048</v>
      </c>
      <c r="G139" t="s">
        <v>1047</v>
      </c>
      <c r="H139" s="7" t="s">
        <v>8</v>
      </c>
      <c r="I139" s="7" t="s">
        <v>1764</v>
      </c>
      <c r="J139" s="9">
        <v>30</v>
      </c>
      <c r="K139" s="7" t="s">
        <v>885</v>
      </c>
      <c r="L139" s="7" t="s">
        <v>950</v>
      </c>
      <c r="M139" s="7">
        <f>SUMIF('FL FA2026 Logo'!C141:C491,'FA 2026 Master'!E139,'FL FA2026 Logo'!S141:S491)</f>
        <v>0</v>
      </c>
      <c r="N139" s="7">
        <f>SUMIF('ME FA2026 Logo'!C141:C609,'FA 2026 Master'!E139,'ME FA2026 Logo'!S141:S609)</f>
        <v>0</v>
      </c>
      <c r="O139" s="9">
        <f>SUMIF('FL FA2026 Logo'!C141:C491,'FA 2026 Master'!E139,'FL FA2026 Logo'!T141:T491)</f>
        <v>0</v>
      </c>
      <c r="P139" s="31">
        <f>SUMIF('ME FA2026 Logo'!C141:C609,'FA 2026 Master'!E139,'ME FA2026 Logo'!T141:T609)</f>
        <v>0</v>
      </c>
      <c r="Q139" s="46">
        <f t="shared" si="8"/>
        <v>0</v>
      </c>
    </row>
    <row r="140" spans="2:17" x14ac:dyDescent="0.25">
      <c r="B140" s="36" t="str">
        <f t="shared" si="6"/>
        <v>MEPLPCF</v>
      </c>
      <c r="C140" s="35" t="str">
        <f t="shared" si="7"/>
        <v>84049072532</v>
      </c>
      <c r="D140" s="6">
        <v>840490725324</v>
      </c>
      <c r="E140" s="7" t="s">
        <v>189</v>
      </c>
      <c r="F140" t="s">
        <v>1049</v>
      </c>
      <c r="G140" t="s">
        <v>1047</v>
      </c>
      <c r="H140" s="7" t="s">
        <v>9</v>
      </c>
      <c r="I140" s="7" t="s">
        <v>1764</v>
      </c>
      <c r="J140" s="9">
        <v>30</v>
      </c>
      <c r="K140" s="7" t="s">
        <v>885</v>
      </c>
      <c r="L140" s="7" t="s">
        <v>950</v>
      </c>
      <c r="M140" s="7">
        <f>SUMIF('FL FA2026 Logo'!C142:C492,'FA 2026 Master'!E140,'FL FA2026 Logo'!S142:S492)</f>
        <v>0</v>
      </c>
      <c r="N140" s="7">
        <f>SUMIF('ME FA2026 Logo'!C142:C610,'FA 2026 Master'!E140,'ME FA2026 Logo'!S142:S610)</f>
        <v>0</v>
      </c>
      <c r="O140" s="9">
        <f>SUMIF('FL FA2026 Logo'!C142:C492,'FA 2026 Master'!E140,'FL FA2026 Logo'!T142:T492)</f>
        <v>0</v>
      </c>
      <c r="P140" s="31">
        <f>SUMIF('ME FA2026 Logo'!C142:C610,'FA 2026 Master'!E140,'ME FA2026 Logo'!T142:T610)</f>
        <v>0</v>
      </c>
      <c r="Q140" s="46">
        <f t="shared" si="8"/>
        <v>0</v>
      </c>
    </row>
    <row r="141" spans="2:17" x14ac:dyDescent="0.25">
      <c r="B141" s="36" t="str">
        <f t="shared" si="6"/>
        <v>MEPLPCF</v>
      </c>
      <c r="C141" s="35" t="str">
        <f t="shared" si="7"/>
        <v>84049072533</v>
      </c>
      <c r="D141" s="6">
        <v>840490725331</v>
      </c>
      <c r="E141" s="7" t="s">
        <v>190</v>
      </c>
      <c r="F141" t="s">
        <v>1050</v>
      </c>
      <c r="G141" t="s">
        <v>1047</v>
      </c>
      <c r="H141" s="7" t="s">
        <v>10</v>
      </c>
      <c r="I141" s="7" t="s">
        <v>1764</v>
      </c>
      <c r="J141" s="9">
        <v>30</v>
      </c>
      <c r="K141" s="7" t="s">
        <v>885</v>
      </c>
      <c r="L141" s="7" t="s">
        <v>950</v>
      </c>
      <c r="M141" s="7">
        <f>SUMIF('FL FA2026 Logo'!C143:C493,'FA 2026 Master'!E141,'FL FA2026 Logo'!S143:S493)</f>
        <v>0</v>
      </c>
      <c r="N141" s="7">
        <f>SUMIF('ME FA2026 Logo'!C143:C611,'FA 2026 Master'!E141,'ME FA2026 Logo'!S143:S611)</f>
        <v>0</v>
      </c>
      <c r="O141" s="9">
        <f>SUMIF('FL FA2026 Logo'!C143:C493,'FA 2026 Master'!E141,'FL FA2026 Logo'!T143:T493)</f>
        <v>0</v>
      </c>
      <c r="P141" s="31">
        <f>SUMIF('ME FA2026 Logo'!C143:C611,'FA 2026 Master'!E141,'ME FA2026 Logo'!T143:T611)</f>
        <v>0</v>
      </c>
      <c r="Q141" s="46">
        <f t="shared" si="8"/>
        <v>0</v>
      </c>
    </row>
    <row r="142" spans="2:17" x14ac:dyDescent="0.25">
      <c r="B142" s="36" t="str">
        <f t="shared" si="6"/>
        <v>MEPLPCF</v>
      </c>
      <c r="C142" s="35" t="str">
        <f t="shared" si="7"/>
        <v>84049072534</v>
      </c>
      <c r="D142" s="6">
        <v>840490725348</v>
      </c>
      <c r="E142" s="7" t="s">
        <v>191</v>
      </c>
      <c r="F142" t="s">
        <v>1051</v>
      </c>
      <c r="G142" t="s">
        <v>1047</v>
      </c>
      <c r="H142" s="7" t="s">
        <v>1765</v>
      </c>
      <c r="I142" s="7" t="s">
        <v>1764</v>
      </c>
      <c r="J142" s="9">
        <v>30</v>
      </c>
      <c r="K142" s="7" t="s">
        <v>885</v>
      </c>
      <c r="L142" s="7" t="s">
        <v>950</v>
      </c>
      <c r="M142" s="7">
        <f>SUMIF('FL FA2026 Logo'!C144:C494,'FA 2026 Master'!E142,'FL FA2026 Logo'!S144:S494)</f>
        <v>0</v>
      </c>
      <c r="N142" s="7">
        <f>SUMIF('ME FA2026 Logo'!C144:C612,'FA 2026 Master'!E142,'ME FA2026 Logo'!S144:S612)</f>
        <v>0</v>
      </c>
      <c r="O142" s="9">
        <f>SUMIF('FL FA2026 Logo'!C144:C494,'FA 2026 Master'!E142,'FL FA2026 Logo'!T144:T494)</f>
        <v>0</v>
      </c>
      <c r="P142" s="31">
        <f>SUMIF('ME FA2026 Logo'!C144:C612,'FA 2026 Master'!E142,'ME FA2026 Logo'!T144:T612)</f>
        <v>0</v>
      </c>
      <c r="Q142" s="46">
        <f t="shared" si="8"/>
        <v>0</v>
      </c>
    </row>
    <row r="143" spans="2:17" x14ac:dyDescent="0.25">
      <c r="B143" s="36" t="str">
        <f t="shared" si="6"/>
        <v>MEPLPCF</v>
      </c>
      <c r="C143" s="35" t="str">
        <f t="shared" si="7"/>
        <v>84049072535</v>
      </c>
      <c r="D143" s="6">
        <v>840490725355</v>
      </c>
      <c r="E143" s="7" t="s">
        <v>192</v>
      </c>
      <c r="F143" t="s">
        <v>1052</v>
      </c>
      <c r="G143" t="s">
        <v>1047</v>
      </c>
      <c r="H143" s="7" t="s">
        <v>14</v>
      </c>
      <c r="I143" s="7" t="s">
        <v>1764</v>
      </c>
      <c r="J143" s="9">
        <v>30</v>
      </c>
      <c r="K143" s="7" t="s">
        <v>885</v>
      </c>
      <c r="L143" s="7" t="s">
        <v>950</v>
      </c>
      <c r="M143" s="7">
        <f>SUMIF('FL FA2026 Logo'!C145:C495,'FA 2026 Master'!E143,'FL FA2026 Logo'!S145:S495)</f>
        <v>0</v>
      </c>
      <c r="N143" s="7">
        <f>SUMIF('ME FA2026 Logo'!C145:C613,'FA 2026 Master'!E143,'ME FA2026 Logo'!S145:S613)</f>
        <v>0</v>
      </c>
      <c r="O143" s="9">
        <f>SUMIF('FL FA2026 Logo'!C145:C495,'FA 2026 Master'!E143,'FL FA2026 Logo'!T145:T495)</f>
        <v>0</v>
      </c>
      <c r="P143" s="31">
        <f>SUMIF('ME FA2026 Logo'!C145:C613,'FA 2026 Master'!E143,'ME FA2026 Logo'!T145:T613)</f>
        <v>0</v>
      </c>
      <c r="Q143" s="46">
        <f t="shared" si="8"/>
        <v>0</v>
      </c>
    </row>
    <row r="144" spans="2:17" x14ac:dyDescent="0.25">
      <c r="B144" s="36" t="str">
        <f t="shared" si="6"/>
        <v>MEHTPHT</v>
      </c>
      <c r="C144" s="35" t="str">
        <f t="shared" si="7"/>
        <v>84049072536</v>
      </c>
      <c r="D144" s="6">
        <v>840490725362</v>
      </c>
      <c r="E144" s="7" t="s">
        <v>193</v>
      </c>
      <c r="F144" t="s">
        <v>1053</v>
      </c>
      <c r="G144" t="s">
        <v>1054</v>
      </c>
      <c r="H144" s="7" t="s">
        <v>7</v>
      </c>
      <c r="I144" s="7" t="s">
        <v>1764</v>
      </c>
      <c r="J144" s="9">
        <v>15</v>
      </c>
      <c r="K144" s="7" t="s">
        <v>885</v>
      </c>
      <c r="L144" s="7" t="s">
        <v>929</v>
      </c>
      <c r="M144" s="7">
        <f>SUMIF('FL FA2026 Logo'!C146:C496,'FA 2026 Master'!E144,'FL FA2026 Logo'!S146:S496)</f>
        <v>0</v>
      </c>
      <c r="N144" s="7">
        <f>SUMIF('ME FA2026 Logo'!C146:C614,'FA 2026 Master'!E144,'ME FA2026 Logo'!S146:S614)</f>
        <v>0</v>
      </c>
      <c r="O144" s="9">
        <f>SUMIF('FL FA2026 Logo'!C146:C496,'FA 2026 Master'!E144,'FL FA2026 Logo'!T146:T496)</f>
        <v>0</v>
      </c>
      <c r="P144" s="31">
        <f>SUMIF('ME FA2026 Logo'!C146:C614,'FA 2026 Master'!E144,'ME FA2026 Logo'!T146:T614)</f>
        <v>0</v>
      </c>
      <c r="Q144" s="46">
        <f t="shared" si="8"/>
        <v>0</v>
      </c>
    </row>
    <row r="145" spans="2:17" x14ac:dyDescent="0.25">
      <c r="B145" s="36" t="str">
        <f t="shared" si="6"/>
        <v>MEHTPHT</v>
      </c>
      <c r="C145" s="35" t="str">
        <f t="shared" si="7"/>
        <v>84049072537</v>
      </c>
      <c r="D145" s="6">
        <v>840490725379</v>
      </c>
      <c r="E145" s="7" t="s">
        <v>194</v>
      </c>
      <c r="F145" t="s">
        <v>1055</v>
      </c>
      <c r="G145" t="s">
        <v>1054</v>
      </c>
      <c r="H145" s="7" t="s">
        <v>8</v>
      </c>
      <c r="I145" s="7" t="s">
        <v>1764</v>
      </c>
      <c r="J145" s="9">
        <v>15</v>
      </c>
      <c r="K145" s="7" t="s">
        <v>885</v>
      </c>
      <c r="L145" s="7" t="s">
        <v>929</v>
      </c>
      <c r="M145" s="7">
        <f>SUMIF('FL FA2026 Logo'!C147:C497,'FA 2026 Master'!E145,'FL FA2026 Logo'!S147:S497)</f>
        <v>0</v>
      </c>
      <c r="N145" s="7">
        <f>SUMIF('ME FA2026 Logo'!C147:C615,'FA 2026 Master'!E145,'ME FA2026 Logo'!S147:S615)</f>
        <v>0</v>
      </c>
      <c r="O145" s="9">
        <f>SUMIF('FL FA2026 Logo'!C147:C497,'FA 2026 Master'!E145,'FL FA2026 Logo'!T147:T497)</f>
        <v>0</v>
      </c>
      <c r="P145" s="31">
        <f>SUMIF('ME FA2026 Logo'!C147:C615,'FA 2026 Master'!E145,'ME FA2026 Logo'!T147:T615)</f>
        <v>0</v>
      </c>
      <c r="Q145" s="46">
        <f t="shared" si="8"/>
        <v>0</v>
      </c>
    </row>
    <row r="146" spans="2:17" x14ac:dyDescent="0.25">
      <c r="B146" s="36" t="str">
        <f t="shared" si="6"/>
        <v>MEHTPHT</v>
      </c>
      <c r="C146" s="35" t="str">
        <f t="shared" si="7"/>
        <v>84049072538</v>
      </c>
      <c r="D146" s="6">
        <v>840490725386</v>
      </c>
      <c r="E146" s="7" t="s">
        <v>195</v>
      </c>
      <c r="F146" t="s">
        <v>1056</v>
      </c>
      <c r="G146" t="s">
        <v>1054</v>
      </c>
      <c r="H146" s="7" t="s">
        <v>9</v>
      </c>
      <c r="I146" s="7" t="s">
        <v>1764</v>
      </c>
      <c r="J146" s="9">
        <v>15</v>
      </c>
      <c r="K146" s="7" t="s">
        <v>885</v>
      </c>
      <c r="L146" s="7" t="s">
        <v>929</v>
      </c>
      <c r="M146" s="7">
        <f>SUMIF('FL FA2026 Logo'!C148:C498,'FA 2026 Master'!E146,'FL FA2026 Logo'!S148:S498)</f>
        <v>0</v>
      </c>
      <c r="N146" s="7">
        <f>SUMIF('ME FA2026 Logo'!C148:C616,'FA 2026 Master'!E146,'ME FA2026 Logo'!S148:S616)</f>
        <v>0</v>
      </c>
      <c r="O146" s="9">
        <f>SUMIF('FL FA2026 Logo'!C148:C498,'FA 2026 Master'!E146,'FL FA2026 Logo'!T148:T498)</f>
        <v>0</v>
      </c>
      <c r="P146" s="31">
        <f>SUMIF('ME FA2026 Logo'!C148:C616,'FA 2026 Master'!E146,'ME FA2026 Logo'!T148:T616)</f>
        <v>0</v>
      </c>
      <c r="Q146" s="46">
        <f t="shared" si="8"/>
        <v>0</v>
      </c>
    </row>
    <row r="147" spans="2:17" x14ac:dyDescent="0.25">
      <c r="B147" s="36" t="str">
        <f t="shared" si="6"/>
        <v>MEHTPHT</v>
      </c>
      <c r="C147" s="35" t="str">
        <f t="shared" si="7"/>
        <v>84049072539</v>
      </c>
      <c r="D147" s="6">
        <v>840490725393</v>
      </c>
      <c r="E147" s="7" t="s">
        <v>196</v>
      </c>
      <c r="F147" t="s">
        <v>1057</v>
      </c>
      <c r="G147" t="s">
        <v>1054</v>
      </c>
      <c r="H147" s="7" t="s">
        <v>10</v>
      </c>
      <c r="I147" s="7" t="s">
        <v>1764</v>
      </c>
      <c r="J147" s="9">
        <v>15</v>
      </c>
      <c r="K147" s="7" t="s">
        <v>885</v>
      </c>
      <c r="L147" s="7" t="s">
        <v>929</v>
      </c>
      <c r="M147" s="7">
        <f>SUMIF('FL FA2026 Logo'!C149:C499,'FA 2026 Master'!E147,'FL FA2026 Logo'!S149:S499)</f>
        <v>0</v>
      </c>
      <c r="N147" s="7">
        <f>SUMIF('ME FA2026 Logo'!C149:C617,'FA 2026 Master'!E147,'ME FA2026 Logo'!S149:S617)</f>
        <v>0</v>
      </c>
      <c r="O147" s="9">
        <f>SUMIF('FL FA2026 Logo'!C149:C499,'FA 2026 Master'!E147,'FL FA2026 Logo'!T149:T499)</f>
        <v>0</v>
      </c>
      <c r="P147" s="31">
        <f>SUMIF('ME FA2026 Logo'!C149:C617,'FA 2026 Master'!E147,'ME FA2026 Logo'!T149:T617)</f>
        <v>0</v>
      </c>
      <c r="Q147" s="46">
        <f t="shared" si="8"/>
        <v>0</v>
      </c>
    </row>
    <row r="148" spans="2:17" x14ac:dyDescent="0.25">
      <c r="B148" s="36" t="str">
        <f t="shared" si="6"/>
        <v>MEHTPHT</v>
      </c>
      <c r="C148" s="35" t="str">
        <f t="shared" si="7"/>
        <v>84049072540</v>
      </c>
      <c r="D148" s="6">
        <v>840490725409</v>
      </c>
      <c r="E148" s="7" t="s">
        <v>197</v>
      </c>
      <c r="F148" t="s">
        <v>1058</v>
      </c>
      <c r="G148" t="s">
        <v>1054</v>
      </c>
      <c r="H148" s="7" t="s">
        <v>1765</v>
      </c>
      <c r="I148" s="7" t="s">
        <v>1764</v>
      </c>
      <c r="J148" s="9">
        <v>15</v>
      </c>
      <c r="K148" s="7" t="s">
        <v>885</v>
      </c>
      <c r="L148" s="7" t="s">
        <v>929</v>
      </c>
      <c r="M148" s="7">
        <f>SUMIF('FL FA2026 Logo'!C150:C500,'FA 2026 Master'!E148,'FL FA2026 Logo'!S150:S500)</f>
        <v>0</v>
      </c>
      <c r="N148" s="7">
        <f>SUMIF('ME FA2026 Logo'!C150:C618,'FA 2026 Master'!E148,'ME FA2026 Logo'!S150:S618)</f>
        <v>0</v>
      </c>
      <c r="O148" s="9">
        <f>SUMIF('FL FA2026 Logo'!C150:C500,'FA 2026 Master'!E148,'FL FA2026 Logo'!T150:T500)</f>
        <v>0</v>
      </c>
      <c r="P148" s="31">
        <f>SUMIF('ME FA2026 Logo'!C150:C618,'FA 2026 Master'!E148,'ME FA2026 Logo'!T150:T618)</f>
        <v>0</v>
      </c>
      <c r="Q148" s="46">
        <f t="shared" si="8"/>
        <v>0</v>
      </c>
    </row>
    <row r="149" spans="2:17" x14ac:dyDescent="0.25">
      <c r="B149" s="36" t="str">
        <f t="shared" si="6"/>
        <v>MEHTPHT</v>
      </c>
      <c r="C149" s="35" t="str">
        <f t="shared" si="7"/>
        <v>84049072541</v>
      </c>
      <c r="D149" s="6">
        <v>840490725416</v>
      </c>
      <c r="E149" s="7" t="s">
        <v>198</v>
      </c>
      <c r="F149" t="s">
        <v>1059</v>
      </c>
      <c r="G149" t="s">
        <v>1054</v>
      </c>
      <c r="H149" s="7" t="s">
        <v>14</v>
      </c>
      <c r="I149" s="7" t="s">
        <v>1764</v>
      </c>
      <c r="J149" s="9">
        <v>15</v>
      </c>
      <c r="K149" s="7" t="s">
        <v>885</v>
      </c>
      <c r="L149" s="7" t="s">
        <v>929</v>
      </c>
      <c r="M149" s="7">
        <f>SUMIF('FL FA2026 Logo'!C151:C501,'FA 2026 Master'!E149,'FL FA2026 Logo'!S151:S501)</f>
        <v>0</v>
      </c>
      <c r="N149" s="7">
        <f>SUMIF('ME FA2026 Logo'!C151:C619,'FA 2026 Master'!E149,'ME FA2026 Logo'!S151:S619)</f>
        <v>0</v>
      </c>
      <c r="O149" s="9">
        <f>SUMIF('FL FA2026 Logo'!C151:C501,'FA 2026 Master'!E149,'FL FA2026 Logo'!T151:T501)</f>
        <v>0</v>
      </c>
      <c r="P149" s="31">
        <f>SUMIF('ME FA2026 Logo'!C151:C619,'FA 2026 Master'!E149,'ME FA2026 Logo'!T151:T619)</f>
        <v>0</v>
      </c>
      <c r="Q149" s="46">
        <f t="shared" si="8"/>
        <v>0</v>
      </c>
    </row>
    <row r="150" spans="2:17" x14ac:dyDescent="0.25">
      <c r="B150" s="36" t="str">
        <f t="shared" si="6"/>
        <v>MEHTPNV</v>
      </c>
      <c r="C150" s="35" t="str">
        <f t="shared" si="7"/>
        <v>84049072542</v>
      </c>
      <c r="D150" s="6">
        <v>840490725423</v>
      </c>
      <c r="E150" s="7" t="s">
        <v>199</v>
      </c>
      <c r="F150" t="s">
        <v>1060</v>
      </c>
      <c r="G150" t="s">
        <v>957</v>
      </c>
      <c r="H150" s="7" t="s">
        <v>7</v>
      </c>
      <c r="I150" s="7" t="s">
        <v>1764</v>
      </c>
      <c r="J150" s="9">
        <v>15</v>
      </c>
      <c r="K150" s="7" t="s">
        <v>885</v>
      </c>
      <c r="L150" s="7" t="s">
        <v>929</v>
      </c>
      <c r="M150" s="7">
        <f>SUMIF('FL FA2026 Logo'!C152:C502,'FA 2026 Master'!E150,'FL FA2026 Logo'!S152:S502)</f>
        <v>0</v>
      </c>
      <c r="N150" s="7">
        <f>SUMIF('ME FA2026 Logo'!C152:C620,'FA 2026 Master'!E150,'ME FA2026 Logo'!S152:S620)</f>
        <v>0</v>
      </c>
      <c r="O150" s="9">
        <f>SUMIF('FL FA2026 Logo'!C152:C502,'FA 2026 Master'!E150,'FL FA2026 Logo'!T152:T502)</f>
        <v>0</v>
      </c>
      <c r="P150" s="31">
        <f>SUMIF('ME FA2026 Logo'!C152:C620,'FA 2026 Master'!E150,'ME FA2026 Logo'!T152:T620)</f>
        <v>0</v>
      </c>
      <c r="Q150" s="46">
        <f t="shared" si="8"/>
        <v>0</v>
      </c>
    </row>
    <row r="151" spans="2:17" x14ac:dyDescent="0.25">
      <c r="B151" s="36" t="str">
        <f t="shared" si="6"/>
        <v>MEHTPNV</v>
      </c>
      <c r="C151" s="35" t="str">
        <f t="shared" si="7"/>
        <v>84049072214</v>
      </c>
      <c r="D151" s="6">
        <v>840490722149</v>
      </c>
      <c r="E151" s="7" t="s">
        <v>200</v>
      </c>
      <c r="F151" t="s">
        <v>1061</v>
      </c>
      <c r="G151" t="s">
        <v>957</v>
      </c>
      <c r="H151" s="7" t="s">
        <v>8</v>
      </c>
      <c r="I151" s="7" t="s">
        <v>1764</v>
      </c>
      <c r="J151" s="9">
        <v>15</v>
      </c>
      <c r="K151" s="7" t="s">
        <v>885</v>
      </c>
      <c r="L151" s="7" t="s">
        <v>929</v>
      </c>
      <c r="M151" s="7">
        <f>SUMIF('FL FA2026 Logo'!C153:C503,'FA 2026 Master'!E151,'FL FA2026 Logo'!S153:S503)</f>
        <v>0</v>
      </c>
      <c r="N151" s="7">
        <f>SUMIF('ME FA2026 Logo'!C153:C621,'FA 2026 Master'!E151,'ME FA2026 Logo'!S153:S621)</f>
        <v>0</v>
      </c>
      <c r="O151" s="9">
        <f>SUMIF('FL FA2026 Logo'!C153:C503,'FA 2026 Master'!E151,'FL FA2026 Logo'!T153:T503)</f>
        <v>0</v>
      </c>
      <c r="P151" s="31">
        <f>SUMIF('ME FA2026 Logo'!C153:C621,'FA 2026 Master'!E151,'ME FA2026 Logo'!T153:T621)</f>
        <v>0</v>
      </c>
      <c r="Q151" s="46">
        <f t="shared" si="8"/>
        <v>0</v>
      </c>
    </row>
    <row r="152" spans="2:17" x14ac:dyDescent="0.25">
      <c r="B152" s="36" t="str">
        <f t="shared" si="6"/>
        <v>MEHTPNV</v>
      </c>
      <c r="C152" s="35" t="str">
        <f t="shared" si="7"/>
        <v>84049072215</v>
      </c>
      <c r="D152" s="6">
        <v>840490722156</v>
      </c>
      <c r="E152" s="7" t="s">
        <v>201</v>
      </c>
      <c r="F152" t="s">
        <v>1062</v>
      </c>
      <c r="G152" t="s">
        <v>957</v>
      </c>
      <c r="H152" s="7" t="s">
        <v>9</v>
      </c>
      <c r="I152" s="7" t="s">
        <v>1764</v>
      </c>
      <c r="J152" s="9">
        <v>15</v>
      </c>
      <c r="K152" s="7" t="s">
        <v>885</v>
      </c>
      <c r="L152" s="7" t="s">
        <v>929</v>
      </c>
      <c r="M152" s="7">
        <f>SUMIF('FL FA2026 Logo'!C154:C504,'FA 2026 Master'!E152,'FL FA2026 Logo'!S154:S504)</f>
        <v>0</v>
      </c>
      <c r="N152" s="7">
        <f>SUMIF('ME FA2026 Logo'!C154:C622,'FA 2026 Master'!E152,'ME FA2026 Logo'!S154:S622)</f>
        <v>0</v>
      </c>
      <c r="O152" s="9">
        <f>SUMIF('FL FA2026 Logo'!C154:C504,'FA 2026 Master'!E152,'FL FA2026 Logo'!T154:T504)</f>
        <v>0</v>
      </c>
      <c r="P152" s="31">
        <f>SUMIF('ME FA2026 Logo'!C154:C622,'FA 2026 Master'!E152,'ME FA2026 Logo'!T154:T622)</f>
        <v>0</v>
      </c>
      <c r="Q152" s="46">
        <f t="shared" si="8"/>
        <v>0</v>
      </c>
    </row>
    <row r="153" spans="2:17" x14ac:dyDescent="0.25">
      <c r="B153" s="36" t="str">
        <f t="shared" si="6"/>
        <v>MEHTPNV</v>
      </c>
      <c r="C153" s="35" t="str">
        <f t="shared" si="7"/>
        <v>84049072216</v>
      </c>
      <c r="D153" s="6">
        <v>840490722163</v>
      </c>
      <c r="E153" s="7" t="s">
        <v>202</v>
      </c>
      <c r="F153" t="s">
        <v>1063</v>
      </c>
      <c r="G153" t="s">
        <v>957</v>
      </c>
      <c r="H153" s="7" t="s">
        <v>10</v>
      </c>
      <c r="I153" s="7" t="s">
        <v>1764</v>
      </c>
      <c r="J153" s="9">
        <v>15</v>
      </c>
      <c r="K153" s="7" t="s">
        <v>885</v>
      </c>
      <c r="L153" s="7" t="s">
        <v>929</v>
      </c>
      <c r="M153" s="7">
        <f>SUMIF('FL FA2026 Logo'!C155:C505,'FA 2026 Master'!E153,'FL FA2026 Logo'!S155:S505)</f>
        <v>0</v>
      </c>
      <c r="N153" s="7">
        <f>SUMIF('ME FA2026 Logo'!C155:C623,'FA 2026 Master'!E153,'ME FA2026 Logo'!S155:S623)</f>
        <v>0</v>
      </c>
      <c r="O153" s="9">
        <f>SUMIF('FL FA2026 Logo'!C155:C505,'FA 2026 Master'!E153,'FL FA2026 Logo'!T155:T505)</f>
        <v>0</v>
      </c>
      <c r="P153" s="31">
        <f>SUMIF('ME FA2026 Logo'!C155:C623,'FA 2026 Master'!E153,'ME FA2026 Logo'!T155:T623)</f>
        <v>0</v>
      </c>
      <c r="Q153" s="46">
        <f t="shared" si="8"/>
        <v>0</v>
      </c>
    </row>
    <row r="154" spans="2:17" x14ac:dyDescent="0.25">
      <c r="B154" s="36" t="str">
        <f t="shared" si="6"/>
        <v>MEHTPNV</v>
      </c>
      <c r="C154" s="35" t="str">
        <f t="shared" si="7"/>
        <v>84049072217</v>
      </c>
      <c r="D154" s="6">
        <v>840490722170</v>
      </c>
      <c r="E154" s="7" t="s">
        <v>203</v>
      </c>
      <c r="F154" t="s">
        <v>1064</v>
      </c>
      <c r="G154" t="s">
        <v>957</v>
      </c>
      <c r="H154" s="7" t="s">
        <v>1765</v>
      </c>
      <c r="I154" s="7" t="s">
        <v>1764</v>
      </c>
      <c r="J154" s="9">
        <v>15</v>
      </c>
      <c r="K154" s="7" t="s">
        <v>885</v>
      </c>
      <c r="L154" s="7" t="s">
        <v>929</v>
      </c>
      <c r="M154" s="7">
        <f>SUMIF('FL FA2026 Logo'!C156:C506,'FA 2026 Master'!E154,'FL FA2026 Logo'!S156:S506)</f>
        <v>0</v>
      </c>
      <c r="N154" s="7">
        <f>SUMIF('ME FA2026 Logo'!C156:C624,'FA 2026 Master'!E154,'ME FA2026 Logo'!S156:S624)</f>
        <v>0</v>
      </c>
      <c r="O154" s="9">
        <f>SUMIF('FL FA2026 Logo'!C156:C506,'FA 2026 Master'!E154,'FL FA2026 Logo'!T156:T506)</f>
        <v>0</v>
      </c>
      <c r="P154" s="31">
        <f>SUMIF('ME FA2026 Logo'!C156:C624,'FA 2026 Master'!E154,'ME FA2026 Logo'!T156:T624)</f>
        <v>0</v>
      </c>
      <c r="Q154" s="46">
        <f t="shared" si="8"/>
        <v>0</v>
      </c>
    </row>
    <row r="155" spans="2:17" x14ac:dyDescent="0.25">
      <c r="B155" s="36" t="str">
        <f t="shared" si="6"/>
        <v>MEHTPNV</v>
      </c>
      <c r="C155" s="35" t="str">
        <f t="shared" si="7"/>
        <v>84049072547</v>
      </c>
      <c r="D155" s="6">
        <v>840490725478</v>
      </c>
      <c r="E155" s="7" t="s">
        <v>204</v>
      </c>
      <c r="F155" t="s">
        <v>1065</v>
      </c>
      <c r="G155" t="s">
        <v>957</v>
      </c>
      <c r="H155" s="7" t="s">
        <v>14</v>
      </c>
      <c r="I155" s="7" t="s">
        <v>1764</v>
      </c>
      <c r="J155" s="9">
        <v>15</v>
      </c>
      <c r="K155" s="7" t="s">
        <v>885</v>
      </c>
      <c r="L155" s="7" t="s">
        <v>929</v>
      </c>
      <c r="M155" s="7">
        <f>SUMIF('FL FA2026 Logo'!C157:C507,'FA 2026 Master'!E155,'FL FA2026 Logo'!S157:S507)</f>
        <v>0</v>
      </c>
      <c r="N155" s="7">
        <f>SUMIF('ME FA2026 Logo'!C157:C625,'FA 2026 Master'!E155,'ME FA2026 Logo'!S157:S625)</f>
        <v>0</v>
      </c>
      <c r="O155" s="9">
        <f>SUMIF('FL FA2026 Logo'!C157:C507,'FA 2026 Master'!E155,'FL FA2026 Logo'!T157:T507)</f>
        <v>0</v>
      </c>
      <c r="P155" s="31">
        <f>SUMIF('ME FA2026 Logo'!C157:C625,'FA 2026 Master'!E155,'ME FA2026 Logo'!T157:T625)</f>
        <v>0</v>
      </c>
      <c r="Q155" s="46">
        <f t="shared" si="8"/>
        <v>0</v>
      </c>
    </row>
    <row r="156" spans="2:17" x14ac:dyDescent="0.25">
      <c r="B156" s="36" t="str">
        <f t="shared" si="6"/>
        <v>MECFLHO</v>
      </c>
      <c r="C156" s="35" t="str">
        <f t="shared" si="7"/>
        <v>84049072548</v>
      </c>
      <c r="D156" s="6">
        <v>840490725485</v>
      </c>
      <c r="E156" s="7" t="s">
        <v>205</v>
      </c>
      <c r="F156" t="s">
        <v>1066</v>
      </c>
      <c r="G156" t="s">
        <v>1067</v>
      </c>
      <c r="H156" s="7" t="s">
        <v>7</v>
      </c>
      <c r="I156" s="7" t="s">
        <v>1764</v>
      </c>
      <c r="J156" s="9">
        <v>15</v>
      </c>
      <c r="K156" s="7" t="s">
        <v>885</v>
      </c>
      <c r="L156" s="7" t="s">
        <v>929</v>
      </c>
      <c r="M156" s="7">
        <f>SUMIF('FL FA2026 Logo'!C158:C508,'FA 2026 Master'!E156,'FL FA2026 Logo'!S158:S508)</f>
        <v>0</v>
      </c>
      <c r="N156" s="7">
        <f>SUMIF('ME FA2026 Logo'!C158:C626,'FA 2026 Master'!E156,'ME FA2026 Logo'!S158:S626)</f>
        <v>0</v>
      </c>
      <c r="O156" s="9">
        <f>SUMIF('FL FA2026 Logo'!C158:C508,'FA 2026 Master'!E156,'FL FA2026 Logo'!T158:T508)</f>
        <v>0</v>
      </c>
      <c r="P156" s="31">
        <f>SUMIF('ME FA2026 Logo'!C158:C626,'FA 2026 Master'!E156,'ME FA2026 Logo'!T158:T626)</f>
        <v>0</v>
      </c>
      <c r="Q156" s="46">
        <f t="shared" si="8"/>
        <v>0</v>
      </c>
    </row>
    <row r="157" spans="2:17" x14ac:dyDescent="0.25">
      <c r="B157" s="36" t="str">
        <f t="shared" si="6"/>
        <v>MECFLHO</v>
      </c>
      <c r="C157" s="35" t="str">
        <f t="shared" si="7"/>
        <v>84049072549</v>
      </c>
      <c r="D157" s="6">
        <v>840490725492</v>
      </c>
      <c r="E157" s="7" t="s">
        <v>206</v>
      </c>
      <c r="F157" t="s">
        <v>1068</v>
      </c>
      <c r="G157" t="s">
        <v>1067</v>
      </c>
      <c r="H157" s="7" t="s">
        <v>8</v>
      </c>
      <c r="I157" s="7" t="s">
        <v>1764</v>
      </c>
      <c r="J157" s="9">
        <v>15</v>
      </c>
      <c r="K157" s="7" t="s">
        <v>885</v>
      </c>
      <c r="L157" s="7" t="s">
        <v>929</v>
      </c>
      <c r="M157" s="7">
        <f>SUMIF('FL FA2026 Logo'!C159:C509,'FA 2026 Master'!E157,'FL FA2026 Logo'!S159:S509)</f>
        <v>0</v>
      </c>
      <c r="N157" s="7">
        <f>SUMIF('ME FA2026 Logo'!C159:C627,'FA 2026 Master'!E157,'ME FA2026 Logo'!S159:S627)</f>
        <v>0</v>
      </c>
      <c r="O157" s="9">
        <f>SUMIF('FL FA2026 Logo'!C159:C509,'FA 2026 Master'!E157,'FL FA2026 Logo'!T159:T509)</f>
        <v>0</v>
      </c>
      <c r="P157" s="31">
        <f>SUMIF('ME FA2026 Logo'!C159:C627,'FA 2026 Master'!E157,'ME FA2026 Logo'!T159:T627)</f>
        <v>0</v>
      </c>
      <c r="Q157" s="46">
        <f t="shared" si="8"/>
        <v>0</v>
      </c>
    </row>
    <row r="158" spans="2:17" x14ac:dyDescent="0.25">
      <c r="B158" s="36" t="str">
        <f t="shared" si="6"/>
        <v>MECFLHO</v>
      </c>
      <c r="C158" s="35" t="str">
        <f t="shared" si="7"/>
        <v>84049072550</v>
      </c>
      <c r="D158" s="6">
        <v>840490725508</v>
      </c>
      <c r="E158" s="7" t="s">
        <v>207</v>
      </c>
      <c r="F158" t="s">
        <v>1069</v>
      </c>
      <c r="G158" t="s">
        <v>1067</v>
      </c>
      <c r="H158" s="7" t="s">
        <v>9</v>
      </c>
      <c r="I158" s="7" t="s">
        <v>1764</v>
      </c>
      <c r="J158" s="9">
        <v>15</v>
      </c>
      <c r="K158" s="7" t="s">
        <v>885</v>
      </c>
      <c r="L158" s="7" t="s">
        <v>929</v>
      </c>
      <c r="M158" s="7">
        <f>SUMIF('FL FA2026 Logo'!C160:C510,'FA 2026 Master'!E158,'FL FA2026 Logo'!S160:S510)</f>
        <v>0</v>
      </c>
      <c r="N158" s="7">
        <f>SUMIF('ME FA2026 Logo'!C160:C628,'FA 2026 Master'!E158,'ME FA2026 Logo'!S160:S628)</f>
        <v>0</v>
      </c>
      <c r="O158" s="9">
        <f>SUMIF('FL FA2026 Logo'!C160:C510,'FA 2026 Master'!E158,'FL FA2026 Logo'!T160:T510)</f>
        <v>0</v>
      </c>
      <c r="P158" s="31">
        <f>SUMIF('ME FA2026 Logo'!C160:C628,'FA 2026 Master'!E158,'ME FA2026 Logo'!T160:T628)</f>
        <v>0</v>
      </c>
      <c r="Q158" s="46">
        <f t="shared" si="8"/>
        <v>0</v>
      </c>
    </row>
    <row r="159" spans="2:17" x14ac:dyDescent="0.25">
      <c r="B159" s="36" t="str">
        <f t="shared" si="6"/>
        <v>MECFLHO</v>
      </c>
      <c r="C159" s="35" t="str">
        <f t="shared" si="7"/>
        <v>84049072551</v>
      </c>
      <c r="D159" s="6">
        <v>840490725515</v>
      </c>
      <c r="E159" s="7" t="s">
        <v>208</v>
      </c>
      <c r="F159" t="s">
        <v>1070</v>
      </c>
      <c r="G159" t="s">
        <v>1067</v>
      </c>
      <c r="H159" s="7" t="s">
        <v>10</v>
      </c>
      <c r="I159" s="7" t="s">
        <v>1764</v>
      </c>
      <c r="J159" s="9">
        <v>15</v>
      </c>
      <c r="K159" s="7" t="s">
        <v>885</v>
      </c>
      <c r="L159" s="7" t="s">
        <v>929</v>
      </c>
      <c r="M159" s="7">
        <f>SUMIF('FL FA2026 Logo'!C161:C511,'FA 2026 Master'!E159,'FL FA2026 Logo'!S161:S511)</f>
        <v>0</v>
      </c>
      <c r="N159" s="7">
        <f>SUMIF('ME FA2026 Logo'!C161:C629,'FA 2026 Master'!E159,'ME FA2026 Logo'!S161:S629)</f>
        <v>0</v>
      </c>
      <c r="O159" s="9">
        <f>SUMIF('FL FA2026 Logo'!C161:C511,'FA 2026 Master'!E159,'FL FA2026 Logo'!T161:T511)</f>
        <v>0</v>
      </c>
      <c r="P159" s="31">
        <f>SUMIF('ME FA2026 Logo'!C161:C629,'FA 2026 Master'!E159,'ME FA2026 Logo'!T161:T629)</f>
        <v>0</v>
      </c>
      <c r="Q159" s="46">
        <f t="shared" si="8"/>
        <v>0</v>
      </c>
    </row>
    <row r="160" spans="2:17" x14ac:dyDescent="0.25">
      <c r="B160" s="36" t="str">
        <f t="shared" si="6"/>
        <v>MECFLHO</v>
      </c>
      <c r="C160" s="35" t="str">
        <f t="shared" si="7"/>
        <v>84049072552</v>
      </c>
      <c r="D160" s="6">
        <v>840490725522</v>
      </c>
      <c r="E160" s="7" t="s">
        <v>209</v>
      </c>
      <c r="F160" t="s">
        <v>1071</v>
      </c>
      <c r="G160" t="s">
        <v>1067</v>
      </c>
      <c r="H160" s="7" t="s">
        <v>1765</v>
      </c>
      <c r="I160" s="7" t="s">
        <v>1764</v>
      </c>
      <c r="J160" s="9">
        <v>15</v>
      </c>
      <c r="K160" s="7" t="s">
        <v>885</v>
      </c>
      <c r="L160" s="7" t="s">
        <v>929</v>
      </c>
      <c r="M160" s="7">
        <f>SUMIF('FL FA2026 Logo'!C162:C512,'FA 2026 Master'!E160,'FL FA2026 Logo'!S162:S512)</f>
        <v>0</v>
      </c>
      <c r="N160" s="7">
        <f>SUMIF('ME FA2026 Logo'!C162:C630,'FA 2026 Master'!E160,'ME FA2026 Logo'!S162:S630)</f>
        <v>0</v>
      </c>
      <c r="O160" s="9">
        <f>SUMIF('FL FA2026 Logo'!C162:C512,'FA 2026 Master'!E160,'FL FA2026 Logo'!T162:T512)</f>
        <v>0</v>
      </c>
      <c r="P160" s="31">
        <f>SUMIF('ME FA2026 Logo'!C162:C630,'FA 2026 Master'!E160,'ME FA2026 Logo'!T162:T630)</f>
        <v>0</v>
      </c>
      <c r="Q160" s="46">
        <f t="shared" si="8"/>
        <v>0</v>
      </c>
    </row>
    <row r="161" spans="2:17" x14ac:dyDescent="0.25">
      <c r="B161" s="36" t="str">
        <f t="shared" si="6"/>
        <v>MECFLHO</v>
      </c>
      <c r="C161" s="35" t="str">
        <f t="shared" si="7"/>
        <v>84049072553</v>
      </c>
      <c r="D161" s="6">
        <v>840490725539</v>
      </c>
      <c r="E161" s="7" t="s">
        <v>210</v>
      </c>
      <c r="F161" t="s">
        <v>1072</v>
      </c>
      <c r="G161" t="s">
        <v>1067</v>
      </c>
      <c r="H161" s="7" t="s">
        <v>14</v>
      </c>
      <c r="I161" s="7" t="s">
        <v>1764</v>
      </c>
      <c r="J161" s="9">
        <v>15</v>
      </c>
      <c r="K161" s="7" t="s">
        <v>885</v>
      </c>
      <c r="L161" s="7" t="s">
        <v>929</v>
      </c>
      <c r="M161" s="7">
        <f>SUMIF('FL FA2026 Logo'!C163:C513,'FA 2026 Master'!E161,'FL FA2026 Logo'!S163:S513)</f>
        <v>0</v>
      </c>
      <c r="N161" s="7">
        <f>SUMIF('ME FA2026 Logo'!C163:C631,'FA 2026 Master'!E161,'ME FA2026 Logo'!S163:S631)</f>
        <v>0</v>
      </c>
      <c r="O161" s="9">
        <f>SUMIF('FL FA2026 Logo'!C163:C513,'FA 2026 Master'!E161,'FL FA2026 Logo'!T163:T513)</f>
        <v>0</v>
      </c>
      <c r="P161" s="31">
        <f>SUMIF('ME FA2026 Logo'!C163:C631,'FA 2026 Master'!E161,'ME FA2026 Logo'!T163:T631)</f>
        <v>0</v>
      </c>
      <c r="Q161" s="46">
        <f t="shared" si="8"/>
        <v>0</v>
      </c>
    </row>
    <row r="162" spans="2:17" x14ac:dyDescent="0.25">
      <c r="B162" s="36" t="str">
        <f t="shared" si="6"/>
        <v>MECFLBR</v>
      </c>
      <c r="C162" s="35" t="str">
        <f t="shared" si="7"/>
        <v>84049072554</v>
      </c>
      <c r="D162" s="6">
        <v>840490725546</v>
      </c>
      <c r="E162" s="7" t="s">
        <v>211</v>
      </c>
      <c r="F162" t="s">
        <v>1073</v>
      </c>
      <c r="G162" t="s">
        <v>1074</v>
      </c>
      <c r="H162" s="7" t="s">
        <v>7</v>
      </c>
      <c r="I162" s="7" t="s">
        <v>1764</v>
      </c>
      <c r="J162" s="9">
        <v>15</v>
      </c>
      <c r="K162" s="7" t="s">
        <v>885</v>
      </c>
      <c r="L162" s="7" t="s">
        <v>929</v>
      </c>
      <c r="M162" s="7">
        <f>SUMIF('FL FA2026 Logo'!C164:C514,'FA 2026 Master'!E162,'FL FA2026 Logo'!S164:S514)</f>
        <v>0</v>
      </c>
      <c r="N162" s="7">
        <f>SUMIF('ME FA2026 Logo'!C164:C632,'FA 2026 Master'!E162,'ME FA2026 Logo'!S164:S632)</f>
        <v>0</v>
      </c>
      <c r="O162" s="9">
        <f>SUMIF('FL FA2026 Logo'!C164:C514,'FA 2026 Master'!E162,'FL FA2026 Logo'!T164:T514)</f>
        <v>0</v>
      </c>
      <c r="P162" s="31">
        <f>SUMIF('ME FA2026 Logo'!C164:C632,'FA 2026 Master'!E162,'ME FA2026 Logo'!T164:T632)</f>
        <v>0</v>
      </c>
      <c r="Q162" s="46">
        <f t="shared" si="8"/>
        <v>0</v>
      </c>
    </row>
    <row r="163" spans="2:17" x14ac:dyDescent="0.25">
      <c r="B163" s="36" t="str">
        <f t="shared" si="6"/>
        <v>MECFLBR</v>
      </c>
      <c r="C163" s="35" t="str">
        <f t="shared" si="7"/>
        <v>84049072218</v>
      </c>
      <c r="D163" s="6">
        <v>840490722187</v>
      </c>
      <c r="E163" s="7" t="s">
        <v>212</v>
      </c>
      <c r="F163" t="s">
        <v>1075</v>
      </c>
      <c r="G163" t="s">
        <v>1074</v>
      </c>
      <c r="H163" s="7" t="s">
        <v>8</v>
      </c>
      <c r="I163" s="7" t="s">
        <v>1764</v>
      </c>
      <c r="J163" s="9">
        <v>15</v>
      </c>
      <c r="K163" s="7" t="s">
        <v>885</v>
      </c>
      <c r="L163" s="7" t="s">
        <v>929</v>
      </c>
      <c r="M163" s="7">
        <f>SUMIF('FL FA2026 Logo'!C165:C515,'FA 2026 Master'!E163,'FL FA2026 Logo'!S165:S515)</f>
        <v>0</v>
      </c>
      <c r="N163" s="7">
        <f>SUMIF('ME FA2026 Logo'!C165:C633,'FA 2026 Master'!E163,'ME FA2026 Logo'!S165:S633)</f>
        <v>0</v>
      </c>
      <c r="O163" s="9">
        <f>SUMIF('FL FA2026 Logo'!C165:C515,'FA 2026 Master'!E163,'FL FA2026 Logo'!T165:T515)</f>
        <v>0</v>
      </c>
      <c r="P163" s="31">
        <f>SUMIF('ME FA2026 Logo'!C165:C633,'FA 2026 Master'!E163,'ME FA2026 Logo'!T165:T633)</f>
        <v>0</v>
      </c>
      <c r="Q163" s="46">
        <f t="shared" si="8"/>
        <v>0</v>
      </c>
    </row>
    <row r="164" spans="2:17" x14ac:dyDescent="0.25">
      <c r="B164" s="36" t="str">
        <f t="shared" si="6"/>
        <v>MECFLBR</v>
      </c>
      <c r="C164" s="35" t="str">
        <f t="shared" si="7"/>
        <v>84049072219</v>
      </c>
      <c r="D164" s="6">
        <v>840490722194</v>
      </c>
      <c r="E164" s="7" t="s">
        <v>213</v>
      </c>
      <c r="F164" t="s">
        <v>1076</v>
      </c>
      <c r="G164" t="s">
        <v>1074</v>
      </c>
      <c r="H164" s="7" t="s">
        <v>9</v>
      </c>
      <c r="I164" s="7" t="s">
        <v>1764</v>
      </c>
      <c r="J164" s="9">
        <v>15</v>
      </c>
      <c r="K164" s="7" t="s">
        <v>885</v>
      </c>
      <c r="L164" s="7" t="s">
        <v>929</v>
      </c>
      <c r="M164" s="7">
        <f>SUMIF('FL FA2026 Logo'!C166:C516,'FA 2026 Master'!E164,'FL FA2026 Logo'!S166:S516)</f>
        <v>0</v>
      </c>
      <c r="N164" s="7">
        <f>SUMIF('ME FA2026 Logo'!C166:C634,'FA 2026 Master'!E164,'ME FA2026 Logo'!S166:S634)</f>
        <v>0</v>
      </c>
      <c r="O164" s="9">
        <f>SUMIF('FL FA2026 Logo'!C166:C516,'FA 2026 Master'!E164,'FL FA2026 Logo'!T166:T516)</f>
        <v>0</v>
      </c>
      <c r="P164" s="31">
        <f>SUMIF('ME FA2026 Logo'!C166:C634,'FA 2026 Master'!E164,'ME FA2026 Logo'!T166:T634)</f>
        <v>0</v>
      </c>
      <c r="Q164" s="46">
        <f t="shared" si="8"/>
        <v>0</v>
      </c>
    </row>
    <row r="165" spans="2:17" x14ac:dyDescent="0.25">
      <c r="B165" s="36" t="str">
        <f t="shared" si="6"/>
        <v>MECFLBR</v>
      </c>
      <c r="C165" s="35" t="str">
        <f t="shared" si="7"/>
        <v>84049072220</v>
      </c>
      <c r="D165" s="6">
        <v>840490722200</v>
      </c>
      <c r="E165" s="7" t="s">
        <v>214</v>
      </c>
      <c r="F165" t="s">
        <v>1077</v>
      </c>
      <c r="G165" t="s">
        <v>1074</v>
      </c>
      <c r="H165" s="7" t="s">
        <v>10</v>
      </c>
      <c r="I165" s="7" t="s">
        <v>1764</v>
      </c>
      <c r="J165" s="9">
        <v>15</v>
      </c>
      <c r="K165" s="7" t="s">
        <v>885</v>
      </c>
      <c r="L165" s="7" t="s">
        <v>929</v>
      </c>
      <c r="M165" s="7">
        <f>SUMIF('FL FA2026 Logo'!C167:C517,'FA 2026 Master'!E165,'FL FA2026 Logo'!S167:S517)</f>
        <v>0</v>
      </c>
      <c r="N165" s="7">
        <f>SUMIF('ME FA2026 Logo'!C167:C635,'FA 2026 Master'!E165,'ME FA2026 Logo'!S167:S635)</f>
        <v>0</v>
      </c>
      <c r="O165" s="9">
        <f>SUMIF('FL FA2026 Logo'!C167:C517,'FA 2026 Master'!E165,'FL FA2026 Logo'!T167:T517)</f>
        <v>0</v>
      </c>
      <c r="P165" s="31">
        <f>SUMIF('ME FA2026 Logo'!C167:C635,'FA 2026 Master'!E165,'ME FA2026 Logo'!T167:T635)</f>
        <v>0</v>
      </c>
      <c r="Q165" s="46">
        <f t="shared" si="8"/>
        <v>0</v>
      </c>
    </row>
    <row r="166" spans="2:17" x14ac:dyDescent="0.25">
      <c r="B166" s="36" t="str">
        <f t="shared" si="6"/>
        <v>MECFLBR</v>
      </c>
      <c r="C166" s="35" t="str">
        <f t="shared" si="7"/>
        <v>84049072221</v>
      </c>
      <c r="D166" s="6">
        <v>840490722217</v>
      </c>
      <c r="E166" s="7" t="s">
        <v>215</v>
      </c>
      <c r="F166" t="s">
        <v>1078</v>
      </c>
      <c r="G166" t="s">
        <v>1074</v>
      </c>
      <c r="H166" s="7" t="s">
        <v>1765</v>
      </c>
      <c r="I166" s="7" t="s">
        <v>1764</v>
      </c>
      <c r="J166" s="9">
        <v>15</v>
      </c>
      <c r="K166" s="7" t="s">
        <v>885</v>
      </c>
      <c r="L166" s="7" t="s">
        <v>929</v>
      </c>
      <c r="M166" s="7">
        <f>SUMIF('FL FA2026 Logo'!C168:C518,'FA 2026 Master'!E166,'FL FA2026 Logo'!S168:S518)</f>
        <v>0</v>
      </c>
      <c r="N166" s="7">
        <f>SUMIF('ME FA2026 Logo'!C168:C636,'FA 2026 Master'!E166,'ME FA2026 Logo'!S168:S636)</f>
        <v>0</v>
      </c>
      <c r="O166" s="9">
        <f>SUMIF('FL FA2026 Logo'!C168:C518,'FA 2026 Master'!E166,'FL FA2026 Logo'!T168:T518)</f>
        <v>0</v>
      </c>
      <c r="P166" s="31">
        <f>SUMIF('ME FA2026 Logo'!C168:C636,'FA 2026 Master'!E166,'ME FA2026 Logo'!T168:T636)</f>
        <v>0</v>
      </c>
      <c r="Q166" s="46">
        <f t="shared" si="8"/>
        <v>0</v>
      </c>
    </row>
    <row r="167" spans="2:17" x14ac:dyDescent="0.25">
      <c r="B167" s="36" t="str">
        <f t="shared" si="6"/>
        <v>MECFLBR</v>
      </c>
      <c r="C167" s="35" t="str">
        <f t="shared" si="7"/>
        <v>84049072559</v>
      </c>
      <c r="D167" s="6">
        <v>840490725591</v>
      </c>
      <c r="E167" s="7" t="s">
        <v>216</v>
      </c>
      <c r="F167" t="s">
        <v>1079</v>
      </c>
      <c r="G167" t="s">
        <v>1074</v>
      </c>
      <c r="H167" s="7" t="s">
        <v>14</v>
      </c>
      <c r="I167" s="7" t="s">
        <v>1764</v>
      </c>
      <c r="J167" s="9">
        <v>15</v>
      </c>
      <c r="K167" s="7" t="s">
        <v>885</v>
      </c>
      <c r="L167" s="7" t="s">
        <v>929</v>
      </c>
      <c r="M167" s="7">
        <f>SUMIF('FL FA2026 Logo'!C169:C519,'FA 2026 Master'!E167,'FL FA2026 Logo'!S169:S519)</f>
        <v>0</v>
      </c>
      <c r="N167" s="7">
        <f>SUMIF('ME FA2026 Logo'!C169:C637,'FA 2026 Master'!E167,'ME FA2026 Logo'!S169:S637)</f>
        <v>0</v>
      </c>
      <c r="O167" s="9">
        <f>SUMIF('FL FA2026 Logo'!C169:C519,'FA 2026 Master'!E167,'FL FA2026 Logo'!T169:T519)</f>
        <v>0</v>
      </c>
      <c r="P167" s="31">
        <f>SUMIF('ME FA2026 Logo'!C169:C637,'FA 2026 Master'!E167,'ME FA2026 Logo'!T169:T637)</f>
        <v>0</v>
      </c>
      <c r="Q167" s="46">
        <f t="shared" si="8"/>
        <v>0</v>
      </c>
    </row>
    <row r="168" spans="2:17" x14ac:dyDescent="0.25">
      <c r="B168" s="36" t="str">
        <f t="shared" si="6"/>
        <v>MECFLHT</v>
      </c>
      <c r="C168" s="35" t="str">
        <f t="shared" si="7"/>
        <v>84049072560</v>
      </c>
      <c r="D168" s="6">
        <v>840490725607</v>
      </c>
      <c r="E168" s="7" t="s">
        <v>217</v>
      </c>
      <c r="F168" t="s">
        <v>1080</v>
      </c>
      <c r="G168" t="s">
        <v>1054</v>
      </c>
      <c r="H168" s="7" t="s">
        <v>7</v>
      </c>
      <c r="I168" s="7" t="s">
        <v>1764</v>
      </c>
      <c r="J168" s="9">
        <v>15</v>
      </c>
      <c r="K168" s="7" t="s">
        <v>885</v>
      </c>
      <c r="L168" s="7" t="s">
        <v>929</v>
      </c>
      <c r="M168" s="7">
        <f>SUMIF('FL FA2026 Logo'!C170:C520,'FA 2026 Master'!E168,'FL FA2026 Logo'!S170:S520)</f>
        <v>0</v>
      </c>
      <c r="N168" s="7">
        <f>SUMIF('ME FA2026 Logo'!C170:C638,'FA 2026 Master'!E168,'ME FA2026 Logo'!S170:S638)</f>
        <v>0</v>
      </c>
      <c r="O168" s="9">
        <f>SUMIF('FL FA2026 Logo'!C170:C520,'FA 2026 Master'!E168,'FL FA2026 Logo'!T170:T520)</f>
        <v>0</v>
      </c>
      <c r="P168" s="31">
        <f>SUMIF('ME FA2026 Logo'!C170:C638,'FA 2026 Master'!E168,'ME FA2026 Logo'!T170:T638)</f>
        <v>0</v>
      </c>
      <c r="Q168" s="46">
        <f t="shared" si="8"/>
        <v>0</v>
      </c>
    </row>
    <row r="169" spans="2:17" x14ac:dyDescent="0.25">
      <c r="B169" s="36" t="str">
        <f t="shared" si="6"/>
        <v>MECFLHT</v>
      </c>
      <c r="C169" s="35" t="str">
        <f t="shared" si="7"/>
        <v>84049072561</v>
      </c>
      <c r="D169" s="6">
        <v>840490725614</v>
      </c>
      <c r="E169" s="7" t="s">
        <v>218</v>
      </c>
      <c r="F169" t="s">
        <v>1081</v>
      </c>
      <c r="G169" t="s">
        <v>1054</v>
      </c>
      <c r="H169" s="7" t="s">
        <v>8</v>
      </c>
      <c r="I169" s="7" t="s">
        <v>1764</v>
      </c>
      <c r="J169" s="9">
        <v>15</v>
      </c>
      <c r="K169" s="7" t="s">
        <v>885</v>
      </c>
      <c r="L169" s="7" t="s">
        <v>929</v>
      </c>
      <c r="M169" s="7">
        <f>SUMIF('FL FA2026 Logo'!C171:C521,'FA 2026 Master'!E169,'FL FA2026 Logo'!S171:S521)</f>
        <v>0</v>
      </c>
      <c r="N169" s="7">
        <f>SUMIF('ME FA2026 Logo'!C171:C639,'FA 2026 Master'!E169,'ME FA2026 Logo'!S171:S639)</f>
        <v>0</v>
      </c>
      <c r="O169" s="9">
        <f>SUMIF('FL FA2026 Logo'!C171:C521,'FA 2026 Master'!E169,'FL FA2026 Logo'!T171:T521)</f>
        <v>0</v>
      </c>
      <c r="P169" s="31">
        <f>SUMIF('ME FA2026 Logo'!C171:C639,'FA 2026 Master'!E169,'ME FA2026 Logo'!T171:T639)</f>
        <v>0</v>
      </c>
      <c r="Q169" s="46">
        <f t="shared" si="8"/>
        <v>0</v>
      </c>
    </row>
    <row r="170" spans="2:17" x14ac:dyDescent="0.25">
      <c r="B170" s="36" t="str">
        <f t="shared" si="6"/>
        <v>MECFLHT</v>
      </c>
      <c r="C170" s="35" t="str">
        <f t="shared" si="7"/>
        <v>84049072562</v>
      </c>
      <c r="D170" s="6">
        <v>840490725621</v>
      </c>
      <c r="E170" s="7" t="s">
        <v>219</v>
      </c>
      <c r="F170" t="s">
        <v>1082</v>
      </c>
      <c r="G170" t="s">
        <v>1054</v>
      </c>
      <c r="H170" s="7" t="s">
        <v>9</v>
      </c>
      <c r="I170" s="7" t="s">
        <v>1764</v>
      </c>
      <c r="J170" s="9">
        <v>15</v>
      </c>
      <c r="K170" s="7" t="s">
        <v>885</v>
      </c>
      <c r="L170" s="7" t="s">
        <v>929</v>
      </c>
      <c r="M170" s="7">
        <f>SUMIF('FL FA2026 Logo'!C172:C522,'FA 2026 Master'!E170,'FL FA2026 Logo'!S172:S522)</f>
        <v>0</v>
      </c>
      <c r="N170" s="7">
        <f>SUMIF('ME FA2026 Logo'!C172:C640,'FA 2026 Master'!E170,'ME FA2026 Logo'!S172:S640)</f>
        <v>0</v>
      </c>
      <c r="O170" s="9">
        <f>SUMIF('FL FA2026 Logo'!C172:C522,'FA 2026 Master'!E170,'FL FA2026 Logo'!T172:T522)</f>
        <v>0</v>
      </c>
      <c r="P170" s="31">
        <f>SUMIF('ME FA2026 Logo'!C172:C640,'FA 2026 Master'!E170,'ME FA2026 Logo'!T172:T640)</f>
        <v>0</v>
      </c>
      <c r="Q170" s="46">
        <f t="shared" si="8"/>
        <v>0</v>
      </c>
    </row>
    <row r="171" spans="2:17" x14ac:dyDescent="0.25">
      <c r="B171" s="36" t="str">
        <f t="shared" si="6"/>
        <v>MECFLHT</v>
      </c>
      <c r="C171" s="35" t="str">
        <f t="shared" si="7"/>
        <v>84049072563</v>
      </c>
      <c r="D171" s="6">
        <v>840490725638</v>
      </c>
      <c r="E171" s="7" t="s">
        <v>220</v>
      </c>
      <c r="F171" t="s">
        <v>1083</v>
      </c>
      <c r="G171" t="s">
        <v>1054</v>
      </c>
      <c r="H171" s="7" t="s">
        <v>10</v>
      </c>
      <c r="I171" s="7" t="s">
        <v>1764</v>
      </c>
      <c r="J171" s="9">
        <v>15</v>
      </c>
      <c r="K171" s="7" t="s">
        <v>885</v>
      </c>
      <c r="L171" s="7" t="s">
        <v>929</v>
      </c>
      <c r="M171" s="7">
        <f>SUMIF('FL FA2026 Logo'!C173:C523,'FA 2026 Master'!E171,'FL FA2026 Logo'!S173:S523)</f>
        <v>0</v>
      </c>
      <c r="N171" s="7">
        <f>SUMIF('ME FA2026 Logo'!C173:C641,'FA 2026 Master'!E171,'ME FA2026 Logo'!S173:S641)</f>
        <v>0</v>
      </c>
      <c r="O171" s="9">
        <f>SUMIF('FL FA2026 Logo'!C173:C523,'FA 2026 Master'!E171,'FL FA2026 Logo'!T173:T523)</f>
        <v>0</v>
      </c>
      <c r="P171" s="31">
        <f>SUMIF('ME FA2026 Logo'!C173:C641,'FA 2026 Master'!E171,'ME FA2026 Logo'!T173:T641)</f>
        <v>0</v>
      </c>
      <c r="Q171" s="46">
        <f t="shared" si="8"/>
        <v>0</v>
      </c>
    </row>
    <row r="172" spans="2:17" x14ac:dyDescent="0.25">
      <c r="B172" s="36" t="str">
        <f t="shared" si="6"/>
        <v>MECFLHT</v>
      </c>
      <c r="C172" s="35" t="str">
        <f t="shared" si="7"/>
        <v>84049072564</v>
      </c>
      <c r="D172" s="6">
        <v>840490725645</v>
      </c>
      <c r="E172" s="7" t="s">
        <v>221</v>
      </c>
      <c r="F172" t="s">
        <v>1084</v>
      </c>
      <c r="G172" t="s">
        <v>1054</v>
      </c>
      <c r="H172" s="7" t="s">
        <v>1765</v>
      </c>
      <c r="I172" s="7" t="s">
        <v>1764</v>
      </c>
      <c r="J172" s="9">
        <v>15</v>
      </c>
      <c r="K172" s="7" t="s">
        <v>885</v>
      </c>
      <c r="L172" s="7" t="s">
        <v>929</v>
      </c>
      <c r="M172" s="7">
        <f>SUMIF('FL FA2026 Logo'!C174:C524,'FA 2026 Master'!E172,'FL FA2026 Logo'!S174:S524)</f>
        <v>0</v>
      </c>
      <c r="N172" s="7">
        <f>SUMIF('ME FA2026 Logo'!C174:C642,'FA 2026 Master'!E172,'ME FA2026 Logo'!S174:S642)</f>
        <v>0</v>
      </c>
      <c r="O172" s="9">
        <f>SUMIF('FL FA2026 Logo'!C174:C524,'FA 2026 Master'!E172,'FL FA2026 Logo'!T174:T524)</f>
        <v>0</v>
      </c>
      <c r="P172" s="31">
        <f>SUMIF('ME FA2026 Logo'!C174:C642,'FA 2026 Master'!E172,'ME FA2026 Logo'!T174:T642)</f>
        <v>0</v>
      </c>
      <c r="Q172" s="46">
        <f t="shared" si="8"/>
        <v>0</v>
      </c>
    </row>
    <row r="173" spans="2:17" x14ac:dyDescent="0.25">
      <c r="B173" s="36" t="str">
        <f t="shared" si="6"/>
        <v>MECFLHT</v>
      </c>
      <c r="C173" s="35" t="str">
        <f t="shared" si="7"/>
        <v>84049072565</v>
      </c>
      <c r="D173" s="6">
        <v>840490725652</v>
      </c>
      <c r="E173" s="7" t="s">
        <v>222</v>
      </c>
      <c r="F173" t="s">
        <v>1085</v>
      </c>
      <c r="G173" t="s">
        <v>1054</v>
      </c>
      <c r="H173" s="7" t="s">
        <v>14</v>
      </c>
      <c r="I173" s="7" t="s">
        <v>1764</v>
      </c>
      <c r="J173" s="9">
        <v>15</v>
      </c>
      <c r="K173" s="7" t="s">
        <v>885</v>
      </c>
      <c r="L173" s="7" t="s">
        <v>929</v>
      </c>
      <c r="M173" s="7">
        <f>SUMIF('FL FA2026 Logo'!C175:C525,'FA 2026 Master'!E173,'FL FA2026 Logo'!S175:S525)</f>
        <v>0</v>
      </c>
      <c r="N173" s="7">
        <f>SUMIF('ME FA2026 Logo'!C175:C643,'FA 2026 Master'!E173,'ME FA2026 Logo'!S175:S643)</f>
        <v>0</v>
      </c>
      <c r="O173" s="9">
        <f>SUMIF('FL FA2026 Logo'!C175:C525,'FA 2026 Master'!E173,'FL FA2026 Logo'!T175:T525)</f>
        <v>0</v>
      </c>
      <c r="P173" s="31">
        <f>SUMIF('ME FA2026 Logo'!C175:C643,'FA 2026 Master'!E173,'ME FA2026 Logo'!T175:T643)</f>
        <v>0</v>
      </c>
      <c r="Q173" s="46">
        <f t="shared" si="8"/>
        <v>0</v>
      </c>
    </row>
    <row r="174" spans="2:17" x14ac:dyDescent="0.25">
      <c r="B174" s="36" t="str">
        <f t="shared" si="6"/>
        <v>MECFLSM</v>
      </c>
      <c r="C174" s="35" t="str">
        <f t="shared" si="7"/>
        <v>84049072566</v>
      </c>
      <c r="D174" s="6">
        <v>840490725669</v>
      </c>
      <c r="E174" s="7" t="s">
        <v>223</v>
      </c>
      <c r="F174" t="s">
        <v>1086</v>
      </c>
      <c r="G174" t="s">
        <v>1087</v>
      </c>
      <c r="H174" s="7" t="s">
        <v>7</v>
      </c>
      <c r="I174" s="7" t="s">
        <v>1764</v>
      </c>
      <c r="J174" s="9">
        <v>30</v>
      </c>
      <c r="K174" s="7" t="s">
        <v>885</v>
      </c>
      <c r="L174" s="7" t="s">
        <v>950</v>
      </c>
      <c r="M174" s="7">
        <f>SUMIF('FL FA2026 Logo'!C176:C526,'FA 2026 Master'!E174,'FL FA2026 Logo'!S176:S526)</f>
        <v>0</v>
      </c>
      <c r="N174" s="7">
        <f>SUMIF('ME FA2026 Logo'!C176:C644,'FA 2026 Master'!E174,'ME FA2026 Logo'!S176:S644)</f>
        <v>0</v>
      </c>
      <c r="O174" s="9">
        <f>SUMIF('FL FA2026 Logo'!C176:C526,'FA 2026 Master'!E174,'FL FA2026 Logo'!T176:T526)</f>
        <v>0</v>
      </c>
      <c r="P174" s="31">
        <f>SUMIF('ME FA2026 Logo'!C176:C644,'FA 2026 Master'!E174,'ME FA2026 Logo'!T176:T644)</f>
        <v>0</v>
      </c>
      <c r="Q174" s="46">
        <f t="shared" si="8"/>
        <v>0</v>
      </c>
    </row>
    <row r="175" spans="2:17" x14ac:dyDescent="0.25">
      <c r="B175" s="36" t="str">
        <f t="shared" si="6"/>
        <v>MECFLSM</v>
      </c>
      <c r="C175" s="35" t="str">
        <f t="shared" si="7"/>
        <v>84049072567</v>
      </c>
      <c r="D175" s="6">
        <v>840490725676</v>
      </c>
      <c r="E175" s="7" t="s">
        <v>224</v>
      </c>
      <c r="F175" t="s">
        <v>1088</v>
      </c>
      <c r="G175" t="s">
        <v>1087</v>
      </c>
      <c r="H175" s="7" t="s">
        <v>8</v>
      </c>
      <c r="I175" s="7" t="s">
        <v>1764</v>
      </c>
      <c r="J175" s="9">
        <v>30</v>
      </c>
      <c r="K175" s="7" t="s">
        <v>885</v>
      </c>
      <c r="L175" s="7" t="s">
        <v>950</v>
      </c>
      <c r="M175" s="7">
        <f>SUMIF('FL FA2026 Logo'!C177:C527,'FA 2026 Master'!E175,'FL FA2026 Logo'!S177:S527)</f>
        <v>0</v>
      </c>
      <c r="N175" s="7">
        <f>SUMIF('ME FA2026 Logo'!C177:C645,'FA 2026 Master'!E175,'ME FA2026 Logo'!S177:S645)</f>
        <v>0</v>
      </c>
      <c r="O175" s="9">
        <f>SUMIF('FL FA2026 Logo'!C177:C527,'FA 2026 Master'!E175,'FL FA2026 Logo'!T177:T527)</f>
        <v>0</v>
      </c>
      <c r="P175" s="31">
        <f>SUMIF('ME FA2026 Logo'!C177:C645,'FA 2026 Master'!E175,'ME FA2026 Logo'!T177:T645)</f>
        <v>0</v>
      </c>
      <c r="Q175" s="46">
        <f t="shared" si="8"/>
        <v>0</v>
      </c>
    </row>
    <row r="176" spans="2:17" x14ac:dyDescent="0.25">
      <c r="B176" s="36" t="str">
        <f t="shared" si="6"/>
        <v>MECFLSM</v>
      </c>
      <c r="C176" s="35" t="str">
        <f t="shared" si="7"/>
        <v>84049072568</v>
      </c>
      <c r="D176" s="6">
        <v>840490725683</v>
      </c>
      <c r="E176" s="7" t="s">
        <v>225</v>
      </c>
      <c r="F176" t="s">
        <v>1089</v>
      </c>
      <c r="G176" t="s">
        <v>1087</v>
      </c>
      <c r="H176" s="7" t="s">
        <v>9</v>
      </c>
      <c r="I176" s="7" t="s">
        <v>1764</v>
      </c>
      <c r="J176" s="9">
        <v>30</v>
      </c>
      <c r="K176" s="7" t="s">
        <v>885</v>
      </c>
      <c r="L176" s="7" t="s">
        <v>950</v>
      </c>
      <c r="M176" s="7">
        <f>SUMIF('FL FA2026 Logo'!C178:C528,'FA 2026 Master'!E176,'FL FA2026 Logo'!S178:S528)</f>
        <v>0</v>
      </c>
      <c r="N176" s="7">
        <f>SUMIF('ME FA2026 Logo'!C178:C646,'FA 2026 Master'!E176,'ME FA2026 Logo'!S178:S646)</f>
        <v>0</v>
      </c>
      <c r="O176" s="9">
        <f>SUMIF('FL FA2026 Logo'!C178:C528,'FA 2026 Master'!E176,'FL FA2026 Logo'!T178:T528)</f>
        <v>0</v>
      </c>
      <c r="P176" s="31">
        <f>SUMIF('ME FA2026 Logo'!C178:C646,'FA 2026 Master'!E176,'ME FA2026 Logo'!T178:T646)</f>
        <v>0</v>
      </c>
      <c r="Q176" s="46">
        <f t="shared" si="8"/>
        <v>0</v>
      </c>
    </row>
    <row r="177" spans="2:17" x14ac:dyDescent="0.25">
      <c r="B177" s="36" t="str">
        <f t="shared" si="6"/>
        <v>MECFLSM</v>
      </c>
      <c r="C177" s="35" t="str">
        <f t="shared" si="7"/>
        <v>84049072569</v>
      </c>
      <c r="D177" s="6">
        <v>840490725690</v>
      </c>
      <c r="E177" s="7" t="s">
        <v>226</v>
      </c>
      <c r="F177" t="s">
        <v>1090</v>
      </c>
      <c r="G177" t="s">
        <v>1087</v>
      </c>
      <c r="H177" s="7" t="s">
        <v>10</v>
      </c>
      <c r="I177" s="7" t="s">
        <v>1764</v>
      </c>
      <c r="J177" s="9">
        <v>30</v>
      </c>
      <c r="K177" s="7" t="s">
        <v>885</v>
      </c>
      <c r="L177" s="7" t="s">
        <v>950</v>
      </c>
      <c r="M177" s="7">
        <f>SUMIF('FL FA2026 Logo'!C179:C529,'FA 2026 Master'!E177,'FL FA2026 Logo'!S179:S529)</f>
        <v>0</v>
      </c>
      <c r="N177" s="7">
        <f>SUMIF('ME FA2026 Logo'!C179:C647,'FA 2026 Master'!E177,'ME FA2026 Logo'!S179:S647)</f>
        <v>0</v>
      </c>
      <c r="O177" s="9">
        <f>SUMIF('FL FA2026 Logo'!C179:C529,'FA 2026 Master'!E177,'FL FA2026 Logo'!T179:T529)</f>
        <v>0</v>
      </c>
      <c r="P177" s="31">
        <f>SUMIF('ME FA2026 Logo'!C179:C647,'FA 2026 Master'!E177,'ME FA2026 Logo'!T179:T647)</f>
        <v>0</v>
      </c>
      <c r="Q177" s="46">
        <f t="shared" si="8"/>
        <v>0</v>
      </c>
    </row>
    <row r="178" spans="2:17" x14ac:dyDescent="0.25">
      <c r="B178" s="36" t="str">
        <f t="shared" si="6"/>
        <v>MECFLSM</v>
      </c>
      <c r="C178" s="35" t="str">
        <f t="shared" si="7"/>
        <v>84049072570</v>
      </c>
      <c r="D178" s="6">
        <v>840490725706</v>
      </c>
      <c r="E178" s="7" t="s">
        <v>227</v>
      </c>
      <c r="F178" t="s">
        <v>1091</v>
      </c>
      <c r="G178" t="s">
        <v>1087</v>
      </c>
      <c r="H178" s="7" t="s">
        <v>1765</v>
      </c>
      <c r="I178" s="7" t="s">
        <v>1764</v>
      </c>
      <c r="J178" s="9">
        <v>30</v>
      </c>
      <c r="K178" s="7" t="s">
        <v>885</v>
      </c>
      <c r="L178" s="7" t="s">
        <v>950</v>
      </c>
      <c r="M178" s="7">
        <f>SUMIF('FL FA2026 Logo'!C180:C530,'FA 2026 Master'!E178,'FL FA2026 Logo'!S180:S530)</f>
        <v>0</v>
      </c>
      <c r="N178" s="7">
        <f>SUMIF('ME FA2026 Logo'!C180:C648,'FA 2026 Master'!E178,'ME FA2026 Logo'!S180:S648)</f>
        <v>0</v>
      </c>
      <c r="O178" s="9">
        <f>SUMIF('FL FA2026 Logo'!C180:C530,'FA 2026 Master'!E178,'FL FA2026 Logo'!T180:T530)</f>
        <v>0</v>
      </c>
      <c r="P178" s="31">
        <f>SUMIF('ME FA2026 Logo'!C180:C648,'FA 2026 Master'!E178,'ME FA2026 Logo'!T180:T648)</f>
        <v>0</v>
      </c>
      <c r="Q178" s="46">
        <f t="shared" si="8"/>
        <v>0</v>
      </c>
    </row>
    <row r="179" spans="2:17" x14ac:dyDescent="0.25">
      <c r="B179" s="36" t="str">
        <f t="shared" si="6"/>
        <v>MECFLSM</v>
      </c>
      <c r="C179" s="35" t="str">
        <f t="shared" si="7"/>
        <v>84049072571</v>
      </c>
      <c r="D179" s="6">
        <v>840490725713</v>
      </c>
      <c r="E179" s="7" t="s">
        <v>228</v>
      </c>
      <c r="F179" t="s">
        <v>1092</v>
      </c>
      <c r="G179" t="s">
        <v>1087</v>
      </c>
      <c r="H179" s="7" t="s">
        <v>14</v>
      </c>
      <c r="I179" s="7" t="s">
        <v>1764</v>
      </c>
      <c r="J179" s="9">
        <v>30</v>
      </c>
      <c r="K179" s="7" t="s">
        <v>885</v>
      </c>
      <c r="L179" s="7" t="s">
        <v>950</v>
      </c>
      <c r="M179" s="7">
        <f>SUMIF('FL FA2026 Logo'!C181:C531,'FA 2026 Master'!E179,'FL FA2026 Logo'!S181:S531)</f>
        <v>0</v>
      </c>
      <c r="N179" s="7">
        <f>SUMIF('ME FA2026 Logo'!C181:C649,'FA 2026 Master'!E179,'ME FA2026 Logo'!S181:S649)</f>
        <v>0</v>
      </c>
      <c r="O179" s="9">
        <f>SUMIF('FL FA2026 Logo'!C181:C531,'FA 2026 Master'!E179,'FL FA2026 Logo'!T181:T531)</f>
        <v>0</v>
      </c>
      <c r="P179" s="31">
        <f>SUMIF('ME FA2026 Logo'!C181:C649,'FA 2026 Master'!E179,'ME FA2026 Logo'!T181:T649)</f>
        <v>0</v>
      </c>
      <c r="Q179" s="46">
        <f t="shared" si="8"/>
        <v>0</v>
      </c>
    </row>
    <row r="180" spans="2:17" x14ac:dyDescent="0.25">
      <c r="B180" s="36" t="str">
        <f t="shared" si="6"/>
        <v>MEANTBK</v>
      </c>
      <c r="C180" s="35" t="str">
        <f t="shared" si="7"/>
        <v>84049072572</v>
      </c>
      <c r="D180" s="6">
        <v>840490725720</v>
      </c>
      <c r="E180" s="7" t="s">
        <v>229</v>
      </c>
      <c r="F180" t="s">
        <v>1093</v>
      </c>
      <c r="G180" t="s">
        <v>17</v>
      </c>
      <c r="H180" s="7" t="s">
        <v>7</v>
      </c>
      <c r="I180" s="7" t="s">
        <v>1764</v>
      </c>
      <c r="J180" s="9">
        <v>15</v>
      </c>
      <c r="K180" s="7" t="s">
        <v>885</v>
      </c>
      <c r="L180" s="7" t="s">
        <v>929</v>
      </c>
      <c r="M180" s="7">
        <f>SUMIF('FL FA2026 Logo'!C182:C532,'FA 2026 Master'!E180,'FL FA2026 Logo'!S182:S532)</f>
        <v>0</v>
      </c>
      <c r="N180" s="7">
        <f>SUMIF('ME FA2026 Logo'!C182:C650,'FA 2026 Master'!E180,'ME FA2026 Logo'!S182:S650)</f>
        <v>0</v>
      </c>
      <c r="O180" s="9">
        <f>SUMIF('FL FA2026 Logo'!C182:C532,'FA 2026 Master'!E180,'FL FA2026 Logo'!T182:T532)</f>
        <v>0</v>
      </c>
      <c r="P180" s="31">
        <f>SUMIF('ME FA2026 Logo'!C182:C650,'FA 2026 Master'!E180,'ME FA2026 Logo'!T182:T650)</f>
        <v>0</v>
      </c>
      <c r="Q180" s="46">
        <f t="shared" si="8"/>
        <v>0</v>
      </c>
    </row>
    <row r="181" spans="2:17" x14ac:dyDescent="0.25">
      <c r="B181" s="36" t="str">
        <f t="shared" si="6"/>
        <v>MEANTBK</v>
      </c>
      <c r="C181" s="35" t="str">
        <f t="shared" si="7"/>
        <v>84049072573</v>
      </c>
      <c r="D181" s="6">
        <v>840490725737</v>
      </c>
      <c r="E181" s="7" t="s">
        <v>230</v>
      </c>
      <c r="F181" t="s">
        <v>1094</v>
      </c>
      <c r="G181" t="s">
        <v>17</v>
      </c>
      <c r="H181" s="7" t="s">
        <v>8</v>
      </c>
      <c r="I181" s="7" t="s">
        <v>1764</v>
      </c>
      <c r="J181" s="9">
        <v>15</v>
      </c>
      <c r="K181" s="7" t="s">
        <v>885</v>
      </c>
      <c r="L181" s="7" t="s">
        <v>929</v>
      </c>
      <c r="M181" s="7">
        <f>SUMIF('FL FA2026 Logo'!C183:C533,'FA 2026 Master'!E181,'FL FA2026 Logo'!S183:S533)</f>
        <v>0</v>
      </c>
      <c r="N181" s="7">
        <f>SUMIF('ME FA2026 Logo'!C183:C651,'FA 2026 Master'!E181,'ME FA2026 Logo'!S183:S651)</f>
        <v>0</v>
      </c>
      <c r="O181" s="9">
        <f>SUMIF('FL FA2026 Logo'!C183:C533,'FA 2026 Master'!E181,'FL FA2026 Logo'!T183:T533)</f>
        <v>0</v>
      </c>
      <c r="P181" s="31">
        <f>SUMIF('ME FA2026 Logo'!C183:C651,'FA 2026 Master'!E181,'ME FA2026 Logo'!T183:T651)</f>
        <v>0</v>
      </c>
      <c r="Q181" s="46">
        <f t="shared" si="8"/>
        <v>0</v>
      </c>
    </row>
    <row r="182" spans="2:17" x14ac:dyDescent="0.25">
      <c r="B182" s="36" t="str">
        <f t="shared" si="6"/>
        <v>MEANTBK</v>
      </c>
      <c r="C182" s="35" t="str">
        <f t="shared" si="7"/>
        <v>84049072574</v>
      </c>
      <c r="D182" s="6">
        <v>840490725744</v>
      </c>
      <c r="E182" s="7" t="s">
        <v>231</v>
      </c>
      <c r="F182" t="s">
        <v>1095</v>
      </c>
      <c r="G182" t="s">
        <v>17</v>
      </c>
      <c r="H182" s="7" t="s">
        <v>9</v>
      </c>
      <c r="I182" s="7" t="s">
        <v>1764</v>
      </c>
      <c r="J182" s="9">
        <v>15</v>
      </c>
      <c r="K182" s="7" t="s">
        <v>885</v>
      </c>
      <c r="L182" s="7" t="s">
        <v>929</v>
      </c>
      <c r="M182" s="7">
        <f>SUMIF('FL FA2026 Logo'!C184:C534,'FA 2026 Master'!E182,'FL FA2026 Logo'!S184:S534)</f>
        <v>0</v>
      </c>
      <c r="N182" s="7">
        <f>SUMIF('ME FA2026 Logo'!C184:C652,'FA 2026 Master'!E182,'ME FA2026 Logo'!S184:S652)</f>
        <v>0</v>
      </c>
      <c r="O182" s="9">
        <f>SUMIF('FL FA2026 Logo'!C184:C534,'FA 2026 Master'!E182,'FL FA2026 Logo'!T184:T534)</f>
        <v>0</v>
      </c>
      <c r="P182" s="31">
        <f>SUMIF('ME FA2026 Logo'!C184:C652,'FA 2026 Master'!E182,'ME FA2026 Logo'!T184:T652)</f>
        <v>0</v>
      </c>
      <c r="Q182" s="46">
        <f t="shared" si="8"/>
        <v>0</v>
      </c>
    </row>
    <row r="183" spans="2:17" x14ac:dyDescent="0.25">
      <c r="B183" s="36" t="str">
        <f t="shared" si="6"/>
        <v>MEANTBK</v>
      </c>
      <c r="C183" s="35" t="str">
        <f t="shared" si="7"/>
        <v>84049072575</v>
      </c>
      <c r="D183" s="6">
        <v>840490725751</v>
      </c>
      <c r="E183" s="7" t="s">
        <v>232</v>
      </c>
      <c r="F183" t="s">
        <v>1096</v>
      </c>
      <c r="G183" t="s">
        <v>17</v>
      </c>
      <c r="H183" s="7" t="s">
        <v>10</v>
      </c>
      <c r="I183" s="7" t="s">
        <v>1764</v>
      </c>
      <c r="J183" s="9">
        <v>15</v>
      </c>
      <c r="K183" s="7" t="s">
        <v>885</v>
      </c>
      <c r="L183" s="7" t="s">
        <v>929</v>
      </c>
      <c r="M183" s="7">
        <f>SUMIF('FL FA2026 Logo'!C185:C535,'FA 2026 Master'!E183,'FL FA2026 Logo'!S185:S535)</f>
        <v>0</v>
      </c>
      <c r="N183" s="7">
        <f>SUMIF('ME FA2026 Logo'!C185:C653,'FA 2026 Master'!E183,'ME FA2026 Logo'!S185:S653)</f>
        <v>0</v>
      </c>
      <c r="O183" s="9">
        <f>SUMIF('FL FA2026 Logo'!C185:C535,'FA 2026 Master'!E183,'FL FA2026 Logo'!T185:T535)</f>
        <v>0</v>
      </c>
      <c r="P183" s="31">
        <f>SUMIF('ME FA2026 Logo'!C185:C653,'FA 2026 Master'!E183,'ME FA2026 Logo'!T185:T653)</f>
        <v>0</v>
      </c>
      <c r="Q183" s="46">
        <f t="shared" si="8"/>
        <v>0</v>
      </c>
    </row>
    <row r="184" spans="2:17" x14ac:dyDescent="0.25">
      <c r="B184" s="36" t="str">
        <f t="shared" si="6"/>
        <v>MEANTBK</v>
      </c>
      <c r="C184" s="35" t="str">
        <f t="shared" si="7"/>
        <v>84049072576</v>
      </c>
      <c r="D184" s="6">
        <v>840490725768</v>
      </c>
      <c r="E184" s="7" t="s">
        <v>233</v>
      </c>
      <c r="F184" t="s">
        <v>1097</v>
      </c>
      <c r="G184" t="s">
        <v>17</v>
      </c>
      <c r="H184" s="7" t="s">
        <v>1765</v>
      </c>
      <c r="I184" s="7" t="s">
        <v>1764</v>
      </c>
      <c r="J184" s="9">
        <v>15</v>
      </c>
      <c r="K184" s="7" t="s">
        <v>885</v>
      </c>
      <c r="L184" s="7" t="s">
        <v>929</v>
      </c>
      <c r="M184" s="7">
        <f>SUMIF('FL FA2026 Logo'!C186:C536,'FA 2026 Master'!E184,'FL FA2026 Logo'!S186:S536)</f>
        <v>0</v>
      </c>
      <c r="N184" s="7">
        <f>SUMIF('ME FA2026 Logo'!C186:C654,'FA 2026 Master'!E184,'ME FA2026 Logo'!S186:S654)</f>
        <v>0</v>
      </c>
      <c r="O184" s="9">
        <f>SUMIF('FL FA2026 Logo'!C186:C536,'FA 2026 Master'!E184,'FL FA2026 Logo'!T186:T536)</f>
        <v>0</v>
      </c>
      <c r="P184" s="31">
        <f>SUMIF('ME FA2026 Logo'!C186:C654,'FA 2026 Master'!E184,'ME FA2026 Logo'!T186:T654)</f>
        <v>0</v>
      </c>
      <c r="Q184" s="46">
        <f t="shared" si="8"/>
        <v>0</v>
      </c>
    </row>
    <row r="185" spans="2:17" x14ac:dyDescent="0.25">
      <c r="B185" s="36" t="str">
        <f t="shared" si="6"/>
        <v>MEANTBK</v>
      </c>
      <c r="C185" s="35" t="str">
        <f t="shared" si="7"/>
        <v>84049072577</v>
      </c>
      <c r="D185" s="6">
        <v>840490725775</v>
      </c>
      <c r="E185" s="7" t="s">
        <v>234</v>
      </c>
      <c r="F185" t="s">
        <v>1098</v>
      </c>
      <c r="G185" t="s">
        <v>17</v>
      </c>
      <c r="H185" s="7" t="s">
        <v>14</v>
      </c>
      <c r="I185" s="7" t="s">
        <v>1764</v>
      </c>
      <c r="J185" s="9">
        <v>15</v>
      </c>
      <c r="K185" s="7" t="s">
        <v>885</v>
      </c>
      <c r="L185" s="7" t="s">
        <v>929</v>
      </c>
      <c r="M185" s="7">
        <f>SUMIF('FL FA2026 Logo'!C187:C537,'FA 2026 Master'!E185,'FL FA2026 Logo'!S187:S537)</f>
        <v>0</v>
      </c>
      <c r="N185" s="7">
        <f>SUMIF('ME FA2026 Logo'!C187:C655,'FA 2026 Master'!E185,'ME FA2026 Logo'!S187:S655)</f>
        <v>0</v>
      </c>
      <c r="O185" s="9">
        <f>SUMIF('FL FA2026 Logo'!C187:C537,'FA 2026 Master'!E185,'FL FA2026 Logo'!T187:T537)</f>
        <v>0</v>
      </c>
      <c r="P185" s="31">
        <f>SUMIF('ME FA2026 Logo'!C187:C655,'FA 2026 Master'!E185,'ME FA2026 Logo'!T187:T655)</f>
        <v>0</v>
      </c>
      <c r="Q185" s="46">
        <f t="shared" si="8"/>
        <v>0</v>
      </c>
    </row>
    <row r="186" spans="2:17" x14ac:dyDescent="0.25">
      <c r="B186" s="36" t="str">
        <f t="shared" si="6"/>
        <v>MEANTDG</v>
      </c>
      <c r="C186" s="35" t="str">
        <f t="shared" si="7"/>
        <v>84049072578</v>
      </c>
      <c r="D186" s="6">
        <v>840490725782</v>
      </c>
      <c r="E186" s="7" t="s">
        <v>235</v>
      </c>
      <c r="F186" t="s">
        <v>1099</v>
      </c>
      <c r="G186" t="s">
        <v>928</v>
      </c>
      <c r="H186" s="7" t="s">
        <v>7</v>
      </c>
      <c r="I186" s="7" t="s">
        <v>1764</v>
      </c>
      <c r="J186" s="9">
        <v>15</v>
      </c>
      <c r="K186" s="7" t="s">
        <v>885</v>
      </c>
      <c r="L186" s="7" t="s">
        <v>929</v>
      </c>
      <c r="M186" s="7">
        <f>SUMIF('FL FA2026 Logo'!C188:C538,'FA 2026 Master'!E186,'FL FA2026 Logo'!S188:S538)</f>
        <v>0</v>
      </c>
      <c r="N186" s="7">
        <f>SUMIF('ME FA2026 Logo'!C188:C656,'FA 2026 Master'!E186,'ME FA2026 Logo'!S188:S656)</f>
        <v>0</v>
      </c>
      <c r="O186" s="9">
        <f>SUMIF('FL FA2026 Logo'!C188:C538,'FA 2026 Master'!E186,'FL FA2026 Logo'!T188:T538)</f>
        <v>0</v>
      </c>
      <c r="P186" s="31">
        <f>SUMIF('ME FA2026 Logo'!C188:C656,'FA 2026 Master'!E186,'ME FA2026 Logo'!T188:T656)</f>
        <v>0</v>
      </c>
      <c r="Q186" s="46">
        <f t="shared" si="8"/>
        <v>0</v>
      </c>
    </row>
    <row r="187" spans="2:17" x14ac:dyDescent="0.25">
      <c r="B187" s="36" t="str">
        <f t="shared" si="6"/>
        <v>MEANTDG</v>
      </c>
      <c r="C187" s="35" t="str">
        <f t="shared" si="7"/>
        <v>84049072579</v>
      </c>
      <c r="D187" s="6">
        <v>840490725799</v>
      </c>
      <c r="E187" s="7" t="s">
        <v>236</v>
      </c>
      <c r="F187" t="s">
        <v>1100</v>
      </c>
      <c r="G187" t="s">
        <v>928</v>
      </c>
      <c r="H187" s="7" t="s">
        <v>8</v>
      </c>
      <c r="I187" s="7" t="s">
        <v>1764</v>
      </c>
      <c r="J187" s="9">
        <v>15</v>
      </c>
      <c r="K187" s="7" t="s">
        <v>885</v>
      </c>
      <c r="L187" s="7" t="s">
        <v>929</v>
      </c>
      <c r="M187" s="7">
        <f>SUMIF('FL FA2026 Logo'!C189:C539,'FA 2026 Master'!E187,'FL FA2026 Logo'!S189:S539)</f>
        <v>0</v>
      </c>
      <c r="N187" s="7">
        <f>SUMIF('ME FA2026 Logo'!C189:C657,'FA 2026 Master'!E187,'ME FA2026 Logo'!S189:S657)</f>
        <v>0</v>
      </c>
      <c r="O187" s="9">
        <f>SUMIF('FL FA2026 Logo'!C189:C539,'FA 2026 Master'!E187,'FL FA2026 Logo'!T189:T539)</f>
        <v>0</v>
      </c>
      <c r="P187" s="31">
        <f>SUMIF('ME FA2026 Logo'!C189:C657,'FA 2026 Master'!E187,'ME FA2026 Logo'!T189:T657)</f>
        <v>0</v>
      </c>
      <c r="Q187" s="46">
        <f t="shared" si="8"/>
        <v>0</v>
      </c>
    </row>
    <row r="188" spans="2:17" x14ac:dyDescent="0.25">
      <c r="B188" s="36" t="str">
        <f t="shared" si="6"/>
        <v>MEANTDG</v>
      </c>
      <c r="C188" s="35" t="str">
        <f t="shared" si="7"/>
        <v>84049072580</v>
      </c>
      <c r="D188" s="6">
        <v>840490725805</v>
      </c>
      <c r="E188" s="7" t="s">
        <v>237</v>
      </c>
      <c r="F188" t="s">
        <v>1101</v>
      </c>
      <c r="G188" t="s">
        <v>928</v>
      </c>
      <c r="H188" s="7" t="s">
        <v>9</v>
      </c>
      <c r="I188" s="7" t="s">
        <v>1764</v>
      </c>
      <c r="J188" s="9">
        <v>15</v>
      </c>
      <c r="K188" s="7" t="s">
        <v>885</v>
      </c>
      <c r="L188" s="7" t="s">
        <v>929</v>
      </c>
      <c r="M188" s="7">
        <f>SUMIF('FL FA2026 Logo'!C190:C540,'FA 2026 Master'!E188,'FL FA2026 Logo'!S190:S540)</f>
        <v>0</v>
      </c>
      <c r="N188" s="7">
        <f>SUMIF('ME FA2026 Logo'!C190:C658,'FA 2026 Master'!E188,'ME FA2026 Logo'!S190:S658)</f>
        <v>0</v>
      </c>
      <c r="O188" s="9">
        <f>SUMIF('FL FA2026 Logo'!C190:C540,'FA 2026 Master'!E188,'FL FA2026 Logo'!T190:T540)</f>
        <v>0</v>
      </c>
      <c r="P188" s="31">
        <f>SUMIF('ME FA2026 Logo'!C190:C658,'FA 2026 Master'!E188,'ME FA2026 Logo'!T190:T658)</f>
        <v>0</v>
      </c>
      <c r="Q188" s="46">
        <f t="shared" si="8"/>
        <v>0</v>
      </c>
    </row>
    <row r="189" spans="2:17" x14ac:dyDescent="0.25">
      <c r="B189" s="36" t="str">
        <f t="shared" si="6"/>
        <v>MEANTDG</v>
      </c>
      <c r="C189" s="35" t="str">
        <f t="shared" si="7"/>
        <v>84049072581</v>
      </c>
      <c r="D189" s="6">
        <v>840490725812</v>
      </c>
      <c r="E189" s="7" t="s">
        <v>238</v>
      </c>
      <c r="F189" t="s">
        <v>1102</v>
      </c>
      <c r="G189" t="s">
        <v>928</v>
      </c>
      <c r="H189" s="7" t="s">
        <v>10</v>
      </c>
      <c r="I189" s="7" t="s">
        <v>1764</v>
      </c>
      <c r="J189" s="9">
        <v>15</v>
      </c>
      <c r="K189" s="7" t="s">
        <v>885</v>
      </c>
      <c r="L189" s="7" t="s">
        <v>929</v>
      </c>
      <c r="M189" s="7">
        <f>SUMIF('FL FA2026 Logo'!C191:C541,'FA 2026 Master'!E189,'FL FA2026 Logo'!S191:S541)</f>
        <v>0</v>
      </c>
      <c r="N189" s="7">
        <f>SUMIF('ME FA2026 Logo'!C191:C659,'FA 2026 Master'!E189,'ME FA2026 Logo'!S191:S659)</f>
        <v>0</v>
      </c>
      <c r="O189" s="9">
        <f>SUMIF('FL FA2026 Logo'!C191:C541,'FA 2026 Master'!E189,'FL FA2026 Logo'!T191:T541)</f>
        <v>0</v>
      </c>
      <c r="P189" s="31">
        <f>SUMIF('ME FA2026 Logo'!C191:C659,'FA 2026 Master'!E189,'ME FA2026 Logo'!T191:T659)</f>
        <v>0</v>
      </c>
      <c r="Q189" s="46">
        <f t="shared" si="8"/>
        <v>0</v>
      </c>
    </row>
    <row r="190" spans="2:17" x14ac:dyDescent="0.25">
      <c r="B190" s="36" t="str">
        <f t="shared" si="6"/>
        <v>MEANTDG</v>
      </c>
      <c r="C190" s="35" t="str">
        <f t="shared" si="7"/>
        <v>84049072582</v>
      </c>
      <c r="D190" s="6">
        <v>840490725829</v>
      </c>
      <c r="E190" s="7" t="s">
        <v>239</v>
      </c>
      <c r="F190" t="s">
        <v>1103</v>
      </c>
      <c r="G190" t="s">
        <v>928</v>
      </c>
      <c r="H190" s="7" t="s">
        <v>1765</v>
      </c>
      <c r="I190" s="7" t="s">
        <v>1764</v>
      </c>
      <c r="J190" s="9">
        <v>15</v>
      </c>
      <c r="K190" s="7" t="s">
        <v>885</v>
      </c>
      <c r="L190" s="7" t="s">
        <v>929</v>
      </c>
      <c r="M190" s="7">
        <f>SUMIF('FL FA2026 Logo'!C192:C542,'FA 2026 Master'!E190,'FL FA2026 Logo'!S192:S542)</f>
        <v>0</v>
      </c>
      <c r="N190" s="7">
        <f>SUMIF('ME FA2026 Logo'!C192:C660,'FA 2026 Master'!E190,'ME FA2026 Logo'!S192:S660)</f>
        <v>0</v>
      </c>
      <c r="O190" s="9">
        <f>SUMIF('FL FA2026 Logo'!C192:C542,'FA 2026 Master'!E190,'FL FA2026 Logo'!T192:T542)</f>
        <v>0</v>
      </c>
      <c r="P190" s="31">
        <f>SUMIF('ME FA2026 Logo'!C192:C660,'FA 2026 Master'!E190,'ME FA2026 Logo'!T192:T660)</f>
        <v>0</v>
      </c>
      <c r="Q190" s="46">
        <f t="shared" si="8"/>
        <v>0</v>
      </c>
    </row>
    <row r="191" spans="2:17" x14ac:dyDescent="0.25">
      <c r="B191" s="36" t="str">
        <f t="shared" si="6"/>
        <v>MEANTDG</v>
      </c>
      <c r="C191" s="35" t="str">
        <f t="shared" si="7"/>
        <v>84049072583</v>
      </c>
      <c r="D191" s="6">
        <v>840490725836</v>
      </c>
      <c r="E191" s="7" t="s">
        <v>240</v>
      </c>
      <c r="F191" t="s">
        <v>1104</v>
      </c>
      <c r="G191" t="s">
        <v>928</v>
      </c>
      <c r="H191" s="7" t="s">
        <v>14</v>
      </c>
      <c r="I191" s="7" t="s">
        <v>1764</v>
      </c>
      <c r="J191" s="9">
        <v>15</v>
      </c>
      <c r="K191" s="7" t="s">
        <v>885</v>
      </c>
      <c r="L191" s="7" t="s">
        <v>929</v>
      </c>
      <c r="M191" s="7">
        <f>SUMIF('FL FA2026 Logo'!C193:C543,'FA 2026 Master'!E191,'FL FA2026 Logo'!S193:S543)</f>
        <v>0</v>
      </c>
      <c r="N191" s="7">
        <f>SUMIF('ME FA2026 Logo'!C193:C661,'FA 2026 Master'!E191,'ME FA2026 Logo'!S193:S661)</f>
        <v>0</v>
      </c>
      <c r="O191" s="9">
        <f>SUMIF('FL FA2026 Logo'!C193:C543,'FA 2026 Master'!E191,'FL FA2026 Logo'!T193:T543)</f>
        <v>0</v>
      </c>
      <c r="P191" s="31">
        <f>SUMIF('ME FA2026 Logo'!C193:C661,'FA 2026 Master'!E191,'ME FA2026 Logo'!T193:T661)</f>
        <v>0</v>
      </c>
      <c r="Q191" s="46">
        <f t="shared" si="8"/>
        <v>0</v>
      </c>
    </row>
    <row r="192" spans="2:17" x14ac:dyDescent="0.25">
      <c r="B192" s="36" t="str">
        <f t="shared" si="6"/>
        <v>MEANTCF</v>
      </c>
      <c r="C192" s="35" t="str">
        <f t="shared" si="7"/>
        <v>84049072584</v>
      </c>
      <c r="D192" s="6">
        <v>840490725843</v>
      </c>
      <c r="E192" s="7" t="s">
        <v>241</v>
      </c>
      <c r="F192" t="s">
        <v>1105</v>
      </c>
      <c r="G192" t="s">
        <v>1047</v>
      </c>
      <c r="H192" s="7" t="s">
        <v>7</v>
      </c>
      <c r="I192" s="7" t="s">
        <v>1764</v>
      </c>
      <c r="J192" s="9">
        <v>30</v>
      </c>
      <c r="K192" s="7" t="s">
        <v>885</v>
      </c>
      <c r="L192" s="7" t="s">
        <v>950</v>
      </c>
      <c r="M192" s="7">
        <f>SUMIF('FL FA2026 Logo'!C194:C544,'FA 2026 Master'!E192,'FL FA2026 Logo'!S194:S544)</f>
        <v>0</v>
      </c>
      <c r="N192" s="7">
        <f>SUMIF('ME FA2026 Logo'!C194:C662,'FA 2026 Master'!E192,'ME FA2026 Logo'!S194:S662)</f>
        <v>0</v>
      </c>
      <c r="O192" s="9">
        <f>SUMIF('FL FA2026 Logo'!C194:C544,'FA 2026 Master'!E192,'FL FA2026 Logo'!T194:T544)</f>
        <v>0</v>
      </c>
      <c r="P192" s="31">
        <f>SUMIF('ME FA2026 Logo'!C194:C662,'FA 2026 Master'!E192,'ME FA2026 Logo'!T194:T662)</f>
        <v>0</v>
      </c>
      <c r="Q192" s="46">
        <f t="shared" si="8"/>
        <v>0</v>
      </c>
    </row>
    <row r="193" spans="2:17" x14ac:dyDescent="0.25">
      <c r="B193" s="36" t="str">
        <f t="shared" si="6"/>
        <v>MEANTCF</v>
      </c>
      <c r="C193" s="35" t="str">
        <f t="shared" si="7"/>
        <v>84049072585</v>
      </c>
      <c r="D193" s="6">
        <v>840490725850</v>
      </c>
      <c r="E193" s="7" t="s">
        <v>242</v>
      </c>
      <c r="F193" t="s">
        <v>1106</v>
      </c>
      <c r="G193" t="s">
        <v>1047</v>
      </c>
      <c r="H193" s="7" t="s">
        <v>8</v>
      </c>
      <c r="I193" s="7" t="s">
        <v>1764</v>
      </c>
      <c r="J193" s="9">
        <v>30</v>
      </c>
      <c r="K193" s="7" t="s">
        <v>885</v>
      </c>
      <c r="L193" s="7" t="s">
        <v>950</v>
      </c>
      <c r="M193" s="7">
        <f>SUMIF('FL FA2026 Logo'!C195:C545,'FA 2026 Master'!E193,'FL FA2026 Logo'!S195:S545)</f>
        <v>0</v>
      </c>
      <c r="N193" s="7">
        <f>SUMIF('ME FA2026 Logo'!C195:C663,'FA 2026 Master'!E193,'ME FA2026 Logo'!S195:S663)</f>
        <v>0</v>
      </c>
      <c r="O193" s="9">
        <f>SUMIF('FL FA2026 Logo'!C195:C545,'FA 2026 Master'!E193,'FL FA2026 Logo'!T195:T545)</f>
        <v>0</v>
      </c>
      <c r="P193" s="31">
        <f>SUMIF('ME FA2026 Logo'!C195:C663,'FA 2026 Master'!E193,'ME FA2026 Logo'!T195:T663)</f>
        <v>0</v>
      </c>
      <c r="Q193" s="46">
        <f t="shared" si="8"/>
        <v>0</v>
      </c>
    </row>
    <row r="194" spans="2:17" x14ac:dyDescent="0.25">
      <c r="B194" s="36" t="str">
        <f t="shared" si="6"/>
        <v>MEANTCF</v>
      </c>
      <c r="C194" s="35" t="str">
        <f t="shared" si="7"/>
        <v>84049072586</v>
      </c>
      <c r="D194" s="6">
        <v>840490725867</v>
      </c>
      <c r="E194" s="7" t="s">
        <v>243</v>
      </c>
      <c r="F194" t="s">
        <v>1107</v>
      </c>
      <c r="G194" t="s">
        <v>1047</v>
      </c>
      <c r="H194" s="7" t="s">
        <v>9</v>
      </c>
      <c r="I194" s="7" t="s">
        <v>1764</v>
      </c>
      <c r="J194" s="9">
        <v>30</v>
      </c>
      <c r="K194" s="7" t="s">
        <v>885</v>
      </c>
      <c r="L194" s="7" t="s">
        <v>950</v>
      </c>
      <c r="M194" s="7">
        <f>SUMIF('FL FA2026 Logo'!C196:C546,'FA 2026 Master'!E194,'FL FA2026 Logo'!S196:S546)</f>
        <v>0</v>
      </c>
      <c r="N194" s="7">
        <f>SUMIF('ME FA2026 Logo'!C196:C664,'FA 2026 Master'!E194,'ME FA2026 Logo'!S196:S664)</f>
        <v>0</v>
      </c>
      <c r="O194" s="9">
        <f>SUMIF('FL FA2026 Logo'!C196:C546,'FA 2026 Master'!E194,'FL FA2026 Logo'!T196:T546)</f>
        <v>0</v>
      </c>
      <c r="P194" s="31">
        <f>SUMIF('ME FA2026 Logo'!C196:C664,'FA 2026 Master'!E194,'ME FA2026 Logo'!T196:T664)</f>
        <v>0</v>
      </c>
      <c r="Q194" s="46">
        <f t="shared" si="8"/>
        <v>0</v>
      </c>
    </row>
    <row r="195" spans="2:17" x14ac:dyDescent="0.25">
      <c r="B195" s="36" t="str">
        <f t="shared" si="6"/>
        <v>MEANTCF</v>
      </c>
      <c r="C195" s="35" t="str">
        <f t="shared" si="7"/>
        <v>84049072587</v>
      </c>
      <c r="D195" s="6">
        <v>840490725874</v>
      </c>
      <c r="E195" s="7" t="s">
        <v>244</v>
      </c>
      <c r="F195" t="s">
        <v>1108</v>
      </c>
      <c r="G195" t="s">
        <v>1047</v>
      </c>
      <c r="H195" s="7" t="s">
        <v>10</v>
      </c>
      <c r="I195" s="7" t="s">
        <v>1764</v>
      </c>
      <c r="J195" s="9">
        <v>30</v>
      </c>
      <c r="K195" s="7" t="s">
        <v>885</v>
      </c>
      <c r="L195" s="7" t="s">
        <v>950</v>
      </c>
      <c r="M195" s="7">
        <f>SUMIF('FL FA2026 Logo'!C197:C547,'FA 2026 Master'!E195,'FL FA2026 Logo'!S197:S547)</f>
        <v>0</v>
      </c>
      <c r="N195" s="7">
        <f>SUMIF('ME FA2026 Logo'!C197:C665,'FA 2026 Master'!E195,'ME FA2026 Logo'!S197:S665)</f>
        <v>0</v>
      </c>
      <c r="O195" s="9">
        <f>SUMIF('FL FA2026 Logo'!C197:C547,'FA 2026 Master'!E195,'FL FA2026 Logo'!T197:T547)</f>
        <v>0</v>
      </c>
      <c r="P195" s="31">
        <f>SUMIF('ME FA2026 Logo'!C197:C665,'FA 2026 Master'!E195,'ME FA2026 Logo'!T197:T665)</f>
        <v>0</v>
      </c>
      <c r="Q195" s="46">
        <f t="shared" si="8"/>
        <v>0</v>
      </c>
    </row>
    <row r="196" spans="2:17" x14ac:dyDescent="0.25">
      <c r="B196" s="36" t="str">
        <f t="shared" si="6"/>
        <v>MEANTCF</v>
      </c>
      <c r="C196" s="35" t="str">
        <f t="shared" si="7"/>
        <v>84049072588</v>
      </c>
      <c r="D196" s="6">
        <v>840490725881</v>
      </c>
      <c r="E196" s="7" t="s">
        <v>245</v>
      </c>
      <c r="F196" t="s">
        <v>1109</v>
      </c>
      <c r="G196" t="s">
        <v>1047</v>
      </c>
      <c r="H196" s="7" t="s">
        <v>1765</v>
      </c>
      <c r="I196" s="7" t="s">
        <v>1764</v>
      </c>
      <c r="J196" s="9">
        <v>30</v>
      </c>
      <c r="K196" s="7" t="s">
        <v>885</v>
      </c>
      <c r="L196" s="7" t="s">
        <v>950</v>
      </c>
      <c r="M196" s="7">
        <f>SUMIF('FL FA2026 Logo'!C198:C548,'FA 2026 Master'!E196,'FL FA2026 Logo'!S198:S548)</f>
        <v>0</v>
      </c>
      <c r="N196" s="7">
        <f>SUMIF('ME FA2026 Logo'!C198:C666,'FA 2026 Master'!E196,'ME FA2026 Logo'!S198:S666)</f>
        <v>0</v>
      </c>
      <c r="O196" s="9">
        <f>SUMIF('FL FA2026 Logo'!C198:C548,'FA 2026 Master'!E196,'FL FA2026 Logo'!T198:T548)</f>
        <v>0</v>
      </c>
      <c r="P196" s="31">
        <f>SUMIF('ME FA2026 Logo'!C198:C666,'FA 2026 Master'!E196,'ME FA2026 Logo'!T198:T666)</f>
        <v>0</v>
      </c>
      <c r="Q196" s="46">
        <f t="shared" si="8"/>
        <v>0</v>
      </c>
    </row>
    <row r="197" spans="2:17" x14ac:dyDescent="0.25">
      <c r="B197" s="36" t="str">
        <f t="shared" si="6"/>
        <v>MEANTCF</v>
      </c>
      <c r="C197" s="35" t="str">
        <f t="shared" si="7"/>
        <v>84049072589</v>
      </c>
      <c r="D197" s="6">
        <v>840490725898</v>
      </c>
      <c r="E197" s="7" t="s">
        <v>246</v>
      </c>
      <c r="F197" t="s">
        <v>1110</v>
      </c>
      <c r="G197" t="s">
        <v>1047</v>
      </c>
      <c r="H197" s="7" t="s">
        <v>14</v>
      </c>
      <c r="I197" s="7" t="s">
        <v>1764</v>
      </c>
      <c r="J197" s="9">
        <v>30</v>
      </c>
      <c r="K197" s="7" t="s">
        <v>885</v>
      </c>
      <c r="L197" s="7" t="s">
        <v>950</v>
      </c>
      <c r="M197" s="7">
        <f>SUMIF('FL FA2026 Logo'!C199:C549,'FA 2026 Master'!E197,'FL FA2026 Logo'!S199:S549)</f>
        <v>0</v>
      </c>
      <c r="N197" s="7">
        <f>SUMIF('ME FA2026 Logo'!C199:C667,'FA 2026 Master'!E197,'ME FA2026 Logo'!S199:S667)</f>
        <v>0</v>
      </c>
      <c r="O197" s="9">
        <f>SUMIF('FL FA2026 Logo'!C199:C549,'FA 2026 Master'!E197,'FL FA2026 Logo'!T199:T549)</f>
        <v>0</v>
      </c>
      <c r="P197" s="31">
        <f>SUMIF('ME FA2026 Logo'!C199:C667,'FA 2026 Master'!E197,'ME FA2026 Logo'!T199:T667)</f>
        <v>0</v>
      </c>
      <c r="Q197" s="46">
        <f t="shared" si="8"/>
        <v>0</v>
      </c>
    </row>
    <row r="198" spans="2:17" x14ac:dyDescent="0.25">
      <c r="B198" s="36" t="str">
        <f t="shared" ref="B198:B261" si="9">LEFT(E198,7)</f>
        <v>MEBZSHO</v>
      </c>
      <c r="C198" s="35" t="str">
        <f t="shared" ref="C198:C261" si="10">LEFT(D198,11)</f>
        <v>84049072590</v>
      </c>
      <c r="D198" s="6">
        <v>840490725904</v>
      </c>
      <c r="E198" s="7" t="s">
        <v>247</v>
      </c>
      <c r="F198" t="s">
        <v>1111</v>
      </c>
      <c r="G198" t="s">
        <v>1067</v>
      </c>
      <c r="H198" s="7" t="s">
        <v>7</v>
      </c>
      <c r="I198" s="7" t="s">
        <v>1764</v>
      </c>
      <c r="J198" s="9">
        <v>15</v>
      </c>
      <c r="K198" s="7" t="s">
        <v>885</v>
      </c>
      <c r="L198" s="7" t="s">
        <v>929</v>
      </c>
      <c r="M198" s="7">
        <f>SUMIF('FL FA2026 Logo'!C200:C550,'FA 2026 Master'!E198,'FL FA2026 Logo'!S200:S550)</f>
        <v>0</v>
      </c>
      <c r="N198" s="7">
        <f>SUMIF('ME FA2026 Logo'!C200:C668,'FA 2026 Master'!E198,'ME FA2026 Logo'!S200:S668)</f>
        <v>0</v>
      </c>
      <c r="O198" s="9">
        <f>SUMIF('FL FA2026 Logo'!C200:C550,'FA 2026 Master'!E198,'FL FA2026 Logo'!T200:T550)</f>
        <v>0</v>
      </c>
      <c r="P198" s="31">
        <f>SUMIF('ME FA2026 Logo'!C200:C668,'FA 2026 Master'!E198,'ME FA2026 Logo'!T200:T668)</f>
        <v>0</v>
      </c>
      <c r="Q198" s="46">
        <f t="shared" ref="Q198:Q261" si="11">SUM(O198+P198)</f>
        <v>0</v>
      </c>
    </row>
    <row r="199" spans="2:17" x14ac:dyDescent="0.25">
      <c r="B199" s="36" t="str">
        <f t="shared" si="9"/>
        <v>MEBZSHO</v>
      </c>
      <c r="C199" s="35" t="str">
        <f t="shared" si="10"/>
        <v>84049072591</v>
      </c>
      <c r="D199" s="6">
        <v>840490725911</v>
      </c>
      <c r="E199" s="7" t="s">
        <v>248</v>
      </c>
      <c r="F199" t="s">
        <v>1112</v>
      </c>
      <c r="G199" t="s">
        <v>1067</v>
      </c>
      <c r="H199" s="7" t="s">
        <v>8</v>
      </c>
      <c r="I199" s="7" t="s">
        <v>1764</v>
      </c>
      <c r="J199" s="9">
        <v>15</v>
      </c>
      <c r="K199" s="7" t="s">
        <v>885</v>
      </c>
      <c r="L199" s="7" t="s">
        <v>929</v>
      </c>
      <c r="M199" s="7">
        <f>SUMIF('FL FA2026 Logo'!C201:C551,'FA 2026 Master'!E199,'FL FA2026 Logo'!S201:S551)</f>
        <v>0</v>
      </c>
      <c r="N199" s="7">
        <f>SUMIF('ME FA2026 Logo'!C201:C669,'FA 2026 Master'!E199,'ME FA2026 Logo'!S201:S669)</f>
        <v>0</v>
      </c>
      <c r="O199" s="9">
        <f>SUMIF('FL FA2026 Logo'!C201:C551,'FA 2026 Master'!E199,'FL FA2026 Logo'!T201:T551)</f>
        <v>0</v>
      </c>
      <c r="P199" s="31">
        <f>SUMIF('ME FA2026 Logo'!C201:C669,'FA 2026 Master'!E199,'ME FA2026 Logo'!T201:T669)</f>
        <v>0</v>
      </c>
      <c r="Q199" s="46">
        <f t="shared" si="11"/>
        <v>0</v>
      </c>
    </row>
    <row r="200" spans="2:17" x14ac:dyDescent="0.25">
      <c r="B200" s="36" t="str">
        <f t="shared" si="9"/>
        <v>MEBZSHO</v>
      </c>
      <c r="C200" s="35" t="str">
        <f t="shared" si="10"/>
        <v>84049072592</v>
      </c>
      <c r="D200" s="6">
        <v>840490725928</v>
      </c>
      <c r="E200" s="7" t="s">
        <v>249</v>
      </c>
      <c r="F200" t="s">
        <v>1113</v>
      </c>
      <c r="G200" t="s">
        <v>1067</v>
      </c>
      <c r="H200" s="7" t="s">
        <v>9</v>
      </c>
      <c r="I200" s="7" t="s">
        <v>1764</v>
      </c>
      <c r="J200" s="9">
        <v>15</v>
      </c>
      <c r="K200" s="7" t="s">
        <v>885</v>
      </c>
      <c r="L200" s="7" t="s">
        <v>929</v>
      </c>
      <c r="M200" s="7">
        <f>SUMIF('FL FA2026 Logo'!C202:C552,'FA 2026 Master'!E200,'FL FA2026 Logo'!S202:S552)</f>
        <v>0</v>
      </c>
      <c r="N200" s="7">
        <f>SUMIF('ME FA2026 Logo'!C202:C670,'FA 2026 Master'!E200,'ME FA2026 Logo'!S202:S670)</f>
        <v>0</v>
      </c>
      <c r="O200" s="9">
        <f>SUMIF('FL FA2026 Logo'!C202:C552,'FA 2026 Master'!E200,'FL FA2026 Logo'!T202:T552)</f>
        <v>0</v>
      </c>
      <c r="P200" s="31">
        <f>SUMIF('ME FA2026 Logo'!C202:C670,'FA 2026 Master'!E200,'ME FA2026 Logo'!T202:T670)</f>
        <v>0</v>
      </c>
      <c r="Q200" s="46">
        <f t="shared" si="11"/>
        <v>0</v>
      </c>
    </row>
    <row r="201" spans="2:17" x14ac:dyDescent="0.25">
      <c r="B201" s="36" t="str">
        <f t="shared" si="9"/>
        <v>MEBZSHO</v>
      </c>
      <c r="C201" s="35" t="str">
        <f t="shared" si="10"/>
        <v>84049072593</v>
      </c>
      <c r="D201" s="6">
        <v>840490725935</v>
      </c>
      <c r="E201" s="7" t="s">
        <v>250</v>
      </c>
      <c r="F201" t="s">
        <v>1114</v>
      </c>
      <c r="G201" t="s">
        <v>1067</v>
      </c>
      <c r="H201" s="7" t="s">
        <v>10</v>
      </c>
      <c r="I201" s="7" t="s">
        <v>1764</v>
      </c>
      <c r="J201" s="9">
        <v>15</v>
      </c>
      <c r="K201" s="7" t="s">
        <v>885</v>
      </c>
      <c r="L201" s="7" t="s">
        <v>929</v>
      </c>
      <c r="M201" s="7">
        <f>SUMIF('FL FA2026 Logo'!C203:C553,'FA 2026 Master'!E201,'FL FA2026 Logo'!S203:S553)</f>
        <v>0</v>
      </c>
      <c r="N201" s="7">
        <f>SUMIF('ME FA2026 Logo'!C203:C671,'FA 2026 Master'!E201,'ME FA2026 Logo'!S203:S671)</f>
        <v>0</v>
      </c>
      <c r="O201" s="9">
        <f>SUMIF('FL FA2026 Logo'!C203:C553,'FA 2026 Master'!E201,'FL FA2026 Logo'!T203:T553)</f>
        <v>0</v>
      </c>
      <c r="P201" s="31">
        <f>SUMIF('ME FA2026 Logo'!C203:C671,'FA 2026 Master'!E201,'ME FA2026 Logo'!T203:T671)</f>
        <v>0</v>
      </c>
      <c r="Q201" s="46">
        <f t="shared" si="11"/>
        <v>0</v>
      </c>
    </row>
    <row r="202" spans="2:17" x14ac:dyDescent="0.25">
      <c r="B202" s="36" t="str">
        <f t="shared" si="9"/>
        <v>MEBZSHO</v>
      </c>
      <c r="C202" s="35" t="str">
        <f t="shared" si="10"/>
        <v>84049072594</v>
      </c>
      <c r="D202" s="6">
        <v>840490725942</v>
      </c>
      <c r="E202" s="7" t="s">
        <v>251</v>
      </c>
      <c r="F202" t="s">
        <v>1115</v>
      </c>
      <c r="G202" t="s">
        <v>1067</v>
      </c>
      <c r="H202" s="7" t="s">
        <v>1765</v>
      </c>
      <c r="I202" s="7" t="s">
        <v>1764</v>
      </c>
      <c r="J202" s="9">
        <v>15</v>
      </c>
      <c r="K202" s="7" t="s">
        <v>885</v>
      </c>
      <c r="L202" s="7" t="s">
        <v>929</v>
      </c>
      <c r="M202" s="7">
        <f>SUMIF('FL FA2026 Logo'!C204:C554,'FA 2026 Master'!E202,'FL FA2026 Logo'!S204:S554)</f>
        <v>0</v>
      </c>
      <c r="N202" s="7">
        <f>SUMIF('ME FA2026 Logo'!C204:C672,'FA 2026 Master'!E202,'ME FA2026 Logo'!S204:S672)</f>
        <v>0</v>
      </c>
      <c r="O202" s="9">
        <f>SUMIF('FL FA2026 Logo'!C204:C554,'FA 2026 Master'!E202,'FL FA2026 Logo'!T204:T554)</f>
        <v>0</v>
      </c>
      <c r="P202" s="31">
        <f>SUMIF('ME FA2026 Logo'!C204:C672,'FA 2026 Master'!E202,'ME FA2026 Logo'!T204:T672)</f>
        <v>0</v>
      </c>
      <c r="Q202" s="46">
        <f t="shared" si="11"/>
        <v>0</v>
      </c>
    </row>
    <row r="203" spans="2:17" x14ac:dyDescent="0.25">
      <c r="B203" s="36" t="str">
        <f t="shared" si="9"/>
        <v>MEBZSHO</v>
      </c>
      <c r="C203" s="35" t="str">
        <f t="shared" si="10"/>
        <v>84049072595</v>
      </c>
      <c r="D203" s="6">
        <v>840490725959</v>
      </c>
      <c r="E203" s="7" t="s">
        <v>252</v>
      </c>
      <c r="F203" t="s">
        <v>1116</v>
      </c>
      <c r="G203" t="s">
        <v>1067</v>
      </c>
      <c r="H203" s="7" t="s">
        <v>14</v>
      </c>
      <c r="I203" s="7" t="s">
        <v>1764</v>
      </c>
      <c r="J203" s="9">
        <v>15</v>
      </c>
      <c r="K203" s="7" t="s">
        <v>885</v>
      </c>
      <c r="L203" s="7" t="s">
        <v>929</v>
      </c>
      <c r="M203" s="7">
        <f>SUMIF('FL FA2026 Logo'!C205:C555,'FA 2026 Master'!E203,'FL FA2026 Logo'!S205:S555)</f>
        <v>0</v>
      </c>
      <c r="N203" s="7">
        <f>SUMIF('ME FA2026 Logo'!C205:C673,'FA 2026 Master'!E203,'ME FA2026 Logo'!S205:S673)</f>
        <v>0</v>
      </c>
      <c r="O203" s="9">
        <f>SUMIF('FL FA2026 Logo'!C205:C555,'FA 2026 Master'!E203,'FL FA2026 Logo'!T205:T555)</f>
        <v>0</v>
      </c>
      <c r="P203" s="31">
        <f>SUMIF('ME FA2026 Logo'!C205:C673,'FA 2026 Master'!E203,'ME FA2026 Logo'!T205:T673)</f>
        <v>0</v>
      </c>
      <c r="Q203" s="46">
        <f t="shared" si="11"/>
        <v>0</v>
      </c>
    </row>
    <row r="204" spans="2:17" x14ac:dyDescent="0.25">
      <c r="B204" s="36" t="str">
        <f t="shared" si="9"/>
        <v>MEBZSHS</v>
      </c>
      <c r="C204" s="35" t="str">
        <f t="shared" si="10"/>
        <v>84049072596</v>
      </c>
      <c r="D204" s="6">
        <v>840490725966</v>
      </c>
      <c r="E204" s="7" t="s">
        <v>253</v>
      </c>
      <c r="F204" t="s">
        <v>1117</v>
      </c>
      <c r="G204" t="s">
        <v>943</v>
      </c>
      <c r="H204" s="7" t="s">
        <v>7</v>
      </c>
      <c r="I204" s="7" t="s">
        <v>1764</v>
      </c>
      <c r="J204" s="9">
        <v>15</v>
      </c>
      <c r="K204" s="7" t="s">
        <v>885</v>
      </c>
      <c r="L204" s="7" t="s">
        <v>929</v>
      </c>
      <c r="M204" s="7">
        <f>SUMIF('FL FA2026 Logo'!C206:C556,'FA 2026 Master'!E204,'FL FA2026 Logo'!S206:S556)</f>
        <v>0</v>
      </c>
      <c r="N204" s="7">
        <f>SUMIF('ME FA2026 Logo'!C206:C674,'FA 2026 Master'!E204,'ME FA2026 Logo'!S206:S674)</f>
        <v>0</v>
      </c>
      <c r="O204" s="9">
        <f>SUMIF('FL FA2026 Logo'!C206:C556,'FA 2026 Master'!E204,'FL FA2026 Logo'!T206:T556)</f>
        <v>0</v>
      </c>
      <c r="P204" s="31">
        <f>SUMIF('ME FA2026 Logo'!C206:C674,'FA 2026 Master'!E204,'ME FA2026 Logo'!T206:T674)</f>
        <v>0</v>
      </c>
      <c r="Q204" s="46">
        <f t="shared" si="11"/>
        <v>0</v>
      </c>
    </row>
    <row r="205" spans="2:17" x14ac:dyDescent="0.25">
      <c r="B205" s="36" t="str">
        <f t="shared" si="9"/>
        <v>MEBZSHS</v>
      </c>
      <c r="C205" s="35" t="str">
        <f t="shared" si="10"/>
        <v>84049072597</v>
      </c>
      <c r="D205" s="6">
        <v>840490725973</v>
      </c>
      <c r="E205" s="7" t="s">
        <v>254</v>
      </c>
      <c r="F205" t="s">
        <v>1118</v>
      </c>
      <c r="G205" t="s">
        <v>943</v>
      </c>
      <c r="H205" s="7" t="s">
        <v>8</v>
      </c>
      <c r="I205" s="7" t="s">
        <v>1764</v>
      </c>
      <c r="J205" s="9">
        <v>15</v>
      </c>
      <c r="K205" s="7" t="s">
        <v>885</v>
      </c>
      <c r="L205" s="7" t="s">
        <v>929</v>
      </c>
      <c r="M205" s="7">
        <f>SUMIF('FL FA2026 Logo'!C207:C557,'FA 2026 Master'!E205,'FL FA2026 Logo'!S207:S557)</f>
        <v>0</v>
      </c>
      <c r="N205" s="7">
        <f>SUMIF('ME FA2026 Logo'!C207:C675,'FA 2026 Master'!E205,'ME FA2026 Logo'!S207:S675)</f>
        <v>0</v>
      </c>
      <c r="O205" s="9">
        <f>SUMIF('FL FA2026 Logo'!C207:C557,'FA 2026 Master'!E205,'FL FA2026 Logo'!T207:T557)</f>
        <v>0</v>
      </c>
      <c r="P205" s="31">
        <f>SUMIF('ME FA2026 Logo'!C207:C675,'FA 2026 Master'!E205,'ME FA2026 Logo'!T207:T675)</f>
        <v>0</v>
      </c>
      <c r="Q205" s="46">
        <f t="shared" si="11"/>
        <v>0</v>
      </c>
    </row>
    <row r="206" spans="2:17" x14ac:dyDescent="0.25">
      <c r="B206" s="36" t="str">
        <f t="shared" si="9"/>
        <v>MEBZSHS</v>
      </c>
      <c r="C206" s="35" t="str">
        <f t="shared" si="10"/>
        <v>84049072598</v>
      </c>
      <c r="D206" s="6">
        <v>840490725980</v>
      </c>
      <c r="E206" s="7" t="s">
        <v>255</v>
      </c>
      <c r="F206" t="s">
        <v>1119</v>
      </c>
      <c r="G206" t="s">
        <v>943</v>
      </c>
      <c r="H206" s="7" t="s">
        <v>9</v>
      </c>
      <c r="I206" s="7" t="s">
        <v>1764</v>
      </c>
      <c r="J206" s="9">
        <v>15</v>
      </c>
      <c r="K206" s="7" t="s">
        <v>885</v>
      </c>
      <c r="L206" s="7" t="s">
        <v>929</v>
      </c>
      <c r="M206" s="7">
        <f>SUMIF('FL FA2026 Logo'!C208:C558,'FA 2026 Master'!E206,'FL FA2026 Logo'!S208:S558)</f>
        <v>0</v>
      </c>
      <c r="N206" s="7">
        <f>SUMIF('ME FA2026 Logo'!C208:C676,'FA 2026 Master'!E206,'ME FA2026 Logo'!S208:S676)</f>
        <v>0</v>
      </c>
      <c r="O206" s="9">
        <f>SUMIF('FL FA2026 Logo'!C208:C558,'FA 2026 Master'!E206,'FL FA2026 Logo'!T208:T558)</f>
        <v>0</v>
      </c>
      <c r="P206" s="31">
        <f>SUMIF('ME FA2026 Logo'!C208:C676,'FA 2026 Master'!E206,'ME FA2026 Logo'!T208:T676)</f>
        <v>0</v>
      </c>
      <c r="Q206" s="46">
        <f t="shared" si="11"/>
        <v>0</v>
      </c>
    </row>
    <row r="207" spans="2:17" x14ac:dyDescent="0.25">
      <c r="B207" s="36" t="str">
        <f t="shared" si="9"/>
        <v>MEBZSHS</v>
      </c>
      <c r="C207" s="35" t="str">
        <f t="shared" si="10"/>
        <v>84049072599</v>
      </c>
      <c r="D207" s="6">
        <v>840490725997</v>
      </c>
      <c r="E207" s="7" t="s">
        <v>256</v>
      </c>
      <c r="F207" t="s">
        <v>1120</v>
      </c>
      <c r="G207" t="s">
        <v>943</v>
      </c>
      <c r="H207" s="7" t="s">
        <v>10</v>
      </c>
      <c r="I207" s="7" t="s">
        <v>1764</v>
      </c>
      <c r="J207" s="9">
        <v>15</v>
      </c>
      <c r="K207" s="7" t="s">
        <v>885</v>
      </c>
      <c r="L207" s="7" t="s">
        <v>929</v>
      </c>
      <c r="M207" s="7">
        <f>SUMIF('FL FA2026 Logo'!C209:C559,'FA 2026 Master'!E207,'FL FA2026 Logo'!S209:S559)</f>
        <v>0</v>
      </c>
      <c r="N207" s="7">
        <f>SUMIF('ME FA2026 Logo'!C209:C677,'FA 2026 Master'!E207,'ME FA2026 Logo'!S209:S677)</f>
        <v>0</v>
      </c>
      <c r="O207" s="9">
        <f>SUMIF('FL FA2026 Logo'!C209:C559,'FA 2026 Master'!E207,'FL FA2026 Logo'!T209:T559)</f>
        <v>0</v>
      </c>
      <c r="P207" s="31">
        <f>SUMIF('ME FA2026 Logo'!C209:C677,'FA 2026 Master'!E207,'ME FA2026 Logo'!T209:T677)</f>
        <v>0</v>
      </c>
      <c r="Q207" s="46">
        <f t="shared" si="11"/>
        <v>0</v>
      </c>
    </row>
    <row r="208" spans="2:17" x14ac:dyDescent="0.25">
      <c r="B208" s="36" t="str">
        <f t="shared" si="9"/>
        <v>MEBZSHS</v>
      </c>
      <c r="C208" s="35" t="str">
        <f t="shared" si="10"/>
        <v>84049072600</v>
      </c>
      <c r="D208" s="6">
        <v>840490726000</v>
      </c>
      <c r="E208" s="7" t="s">
        <v>257</v>
      </c>
      <c r="F208" t="s">
        <v>1121</v>
      </c>
      <c r="G208" t="s">
        <v>943</v>
      </c>
      <c r="H208" s="7" t="s">
        <v>1765</v>
      </c>
      <c r="I208" s="7" t="s">
        <v>1764</v>
      </c>
      <c r="J208" s="9">
        <v>15</v>
      </c>
      <c r="K208" s="7" t="s">
        <v>885</v>
      </c>
      <c r="L208" s="7" t="s">
        <v>929</v>
      </c>
      <c r="M208" s="7">
        <f>SUMIF('FL FA2026 Logo'!C210:C560,'FA 2026 Master'!E208,'FL FA2026 Logo'!S210:S560)</f>
        <v>0</v>
      </c>
      <c r="N208" s="7">
        <f>SUMIF('ME FA2026 Logo'!C210:C678,'FA 2026 Master'!E208,'ME FA2026 Logo'!S210:S678)</f>
        <v>0</v>
      </c>
      <c r="O208" s="9">
        <f>SUMIF('FL FA2026 Logo'!C210:C560,'FA 2026 Master'!E208,'FL FA2026 Logo'!T210:T560)</f>
        <v>0</v>
      </c>
      <c r="P208" s="31">
        <f>SUMIF('ME FA2026 Logo'!C210:C678,'FA 2026 Master'!E208,'ME FA2026 Logo'!T210:T678)</f>
        <v>0</v>
      </c>
      <c r="Q208" s="46">
        <f t="shared" si="11"/>
        <v>0</v>
      </c>
    </row>
    <row r="209" spans="2:17" x14ac:dyDescent="0.25">
      <c r="B209" s="36" t="str">
        <f t="shared" si="9"/>
        <v>MEBZSHS</v>
      </c>
      <c r="C209" s="35" t="str">
        <f t="shared" si="10"/>
        <v>84049072601</v>
      </c>
      <c r="D209" s="6">
        <v>840490726017</v>
      </c>
      <c r="E209" s="7" t="s">
        <v>258</v>
      </c>
      <c r="F209" t="s">
        <v>1122</v>
      </c>
      <c r="G209" t="s">
        <v>943</v>
      </c>
      <c r="H209" s="7" t="s">
        <v>14</v>
      </c>
      <c r="I209" s="7" t="s">
        <v>1764</v>
      </c>
      <c r="J209" s="9">
        <v>15</v>
      </c>
      <c r="K209" s="7" t="s">
        <v>885</v>
      </c>
      <c r="L209" s="7" t="s">
        <v>929</v>
      </c>
      <c r="M209" s="7">
        <f>SUMIF('FL FA2026 Logo'!C211:C561,'FA 2026 Master'!E209,'FL FA2026 Logo'!S211:S561)</f>
        <v>0</v>
      </c>
      <c r="N209" s="7">
        <f>SUMIF('ME FA2026 Logo'!C211:C679,'FA 2026 Master'!E209,'ME FA2026 Logo'!S211:S679)</f>
        <v>0</v>
      </c>
      <c r="O209" s="9">
        <f>SUMIF('FL FA2026 Logo'!C211:C561,'FA 2026 Master'!E209,'FL FA2026 Logo'!T211:T561)</f>
        <v>0</v>
      </c>
      <c r="P209" s="31">
        <f>SUMIF('ME FA2026 Logo'!C211:C679,'FA 2026 Master'!E209,'ME FA2026 Logo'!T211:T679)</f>
        <v>0</v>
      </c>
      <c r="Q209" s="46">
        <f t="shared" si="11"/>
        <v>0</v>
      </c>
    </row>
    <row r="210" spans="2:17" x14ac:dyDescent="0.25">
      <c r="B210" s="36" t="str">
        <f t="shared" si="9"/>
        <v>MEBZSCR</v>
      </c>
      <c r="C210" s="35" t="str">
        <f t="shared" si="10"/>
        <v>84049072602</v>
      </c>
      <c r="D210" s="6">
        <v>840490726024</v>
      </c>
      <c r="E210" s="7" t="s">
        <v>259</v>
      </c>
      <c r="F210" t="s">
        <v>1123</v>
      </c>
      <c r="G210" t="s">
        <v>1015</v>
      </c>
      <c r="H210" s="7" t="s">
        <v>7</v>
      </c>
      <c r="I210" s="7" t="s">
        <v>1764</v>
      </c>
      <c r="J210" s="9">
        <v>30</v>
      </c>
      <c r="K210" s="7" t="s">
        <v>885</v>
      </c>
      <c r="L210" s="7" t="s">
        <v>950</v>
      </c>
      <c r="M210" s="7">
        <f>SUMIF('FL FA2026 Logo'!C212:C562,'FA 2026 Master'!E210,'FL FA2026 Logo'!S212:S562)</f>
        <v>0</v>
      </c>
      <c r="N210" s="7">
        <f>SUMIF('ME FA2026 Logo'!C212:C680,'FA 2026 Master'!E210,'ME FA2026 Logo'!S212:S680)</f>
        <v>0</v>
      </c>
      <c r="O210" s="9">
        <f>SUMIF('FL FA2026 Logo'!C212:C562,'FA 2026 Master'!E210,'FL FA2026 Logo'!T212:T562)</f>
        <v>0</v>
      </c>
      <c r="P210" s="31">
        <f>SUMIF('ME FA2026 Logo'!C212:C680,'FA 2026 Master'!E210,'ME FA2026 Logo'!T212:T680)</f>
        <v>0</v>
      </c>
      <c r="Q210" s="46">
        <f t="shared" si="11"/>
        <v>0</v>
      </c>
    </row>
    <row r="211" spans="2:17" x14ac:dyDescent="0.25">
      <c r="B211" s="36" t="str">
        <f t="shared" si="9"/>
        <v>MEBZSCR</v>
      </c>
      <c r="C211" s="35" t="str">
        <f t="shared" si="10"/>
        <v>84049072603</v>
      </c>
      <c r="D211" s="6">
        <v>840490726031</v>
      </c>
      <c r="E211" s="7" t="s">
        <v>260</v>
      </c>
      <c r="F211" t="s">
        <v>1124</v>
      </c>
      <c r="G211" t="s">
        <v>1015</v>
      </c>
      <c r="H211" s="7" t="s">
        <v>8</v>
      </c>
      <c r="I211" s="7" t="s">
        <v>1764</v>
      </c>
      <c r="J211" s="9">
        <v>30</v>
      </c>
      <c r="K211" s="7" t="s">
        <v>885</v>
      </c>
      <c r="L211" s="7" t="s">
        <v>950</v>
      </c>
      <c r="M211" s="7">
        <f>SUMIF('FL FA2026 Logo'!C213:C563,'FA 2026 Master'!E211,'FL FA2026 Logo'!S213:S563)</f>
        <v>0</v>
      </c>
      <c r="N211" s="7">
        <f>SUMIF('ME FA2026 Logo'!C213:C681,'FA 2026 Master'!E211,'ME FA2026 Logo'!S213:S681)</f>
        <v>0</v>
      </c>
      <c r="O211" s="9">
        <f>SUMIF('FL FA2026 Logo'!C213:C563,'FA 2026 Master'!E211,'FL FA2026 Logo'!T213:T563)</f>
        <v>0</v>
      </c>
      <c r="P211" s="31">
        <f>SUMIF('ME FA2026 Logo'!C213:C681,'FA 2026 Master'!E211,'ME FA2026 Logo'!T213:T681)</f>
        <v>0</v>
      </c>
      <c r="Q211" s="46">
        <f t="shared" si="11"/>
        <v>0</v>
      </c>
    </row>
    <row r="212" spans="2:17" x14ac:dyDescent="0.25">
      <c r="B212" s="36" t="str">
        <f t="shared" si="9"/>
        <v>MEBZSCR</v>
      </c>
      <c r="C212" s="35" t="str">
        <f t="shared" si="10"/>
        <v>84049072604</v>
      </c>
      <c r="D212" s="6">
        <v>840490726048</v>
      </c>
      <c r="E212" s="7" t="s">
        <v>261</v>
      </c>
      <c r="F212" t="s">
        <v>1125</v>
      </c>
      <c r="G212" t="s">
        <v>1015</v>
      </c>
      <c r="H212" s="7" t="s">
        <v>9</v>
      </c>
      <c r="I212" s="7" t="s">
        <v>1764</v>
      </c>
      <c r="J212" s="9">
        <v>30</v>
      </c>
      <c r="K212" s="7" t="s">
        <v>885</v>
      </c>
      <c r="L212" s="7" t="s">
        <v>950</v>
      </c>
      <c r="M212" s="7">
        <f>SUMIF('FL FA2026 Logo'!C214:C564,'FA 2026 Master'!E212,'FL FA2026 Logo'!S214:S564)</f>
        <v>0</v>
      </c>
      <c r="N212" s="7">
        <f>SUMIF('ME FA2026 Logo'!C214:C682,'FA 2026 Master'!E212,'ME FA2026 Logo'!S214:S682)</f>
        <v>0</v>
      </c>
      <c r="O212" s="9">
        <f>SUMIF('FL FA2026 Logo'!C214:C564,'FA 2026 Master'!E212,'FL FA2026 Logo'!T214:T564)</f>
        <v>0</v>
      </c>
      <c r="P212" s="31">
        <f>SUMIF('ME FA2026 Logo'!C214:C682,'FA 2026 Master'!E212,'ME FA2026 Logo'!T214:T682)</f>
        <v>0</v>
      </c>
      <c r="Q212" s="46">
        <f t="shared" si="11"/>
        <v>0</v>
      </c>
    </row>
    <row r="213" spans="2:17" x14ac:dyDescent="0.25">
      <c r="B213" s="36" t="str">
        <f t="shared" si="9"/>
        <v>MEBZSCR</v>
      </c>
      <c r="C213" s="35" t="str">
        <f t="shared" si="10"/>
        <v>84049072605</v>
      </c>
      <c r="D213" s="6">
        <v>840490726055</v>
      </c>
      <c r="E213" s="7" t="s">
        <v>262</v>
      </c>
      <c r="F213" t="s">
        <v>1126</v>
      </c>
      <c r="G213" t="s">
        <v>1015</v>
      </c>
      <c r="H213" s="7" t="s">
        <v>10</v>
      </c>
      <c r="I213" s="7" t="s">
        <v>1764</v>
      </c>
      <c r="J213" s="9">
        <v>30</v>
      </c>
      <c r="K213" s="7" t="s">
        <v>885</v>
      </c>
      <c r="L213" s="7" t="s">
        <v>950</v>
      </c>
      <c r="M213" s="7">
        <f>SUMIF('FL FA2026 Logo'!C215:C565,'FA 2026 Master'!E213,'FL FA2026 Logo'!S215:S565)</f>
        <v>0</v>
      </c>
      <c r="N213" s="7">
        <f>SUMIF('ME FA2026 Logo'!C215:C683,'FA 2026 Master'!E213,'ME FA2026 Logo'!S215:S683)</f>
        <v>0</v>
      </c>
      <c r="O213" s="9">
        <f>SUMIF('FL FA2026 Logo'!C215:C565,'FA 2026 Master'!E213,'FL FA2026 Logo'!T215:T565)</f>
        <v>0</v>
      </c>
      <c r="P213" s="31">
        <f>SUMIF('ME FA2026 Logo'!C215:C683,'FA 2026 Master'!E213,'ME FA2026 Logo'!T215:T683)</f>
        <v>0</v>
      </c>
      <c r="Q213" s="46">
        <f t="shared" si="11"/>
        <v>0</v>
      </c>
    </row>
    <row r="214" spans="2:17" x14ac:dyDescent="0.25">
      <c r="B214" s="36" t="str">
        <f t="shared" si="9"/>
        <v>MEBZSCR</v>
      </c>
      <c r="C214" s="35" t="str">
        <f t="shared" si="10"/>
        <v>84049072606</v>
      </c>
      <c r="D214" s="6">
        <v>840490726062</v>
      </c>
      <c r="E214" s="7" t="s">
        <v>263</v>
      </c>
      <c r="F214" t="s">
        <v>1127</v>
      </c>
      <c r="G214" t="s">
        <v>1015</v>
      </c>
      <c r="H214" s="7" t="s">
        <v>1765</v>
      </c>
      <c r="I214" s="7" t="s">
        <v>1764</v>
      </c>
      <c r="J214" s="9">
        <v>30</v>
      </c>
      <c r="K214" s="7" t="s">
        <v>885</v>
      </c>
      <c r="L214" s="7" t="s">
        <v>950</v>
      </c>
      <c r="M214" s="7">
        <f>SUMIF('FL FA2026 Logo'!C216:C566,'FA 2026 Master'!E214,'FL FA2026 Logo'!S216:S566)</f>
        <v>0</v>
      </c>
      <c r="N214" s="7">
        <f>SUMIF('ME FA2026 Logo'!C216:C684,'FA 2026 Master'!E214,'ME FA2026 Logo'!S216:S684)</f>
        <v>0</v>
      </c>
      <c r="O214" s="9">
        <f>SUMIF('FL FA2026 Logo'!C216:C566,'FA 2026 Master'!E214,'FL FA2026 Logo'!T216:T566)</f>
        <v>0</v>
      </c>
      <c r="P214" s="31">
        <f>SUMIF('ME FA2026 Logo'!C216:C684,'FA 2026 Master'!E214,'ME FA2026 Logo'!T216:T684)</f>
        <v>0</v>
      </c>
      <c r="Q214" s="46">
        <f t="shared" si="11"/>
        <v>0</v>
      </c>
    </row>
    <row r="215" spans="2:17" x14ac:dyDescent="0.25">
      <c r="B215" s="36" t="str">
        <f t="shared" si="9"/>
        <v>MEBZSCR</v>
      </c>
      <c r="C215" s="35" t="str">
        <f t="shared" si="10"/>
        <v>84049072607</v>
      </c>
      <c r="D215" s="6">
        <v>840490726079</v>
      </c>
      <c r="E215" s="7" t="s">
        <v>264</v>
      </c>
      <c r="F215" t="s">
        <v>1128</v>
      </c>
      <c r="G215" t="s">
        <v>1015</v>
      </c>
      <c r="H215" s="7" t="s">
        <v>14</v>
      </c>
      <c r="I215" s="7" t="s">
        <v>1764</v>
      </c>
      <c r="J215" s="9">
        <v>30</v>
      </c>
      <c r="K215" s="7" t="s">
        <v>885</v>
      </c>
      <c r="L215" s="7" t="s">
        <v>950</v>
      </c>
      <c r="M215" s="7">
        <f>SUMIF('FL FA2026 Logo'!C217:C567,'FA 2026 Master'!E215,'FL FA2026 Logo'!S217:S567)</f>
        <v>0</v>
      </c>
      <c r="N215" s="7">
        <f>SUMIF('ME FA2026 Logo'!C217:C685,'FA 2026 Master'!E215,'ME FA2026 Logo'!S217:S685)</f>
        <v>0</v>
      </c>
      <c r="O215" s="9">
        <f>SUMIF('FL FA2026 Logo'!C217:C567,'FA 2026 Master'!E215,'FL FA2026 Logo'!T217:T567)</f>
        <v>0</v>
      </c>
      <c r="P215" s="31">
        <f>SUMIF('ME FA2026 Logo'!C217:C685,'FA 2026 Master'!E215,'ME FA2026 Logo'!T217:T685)</f>
        <v>0</v>
      </c>
      <c r="Q215" s="46">
        <f t="shared" si="11"/>
        <v>0</v>
      </c>
    </row>
    <row r="216" spans="2:17" x14ac:dyDescent="0.25">
      <c r="B216" s="36" t="str">
        <f t="shared" si="9"/>
        <v>MEBZSNV</v>
      </c>
      <c r="C216" s="35" t="str">
        <f t="shared" si="10"/>
        <v>84049072608</v>
      </c>
      <c r="D216" s="6">
        <v>840490726086</v>
      </c>
      <c r="E216" s="7" t="s">
        <v>265</v>
      </c>
      <c r="F216" t="s">
        <v>1129</v>
      </c>
      <c r="G216" t="s">
        <v>957</v>
      </c>
      <c r="H216" s="7" t="s">
        <v>7</v>
      </c>
      <c r="I216" s="7" t="s">
        <v>1764</v>
      </c>
      <c r="J216" s="9">
        <v>30</v>
      </c>
      <c r="K216" s="7" t="s">
        <v>885</v>
      </c>
      <c r="L216" s="7" t="s">
        <v>950</v>
      </c>
      <c r="M216" s="7">
        <f>SUMIF('FL FA2026 Logo'!C218:C568,'FA 2026 Master'!E216,'FL FA2026 Logo'!S218:S568)</f>
        <v>0</v>
      </c>
      <c r="N216" s="7">
        <f>SUMIF('ME FA2026 Logo'!C218:C686,'FA 2026 Master'!E216,'ME FA2026 Logo'!S218:S686)</f>
        <v>0</v>
      </c>
      <c r="O216" s="9">
        <f>SUMIF('FL FA2026 Logo'!C218:C568,'FA 2026 Master'!E216,'FL FA2026 Logo'!T218:T568)</f>
        <v>0</v>
      </c>
      <c r="P216" s="31">
        <f>SUMIF('ME FA2026 Logo'!C218:C686,'FA 2026 Master'!E216,'ME FA2026 Logo'!T218:T686)</f>
        <v>0</v>
      </c>
      <c r="Q216" s="46">
        <f t="shared" si="11"/>
        <v>0</v>
      </c>
    </row>
    <row r="217" spans="2:17" x14ac:dyDescent="0.25">
      <c r="B217" s="36" t="str">
        <f t="shared" si="9"/>
        <v>MEBZSNV</v>
      </c>
      <c r="C217" s="35" t="str">
        <f t="shared" si="10"/>
        <v>84049072609</v>
      </c>
      <c r="D217" s="6">
        <v>840490726093</v>
      </c>
      <c r="E217" s="7" t="s">
        <v>266</v>
      </c>
      <c r="F217" t="s">
        <v>1130</v>
      </c>
      <c r="G217" t="s">
        <v>957</v>
      </c>
      <c r="H217" s="7" t="s">
        <v>8</v>
      </c>
      <c r="I217" s="7" t="s">
        <v>1764</v>
      </c>
      <c r="J217" s="9">
        <v>30</v>
      </c>
      <c r="K217" s="7" t="s">
        <v>885</v>
      </c>
      <c r="L217" s="7" t="s">
        <v>950</v>
      </c>
      <c r="M217" s="7">
        <f>SUMIF('FL FA2026 Logo'!C219:C569,'FA 2026 Master'!E217,'FL FA2026 Logo'!S219:S569)</f>
        <v>0</v>
      </c>
      <c r="N217" s="7">
        <f>SUMIF('ME FA2026 Logo'!C219:C687,'FA 2026 Master'!E217,'ME FA2026 Logo'!S219:S687)</f>
        <v>0</v>
      </c>
      <c r="O217" s="9">
        <f>SUMIF('FL FA2026 Logo'!C219:C569,'FA 2026 Master'!E217,'FL FA2026 Logo'!T219:T569)</f>
        <v>0</v>
      </c>
      <c r="P217" s="31">
        <f>SUMIF('ME FA2026 Logo'!C219:C687,'FA 2026 Master'!E217,'ME FA2026 Logo'!T219:T687)</f>
        <v>0</v>
      </c>
      <c r="Q217" s="46">
        <f t="shared" si="11"/>
        <v>0</v>
      </c>
    </row>
    <row r="218" spans="2:17" x14ac:dyDescent="0.25">
      <c r="B218" s="36" t="str">
        <f t="shared" si="9"/>
        <v>MEBZSNV</v>
      </c>
      <c r="C218" s="35" t="str">
        <f t="shared" si="10"/>
        <v>84049072610</v>
      </c>
      <c r="D218" s="6">
        <v>840490726109</v>
      </c>
      <c r="E218" s="7" t="s">
        <v>267</v>
      </c>
      <c r="F218" t="s">
        <v>1131</v>
      </c>
      <c r="G218" t="s">
        <v>957</v>
      </c>
      <c r="H218" s="7" t="s">
        <v>9</v>
      </c>
      <c r="I218" s="7" t="s">
        <v>1764</v>
      </c>
      <c r="J218" s="9">
        <v>30</v>
      </c>
      <c r="K218" s="7" t="s">
        <v>885</v>
      </c>
      <c r="L218" s="7" t="s">
        <v>950</v>
      </c>
      <c r="M218" s="7">
        <f>SUMIF('FL FA2026 Logo'!C220:C570,'FA 2026 Master'!E218,'FL FA2026 Logo'!S220:S570)</f>
        <v>0</v>
      </c>
      <c r="N218" s="7">
        <f>SUMIF('ME FA2026 Logo'!C220:C688,'FA 2026 Master'!E218,'ME FA2026 Logo'!S220:S688)</f>
        <v>0</v>
      </c>
      <c r="O218" s="9">
        <f>SUMIF('FL FA2026 Logo'!C220:C570,'FA 2026 Master'!E218,'FL FA2026 Logo'!T220:T570)</f>
        <v>0</v>
      </c>
      <c r="P218" s="31">
        <f>SUMIF('ME FA2026 Logo'!C220:C688,'FA 2026 Master'!E218,'ME FA2026 Logo'!T220:T688)</f>
        <v>0</v>
      </c>
      <c r="Q218" s="46">
        <f t="shared" si="11"/>
        <v>0</v>
      </c>
    </row>
    <row r="219" spans="2:17" x14ac:dyDescent="0.25">
      <c r="B219" s="36" t="str">
        <f t="shared" si="9"/>
        <v>MEBZSNV</v>
      </c>
      <c r="C219" s="35" t="str">
        <f t="shared" si="10"/>
        <v>84049072611</v>
      </c>
      <c r="D219" s="6">
        <v>840490726116</v>
      </c>
      <c r="E219" s="7" t="s">
        <v>268</v>
      </c>
      <c r="F219" t="s">
        <v>1132</v>
      </c>
      <c r="G219" t="s">
        <v>957</v>
      </c>
      <c r="H219" s="7" t="s">
        <v>10</v>
      </c>
      <c r="I219" s="7" t="s">
        <v>1764</v>
      </c>
      <c r="J219" s="9">
        <v>30</v>
      </c>
      <c r="K219" s="7" t="s">
        <v>885</v>
      </c>
      <c r="L219" s="7" t="s">
        <v>950</v>
      </c>
      <c r="M219" s="7">
        <f>SUMIF('FL FA2026 Logo'!C221:C571,'FA 2026 Master'!E219,'FL FA2026 Logo'!S221:S571)</f>
        <v>0</v>
      </c>
      <c r="N219" s="7">
        <f>SUMIF('ME FA2026 Logo'!C221:C689,'FA 2026 Master'!E219,'ME FA2026 Logo'!S221:S689)</f>
        <v>0</v>
      </c>
      <c r="O219" s="9">
        <f>SUMIF('FL FA2026 Logo'!C221:C571,'FA 2026 Master'!E219,'FL FA2026 Logo'!T221:T571)</f>
        <v>0</v>
      </c>
      <c r="P219" s="31">
        <f>SUMIF('ME FA2026 Logo'!C221:C689,'FA 2026 Master'!E219,'ME FA2026 Logo'!T221:T689)</f>
        <v>0</v>
      </c>
      <c r="Q219" s="46">
        <f t="shared" si="11"/>
        <v>0</v>
      </c>
    </row>
    <row r="220" spans="2:17" x14ac:dyDescent="0.25">
      <c r="B220" s="36" t="str">
        <f t="shared" si="9"/>
        <v>MEBZSNV</v>
      </c>
      <c r="C220" s="35" t="str">
        <f t="shared" si="10"/>
        <v>84049072612</v>
      </c>
      <c r="D220" s="6">
        <v>840490726123</v>
      </c>
      <c r="E220" s="7" t="s">
        <v>269</v>
      </c>
      <c r="F220" t="s">
        <v>1133</v>
      </c>
      <c r="G220" t="s">
        <v>957</v>
      </c>
      <c r="H220" s="7" t="s">
        <v>1765</v>
      </c>
      <c r="I220" s="7" t="s">
        <v>1764</v>
      </c>
      <c r="J220" s="9">
        <v>30</v>
      </c>
      <c r="K220" s="7" t="s">
        <v>885</v>
      </c>
      <c r="L220" s="7" t="s">
        <v>950</v>
      </c>
      <c r="M220" s="7">
        <f>SUMIF('FL FA2026 Logo'!C222:C572,'FA 2026 Master'!E220,'FL FA2026 Logo'!S222:S572)</f>
        <v>0</v>
      </c>
      <c r="N220" s="7">
        <f>SUMIF('ME FA2026 Logo'!C222:C690,'FA 2026 Master'!E220,'ME FA2026 Logo'!S222:S690)</f>
        <v>0</v>
      </c>
      <c r="O220" s="9">
        <f>SUMIF('FL FA2026 Logo'!C222:C572,'FA 2026 Master'!E220,'FL FA2026 Logo'!T222:T572)</f>
        <v>0</v>
      </c>
      <c r="P220" s="31">
        <f>SUMIF('ME FA2026 Logo'!C222:C690,'FA 2026 Master'!E220,'ME FA2026 Logo'!T222:T690)</f>
        <v>0</v>
      </c>
      <c r="Q220" s="46">
        <f t="shared" si="11"/>
        <v>0</v>
      </c>
    </row>
    <row r="221" spans="2:17" x14ac:dyDescent="0.25">
      <c r="B221" s="36" t="str">
        <f t="shared" si="9"/>
        <v>MEBZSNV</v>
      </c>
      <c r="C221" s="35" t="str">
        <f t="shared" si="10"/>
        <v>84049072613</v>
      </c>
      <c r="D221" s="6">
        <v>840490726130</v>
      </c>
      <c r="E221" s="7" t="s">
        <v>270</v>
      </c>
      <c r="F221" t="s">
        <v>1134</v>
      </c>
      <c r="G221" t="s">
        <v>957</v>
      </c>
      <c r="H221" s="7" t="s">
        <v>14</v>
      </c>
      <c r="I221" s="7" t="s">
        <v>1764</v>
      </c>
      <c r="J221" s="9">
        <v>30</v>
      </c>
      <c r="K221" s="7" t="s">
        <v>885</v>
      </c>
      <c r="L221" s="7" t="s">
        <v>950</v>
      </c>
      <c r="M221" s="7">
        <f>SUMIF('FL FA2026 Logo'!C223:C573,'FA 2026 Master'!E221,'FL FA2026 Logo'!S223:S573)</f>
        <v>0</v>
      </c>
      <c r="N221" s="7">
        <f>SUMIF('ME FA2026 Logo'!C223:C691,'FA 2026 Master'!E221,'ME FA2026 Logo'!S223:S691)</f>
        <v>0</v>
      </c>
      <c r="O221" s="9">
        <f>SUMIF('FL FA2026 Logo'!C223:C573,'FA 2026 Master'!E221,'FL FA2026 Logo'!T223:T573)</f>
        <v>0</v>
      </c>
      <c r="P221" s="31">
        <f>SUMIF('ME FA2026 Logo'!C223:C691,'FA 2026 Master'!E221,'ME FA2026 Logo'!T223:T691)</f>
        <v>0</v>
      </c>
      <c r="Q221" s="46">
        <f t="shared" si="11"/>
        <v>0</v>
      </c>
    </row>
    <row r="222" spans="2:17" x14ac:dyDescent="0.25">
      <c r="B222" s="36" t="str">
        <f t="shared" si="9"/>
        <v>MEFLLMG</v>
      </c>
      <c r="C222" s="35" t="str">
        <f t="shared" si="10"/>
        <v>84049072614</v>
      </c>
      <c r="D222" s="6">
        <v>840490726147</v>
      </c>
      <c r="E222" s="7" t="s">
        <v>271</v>
      </c>
      <c r="F222" t="s">
        <v>1135</v>
      </c>
      <c r="G222" t="s">
        <v>970</v>
      </c>
      <c r="H222" s="7" t="s">
        <v>7</v>
      </c>
      <c r="I222" s="7" t="s">
        <v>1764</v>
      </c>
      <c r="J222" s="9">
        <v>15</v>
      </c>
      <c r="K222" s="7" t="s">
        <v>885</v>
      </c>
      <c r="L222" s="7" t="s">
        <v>929</v>
      </c>
      <c r="M222" s="7">
        <f>SUMIF('FL FA2026 Logo'!C224:C574,'FA 2026 Master'!E222,'FL FA2026 Logo'!S224:S574)</f>
        <v>0</v>
      </c>
      <c r="N222" s="7">
        <f>SUMIF('ME FA2026 Logo'!C224:C692,'FA 2026 Master'!E222,'ME FA2026 Logo'!S224:S692)</f>
        <v>0</v>
      </c>
      <c r="O222" s="9">
        <f>SUMIF('FL FA2026 Logo'!C224:C574,'FA 2026 Master'!E222,'FL FA2026 Logo'!T224:T574)</f>
        <v>0</v>
      </c>
      <c r="P222" s="31">
        <f>SUMIF('ME FA2026 Logo'!C224:C692,'FA 2026 Master'!E222,'ME FA2026 Logo'!T224:T692)</f>
        <v>0</v>
      </c>
      <c r="Q222" s="46">
        <f t="shared" si="11"/>
        <v>0</v>
      </c>
    </row>
    <row r="223" spans="2:17" x14ac:dyDescent="0.25">
      <c r="B223" s="36" t="str">
        <f t="shared" si="9"/>
        <v>MEFLLMG</v>
      </c>
      <c r="C223" s="35" t="str">
        <f t="shared" si="10"/>
        <v>84049072615</v>
      </c>
      <c r="D223" s="6">
        <v>840490726154</v>
      </c>
      <c r="E223" s="7" t="s">
        <v>272</v>
      </c>
      <c r="F223" t="s">
        <v>1136</v>
      </c>
      <c r="G223" t="s">
        <v>970</v>
      </c>
      <c r="H223" s="7" t="s">
        <v>8</v>
      </c>
      <c r="I223" s="7" t="s">
        <v>1764</v>
      </c>
      <c r="J223" s="9">
        <v>15</v>
      </c>
      <c r="K223" s="7" t="s">
        <v>885</v>
      </c>
      <c r="L223" s="7" t="s">
        <v>929</v>
      </c>
      <c r="M223" s="7">
        <f>SUMIF('FL FA2026 Logo'!C225:C575,'FA 2026 Master'!E223,'FL FA2026 Logo'!S225:S575)</f>
        <v>0</v>
      </c>
      <c r="N223" s="7">
        <f>SUMIF('ME FA2026 Logo'!C225:C693,'FA 2026 Master'!E223,'ME FA2026 Logo'!S225:S693)</f>
        <v>0</v>
      </c>
      <c r="O223" s="9">
        <f>SUMIF('FL FA2026 Logo'!C225:C575,'FA 2026 Master'!E223,'FL FA2026 Logo'!T225:T575)</f>
        <v>0</v>
      </c>
      <c r="P223" s="31">
        <f>SUMIF('ME FA2026 Logo'!C225:C693,'FA 2026 Master'!E223,'ME FA2026 Logo'!T225:T693)</f>
        <v>0</v>
      </c>
      <c r="Q223" s="46">
        <f t="shared" si="11"/>
        <v>0</v>
      </c>
    </row>
    <row r="224" spans="2:17" x14ac:dyDescent="0.25">
      <c r="B224" s="36" t="str">
        <f t="shared" si="9"/>
        <v>MEFLLMG</v>
      </c>
      <c r="C224" s="35" t="str">
        <f t="shared" si="10"/>
        <v>84049072616</v>
      </c>
      <c r="D224" s="6">
        <v>840490726161</v>
      </c>
      <c r="E224" s="7" t="s">
        <v>273</v>
      </c>
      <c r="F224" t="s">
        <v>1137</v>
      </c>
      <c r="G224" t="s">
        <v>970</v>
      </c>
      <c r="H224" s="7" t="s">
        <v>9</v>
      </c>
      <c r="I224" s="7" t="s">
        <v>1764</v>
      </c>
      <c r="J224" s="9">
        <v>15</v>
      </c>
      <c r="K224" s="7" t="s">
        <v>885</v>
      </c>
      <c r="L224" s="7" t="s">
        <v>929</v>
      </c>
      <c r="M224" s="7">
        <f>SUMIF('FL FA2026 Logo'!C226:C576,'FA 2026 Master'!E224,'FL FA2026 Logo'!S226:S576)</f>
        <v>0</v>
      </c>
      <c r="N224" s="7">
        <f>SUMIF('ME FA2026 Logo'!C226:C694,'FA 2026 Master'!E224,'ME FA2026 Logo'!S226:S694)</f>
        <v>0</v>
      </c>
      <c r="O224" s="9">
        <f>SUMIF('FL FA2026 Logo'!C226:C576,'FA 2026 Master'!E224,'FL FA2026 Logo'!T226:T576)</f>
        <v>0</v>
      </c>
      <c r="P224" s="31">
        <f>SUMIF('ME FA2026 Logo'!C226:C694,'FA 2026 Master'!E224,'ME FA2026 Logo'!T226:T694)</f>
        <v>0</v>
      </c>
      <c r="Q224" s="46">
        <f t="shared" si="11"/>
        <v>0</v>
      </c>
    </row>
    <row r="225" spans="2:17" x14ac:dyDescent="0.25">
      <c r="B225" s="36" t="str">
        <f t="shared" si="9"/>
        <v>MEFLLMG</v>
      </c>
      <c r="C225" s="35" t="str">
        <f t="shared" si="10"/>
        <v>84049072617</v>
      </c>
      <c r="D225" s="6">
        <v>840490726178</v>
      </c>
      <c r="E225" s="7" t="s">
        <v>274</v>
      </c>
      <c r="F225" t="s">
        <v>1138</v>
      </c>
      <c r="G225" t="s">
        <v>970</v>
      </c>
      <c r="H225" s="7" t="s">
        <v>10</v>
      </c>
      <c r="I225" s="7" t="s">
        <v>1764</v>
      </c>
      <c r="J225" s="9">
        <v>15</v>
      </c>
      <c r="K225" s="7" t="s">
        <v>885</v>
      </c>
      <c r="L225" s="7" t="s">
        <v>929</v>
      </c>
      <c r="M225" s="7">
        <f>SUMIF('FL FA2026 Logo'!C227:C577,'FA 2026 Master'!E225,'FL FA2026 Logo'!S227:S577)</f>
        <v>0</v>
      </c>
      <c r="N225" s="7">
        <f>SUMIF('ME FA2026 Logo'!C227:C695,'FA 2026 Master'!E225,'ME FA2026 Logo'!S227:S695)</f>
        <v>0</v>
      </c>
      <c r="O225" s="9">
        <f>SUMIF('FL FA2026 Logo'!C227:C577,'FA 2026 Master'!E225,'FL FA2026 Logo'!T227:T577)</f>
        <v>0</v>
      </c>
      <c r="P225" s="31">
        <f>SUMIF('ME FA2026 Logo'!C227:C695,'FA 2026 Master'!E225,'ME FA2026 Logo'!T227:T695)</f>
        <v>0</v>
      </c>
      <c r="Q225" s="46">
        <f t="shared" si="11"/>
        <v>0</v>
      </c>
    </row>
    <row r="226" spans="2:17" x14ac:dyDescent="0.25">
      <c r="B226" s="36" t="str">
        <f t="shared" si="9"/>
        <v>MEFLLMG</v>
      </c>
      <c r="C226" s="35" t="str">
        <f t="shared" si="10"/>
        <v>84049072618</v>
      </c>
      <c r="D226" s="6">
        <v>840490726185</v>
      </c>
      <c r="E226" s="7" t="s">
        <v>275</v>
      </c>
      <c r="F226" t="s">
        <v>1139</v>
      </c>
      <c r="G226" t="s">
        <v>970</v>
      </c>
      <c r="H226" s="7" t="s">
        <v>1765</v>
      </c>
      <c r="I226" s="7" t="s">
        <v>1764</v>
      </c>
      <c r="J226" s="9">
        <v>15</v>
      </c>
      <c r="K226" s="7" t="s">
        <v>885</v>
      </c>
      <c r="L226" s="7" t="s">
        <v>929</v>
      </c>
      <c r="M226" s="7">
        <f>SUMIF('FL FA2026 Logo'!C228:C578,'FA 2026 Master'!E226,'FL FA2026 Logo'!S228:S578)</f>
        <v>0</v>
      </c>
      <c r="N226" s="7">
        <f>SUMIF('ME FA2026 Logo'!C228:C696,'FA 2026 Master'!E226,'ME FA2026 Logo'!S228:S696)</f>
        <v>0</v>
      </c>
      <c r="O226" s="9">
        <f>SUMIF('FL FA2026 Logo'!C228:C578,'FA 2026 Master'!E226,'FL FA2026 Logo'!T228:T578)</f>
        <v>0</v>
      </c>
      <c r="P226" s="31">
        <f>SUMIF('ME FA2026 Logo'!C228:C696,'FA 2026 Master'!E226,'ME FA2026 Logo'!T228:T696)</f>
        <v>0</v>
      </c>
      <c r="Q226" s="46">
        <f t="shared" si="11"/>
        <v>0</v>
      </c>
    </row>
    <row r="227" spans="2:17" x14ac:dyDescent="0.25">
      <c r="B227" s="36" t="str">
        <f t="shared" si="9"/>
        <v>MEFLLMG</v>
      </c>
      <c r="C227" s="35" t="str">
        <f t="shared" si="10"/>
        <v>84049072619</v>
      </c>
      <c r="D227" s="6">
        <v>840490726192</v>
      </c>
      <c r="E227" s="7" t="s">
        <v>276</v>
      </c>
      <c r="F227" t="s">
        <v>1140</v>
      </c>
      <c r="G227" t="s">
        <v>970</v>
      </c>
      <c r="H227" s="7" t="s">
        <v>14</v>
      </c>
      <c r="I227" s="7" t="s">
        <v>1764</v>
      </c>
      <c r="J227" s="9">
        <v>15</v>
      </c>
      <c r="K227" s="7" t="s">
        <v>885</v>
      </c>
      <c r="L227" s="7" t="s">
        <v>929</v>
      </c>
      <c r="M227" s="7">
        <f>SUMIF('FL FA2026 Logo'!C229:C579,'FA 2026 Master'!E227,'FL FA2026 Logo'!S229:S579)</f>
        <v>0</v>
      </c>
      <c r="N227" s="7">
        <f>SUMIF('ME FA2026 Logo'!C229:C697,'FA 2026 Master'!E227,'ME FA2026 Logo'!S229:S697)</f>
        <v>0</v>
      </c>
      <c r="O227" s="9">
        <f>SUMIF('FL FA2026 Logo'!C229:C579,'FA 2026 Master'!E227,'FL FA2026 Logo'!T229:T579)</f>
        <v>0</v>
      </c>
      <c r="P227" s="31">
        <f>SUMIF('ME FA2026 Logo'!C229:C697,'FA 2026 Master'!E227,'ME FA2026 Logo'!T229:T697)</f>
        <v>0</v>
      </c>
      <c r="Q227" s="46">
        <f t="shared" si="11"/>
        <v>0</v>
      </c>
    </row>
    <row r="228" spans="2:17" x14ac:dyDescent="0.25">
      <c r="B228" s="36" t="str">
        <f t="shared" si="9"/>
        <v>MEFLLHS</v>
      </c>
      <c r="C228" s="35" t="str">
        <f t="shared" si="10"/>
        <v>84049072620</v>
      </c>
      <c r="D228" s="6">
        <v>840490726208</v>
      </c>
      <c r="E228" s="7" t="s">
        <v>277</v>
      </c>
      <c r="F228" t="s">
        <v>1141</v>
      </c>
      <c r="G228" t="s">
        <v>943</v>
      </c>
      <c r="H228" s="7" t="s">
        <v>7</v>
      </c>
      <c r="I228" s="7" t="s">
        <v>1764</v>
      </c>
      <c r="J228" s="9">
        <v>15</v>
      </c>
      <c r="K228" s="7" t="s">
        <v>885</v>
      </c>
      <c r="L228" s="7" t="s">
        <v>929</v>
      </c>
      <c r="M228" s="7">
        <f>SUMIF('FL FA2026 Logo'!C230:C580,'FA 2026 Master'!E228,'FL FA2026 Logo'!S230:S580)</f>
        <v>0</v>
      </c>
      <c r="N228" s="7">
        <f>SUMIF('ME FA2026 Logo'!C230:C698,'FA 2026 Master'!E228,'ME FA2026 Logo'!S230:S698)</f>
        <v>0</v>
      </c>
      <c r="O228" s="9">
        <f>SUMIF('FL FA2026 Logo'!C230:C580,'FA 2026 Master'!E228,'FL FA2026 Logo'!T230:T580)</f>
        <v>0</v>
      </c>
      <c r="P228" s="31">
        <f>SUMIF('ME FA2026 Logo'!C230:C698,'FA 2026 Master'!E228,'ME FA2026 Logo'!T230:T698)</f>
        <v>0</v>
      </c>
      <c r="Q228" s="46">
        <f t="shared" si="11"/>
        <v>0</v>
      </c>
    </row>
    <row r="229" spans="2:17" x14ac:dyDescent="0.25">
      <c r="B229" s="36" t="str">
        <f t="shared" si="9"/>
        <v>MEFLLHS</v>
      </c>
      <c r="C229" s="35" t="str">
        <f t="shared" si="10"/>
        <v>84049072621</v>
      </c>
      <c r="D229" s="6">
        <v>840490726215</v>
      </c>
      <c r="E229" s="7" t="s">
        <v>278</v>
      </c>
      <c r="F229" t="s">
        <v>1142</v>
      </c>
      <c r="G229" t="s">
        <v>943</v>
      </c>
      <c r="H229" s="7" t="s">
        <v>8</v>
      </c>
      <c r="I229" s="7" t="s">
        <v>1764</v>
      </c>
      <c r="J229" s="9">
        <v>15</v>
      </c>
      <c r="K229" s="7" t="s">
        <v>885</v>
      </c>
      <c r="L229" s="7" t="s">
        <v>929</v>
      </c>
      <c r="M229" s="7">
        <f>SUMIF('FL FA2026 Logo'!C231:C581,'FA 2026 Master'!E229,'FL FA2026 Logo'!S231:S581)</f>
        <v>0</v>
      </c>
      <c r="N229" s="7">
        <f>SUMIF('ME FA2026 Logo'!C231:C699,'FA 2026 Master'!E229,'ME FA2026 Logo'!S231:S699)</f>
        <v>0</v>
      </c>
      <c r="O229" s="9">
        <f>SUMIF('FL FA2026 Logo'!C231:C581,'FA 2026 Master'!E229,'FL FA2026 Logo'!T231:T581)</f>
        <v>0</v>
      </c>
      <c r="P229" s="31">
        <f>SUMIF('ME FA2026 Logo'!C231:C699,'FA 2026 Master'!E229,'ME FA2026 Logo'!T231:T699)</f>
        <v>0</v>
      </c>
      <c r="Q229" s="46">
        <f t="shared" si="11"/>
        <v>0</v>
      </c>
    </row>
    <row r="230" spans="2:17" x14ac:dyDescent="0.25">
      <c r="B230" s="36" t="str">
        <f t="shared" si="9"/>
        <v>MEFLLHS</v>
      </c>
      <c r="C230" s="35" t="str">
        <f t="shared" si="10"/>
        <v>84049072622</v>
      </c>
      <c r="D230" s="6">
        <v>840490726222</v>
      </c>
      <c r="E230" s="7" t="s">
        <v>279</v>
      </c>
      <c r="F230" t="s">
        <v>1143</v>
      </c>
      <c r="G230" t="s">
        <v>943</v>
      </c>
      <c r="H230" s="7" t="s">
        <v>9</v>
      </c>
      <c r="I230" s="7" t="s">
        <v>1764</v>
      </c>
      <c r="J230" s="9">
        <v>15</v>
      </c>
      <c r="K230" s="7" t="s">
        <v>885</v>
      </c>
      <c r="L230" s="7" t="s">
        <v>929</v>
      </c>
      <c r="M230" s="7">
        <f>SUMIF('FL FA2026 Logo'!C232:C582,'FA 2026 Master'!E230,'FL FA2026 Logo'!S232:S582)</f>
        <v>0</v>
      </c>
      <c r="N230" s="7">
        <f>SUMIF('ME FA2026 Logo'!C232:C700,'FA 2026 Master'!E230,'ME FA2026 Logo'!S232:S700)</f>
        <v>0</v>
      </c>
      <c r="O230" s="9">
        <f>SUMIF('FL FA2026 Logo'!C232:C582,'FA 2026 Master'!E230,'FL FA2026 Logo'!T232:T582)</f>
        <v>0</v>
      </c>
      <c r="P230" s="31">
        <f>SUMIF('ME FA2026 Logo'!C232:C700,'FA 2026 Master'!E230,'ME FA2026 Logo'!T232:T700)</f>
        <v>0</v>
      </c>
      <c r="Q230" s="46">
        <f t="shared" si="11"/>
        <v>0</v>
      </c>
    </row>
    <row r="231" spans="2:17" x14ac:dyDescent="0.25">
      <c r="B231" s="36" t="str">
        <f t="shared" si="9"/>
        <v>MEFLLHS</v>
      </c>
      <c r="C231" s="35" t="str">
        <f t="shared" si="10"/>
        <v>84049072623</v>
      </c>
      <c r="D231" s="6">
        <v>840490726239</v>
      </c>
      <c r="E231" s="7" t="s">
        <v>280</v>
      </c>
      <c r="F231" t="s">
        <v>1144</v>
      </c>
      <c r="G231" t="s">
        <v>943</v>
      </c>
      <c r="H231" s="7" t="s">
        <v>10</v>
      </c>
      <c r="I231" s="7" t="s">
        <v>1764</v>
      </c>
      <c r="J231" s="9">
        <v>15</v>
      </c>
      <c r="K231" s="7" t="s">
        <v>885</v>
      </c>
      <c r="L231" s="7" t="s">
        <v>929</v>
      </c>
      <c r="M231" s="7">
        <f>SUMIF('FL FA2026 Logo'!C233:C583,'FA 2026 Master'!E231,'FL FA2026 Logo'!S233:S583)</f>
        <v>0</v>
      </c>
      <c r="N231" s="7">
        <f>SUMIF('ME FA2026 Logo'!C233:C701,'FA 2026 Master'!E231,'ME FA2026 Logo'!S233:S701)</f>
        <v>0</v>
      </c>
      <c r="O231" s="9">
        <f>SUMIF('FL FA2026 Logo'!C233:C583,'FA 2026 Master'!E231,'FL FA2026 Logo'!T233:T583)</f>
        <v>0</v>
      </c>
      <c r="P231" s="31">
        <f>SUMIF('ME FA2026 Logo'!C233:C701,'FA 2026 Master'!E231,'ME FA2026 Logo'!T233:T701)</f>
        <v>0</v>
      </c>
      <c r="Q231" s="46">
        <f t="shared" si="11"/>
        <v>0</v>
      </c>
    </row>
    <row r="232" spans="2:17" x14ac:dyDescent="0.25">
      <c r="B232" s="36" t="str">
        <f t="shared" si="9"/>
        <v>MEFLLHS</v>
      </c>
      <c r="C232" s="35" t="str">
        <f t="shared" si="10"/>
        <v>84049072624</v>
      </c>
      <c r="D232" s="6">
        <v>840490726246</v>
      </c>
      <c r="E232" s="7" t="s">
        <v>281</v>
      </c>
      <c r="F232" t="s">
        <v>1145</v>
      </c>
      <c r="G232" t="s">
        <v>943</v>
      </c>
      <c r="H232" s="7" t="s">
        <v>1765</v>
      </c>
      <c r="I232" s="7" t="s">
        <v>1764</v>
      </c>
      <c r="J232" s="9">
        <v>15</v>
      </c>
      <c r="K232" s="7" t="s">
        <v>885</v>
      </c>
      <c r="L232" s="7" t="s">
        <v>929</v>
      </c>
      <c r="M232" s="7">
        <f>SUMIF('FL FA2026 Logo'!C234:C584,'FA 2026 Master'!E232,'FL FA2026 Logo'!S234:S584)</f>
        <v>0</v>
      </c>
      <c r="N232" s="7">
        <f>SUMIF('ME FA2026 Logo'!C234:C702,'FA 2026 Master'!E232,'ME FA2026 Logo'!S234:S702)</f>
        <v>0</v>
      </c>
      <c r="O232" s="9">
        <f>SUMIF('FL FA2026 Logo'!C234:C584,'FA 2026 Master'!E232,'FL FA2026 Logo'!T234:T584)</f>
        <v>0</v>
      </c>
      <c r="P232" s="31">
        <f>SUMIF('ME FA2026 Logo'!C234:C702,'FA 2026 Master'!E232,'ME FA2026 Logo'!T234:T702)</f>
        <v>0</v>
      </c>
      <c r="Q232" s="46">
        <f t="shared" si="11"/>
        <v>0</v>
      </c>
    </row>
    <row r="233" spans="2:17" x14ac:dyDescent="0.25">
      <c r="B233" s="36" t="str">
        <f t="shared" si="9"/>
        <v>MEFLLHS</v>
      </c>
      <c r="C233" s="35" t="str">
        <f t="shared" si="10"/>
        <v>84049072625</v>
      </c>
      <c r="D233" s="6">
        <v>840490726253</v>
      </c>
      <c r="E233" s="7" t="s">
        <v>282</v>
      </c>
      <c r="F233" t="s">
        <v>1146</v>
      </c>
      <c r="G233" t="s">
        <v>943</v>
      </c>
      <c r="H233" s="7" t="s">
        <v>14</v>
      </c>
      <c r="I233" s="7" t="s">
        <v>1764</v>
      </c>
      <c r="J233" s="9">
        <v>15</v>
      </c>
      <c r="K233" s="7" t="s">
        <v>885</v>
      </c>
      <c r="L233" s="7" t="s">
        <v>929</v>
      </c>
      <c r="M233" s="7">
        <f>SUMIF('FL FA2026 Logo'!C235:C585,'FA 2026 Master'!E233,'FL FA2026 Logo'!S235:S585)</f>
        <v>0</v>
      </c>
      <c r="N233" s="7">
        <f>SUMIF('ME FA2026 Logo'!C235:C703,'FA 2026 Master'!E233,'ME FA2026 Logo'!S235:S703)</f>
        <v>0</v>
      </c>
      <c r="O233" s="9">
        <f>SUMIF('FL FA2026 Logo'!C235:C585,'FA 2026 Master'!E233,'FL FA2026 Logo'!T235:T585)</f>
        <v>0</v>
      </c>
      <c r="P233" s="31">
        <f>SUMIF('ME FA2026 Logo'!C235:C703,'FA 2026 Master'!E233,'ME FA2026 Logo'!T235:T703)</f>
        <v>0</v>
      </c>
      <c r="Q233" s="46">
        <f t="shared" si="11"/>
        <v>0</v>
      </c>
    </row>
    <row r="234" spans="2:17" x14ac:dyDescent="0.25">
      <c r="B234" s="36" t="str">
        <f t="shared" si="9"/>
        <v>MEFLLBK</v>
      </c>
      <c r="C234" s="35" t="str">
        <f t="shared" si="10"/>
        <v>84049072626</v>
      </c>
      <c r="D234" s="6">
        <v>840490726260</v>
      </c>
      <c r="E234" s="7" t="s">
        <v>283</v>
      </c>
      <c r="F234" t="s">
        <v>1147</v>
      </c>
      <c r="G234" t="s">
        <v>17</v>
      </c>
      <c r="H234" s="7" t="s">
        <v>7</v>
      </c>
      <c r="I234" s="7" t="s">
        <v>1764</v>
      </c>
      <c r="J234" s="9">
        <v>30</v>
      </c>
      <c r="K234" s="7" t="s">
        <v>885</v>
      </c>
      <c r="L234" s="7" t="s">
        <v>950</v>
      </c>
      <c r="M234" s="7">
        <f>SUMIF('FL FA2026 Logo'!C236:C586,'FA 2026 Master'!E234,'FL FA2026 Logo'!S236:S586)</f>
        <v>0</v>
      </c>
      <c r="N234" s="7">
        <f>SUMIF('ME FA2026 Logo'!C236:C704,'FA 2026 Master'!E234,'ME FA2026 Logo'!S236:S704)</f>
        <v>0</v>
      </c>
      <c r="O234" s="9">
        <f>SUMIF('FL FA2026 Logo'!C236:C586,'FA 2026 Master'!E234,'FL FA2026 Logo'!T236:T586)</f>
        <v>0</v>
      </c>
      <c r="P234" s="31">
        <f>SUMIF('ME FA2026 Logo'!C236:C704,'FA 2026 Master'!E234,'ME FA2026 Logo'!T236:T704)</f>
        <v>0</v>
      </c>
      <c r="Q234" s="46">
        <f t="shared" si="11"/>
        <v>0</v>
      </c>
    </row>
    <row r="235" spans="2:17" x14ac:dyDescent="0.25">
      <c r="B235" s="36" t="str">
        <f t="shared" si="9"/>
        <v>MEFLLBK</v>
      </c>
      <c r="C235" s="35" t="str">
        <f t="shared" si="10"/>
        <v>84049072627</v>
      </c>
      <c r="D235" s="6">
        <v>840490726277</v>
      </c>
      <c r="E235" s="7" t="s">
        <v>284</v>
      </c>
      <c r="F235" t="s">
        <v>1148</v>
      </c>
      <c r="G235" t="s">
        <v>17</v>
      </c>
      <c r="H235" s="7" t="s">
        <v>8</v>
      </c>
      <c r="I235" s="7" t="s">
        <v>1764</v>
      </c>
      <c r="J235" s="9">
        <v>30</v>
      </c>
      <c r="K235" s="7" t="s">
        <v>885</v>
      </c>
      <c r="L235" s="7" t="s">
        <v>950</v>
      </c>
      <c r="M235" s="7">
        <f>SUMIF('FL FA2026 Logo'!C237:C587,'FA 2026 Master'!E235,'FL FA2026 Logo'!S237:S587)</f>
        <v>0</v>
      </c>
      <c r="N235" s="7">
        <f>SUMIF('ME FA2026 Logo'!C237:C705,'FA 2026 Master'!E235,'ME FA2026 Logo'!S237:S705)</f>
        <v>0</v>
      </c>
      <c r="O235" s="9">
        <f>SUMIF('FL FA2026 Logo'!C237:C587,'FA 2026 Master'!E235,'FL FA2026 Logo'!T237:T587)</f>
        <v>0</v>
      </c>
      <c r="P235" s="31">
        <f>SUMIF('ME FA2026 Logo'!C237:C705,'FA 2026 Master'!E235,'ME FA2026 Logo'!T237:T705)</f>
        <v>0</v>
      </c>
      <c r="Q235" s="46">
        <f t="shared" si="11"/>
        <v>0</v>
      </c>
    </row>
    <row r="236" spans="2:17" x14ac:dyDescent="0.25">
      <c r="B236" s="36" t="str">
        <f t="shared" si="9"/>
        <v>MEFLLBK</v>
      </c>
      <c r="C236" s="35" t="str">
        <f t="shared" si="10"/>
        <v>84049072628</v>
      </c>
      <c r="D236" s="6">
        <v>840490726284</v>
      </c>
      <c r="E236" s="7" t="s">
        <v>285</v>
      </c>
      <c r="F236" t="s">
        <v>1149</v>
      </c>
      <c r="G236" t="s">
        <v>17</v>
      </c>
      <c r="H236" s="7" t="s">
        <v>9</v>
      </c>
      <c r="I236" s="7" t="s">
        <v>1764</v>
      </c>
      <c r="J236" s="9">
        <v>30</v>
      </c>
      <c r="K236" s="7" t="s">
        <v>885</v>
      </c>
      <c r="L236" s="7" t="s">
        <v>950</v>
      </c>
      <c r="M236" s="7">
        <f>SUMIF('FL FA2026 Logo'!C238:C588,'FA 2026 Master'!E236,'FL FA2026 Logo'!S238:S588)</f>
        <v>0</v>
      </c>
      <c r="N236" s="7">
        <f>SUMIF('ME FA2026 Logo'!C238:C706,'FA 2026 Master'!E236,'ME FA2026 Logo'!S238:S706)</f>
        <v>0</v>
      </c>
      <c r="O236" s="9">
        <f>SUMIF('FL FA2026 Logo'!C238:C588,'FA 2026 Master'!E236,'FL FA2026 Logo'!T238:T588)</f>
        <v>0</v>
      </c>
      <c r="P236" s="31">
        <f>SUMIF('ME FA2026 Logo'!C238:C706,'FA 2026 Master'!E236,'ME FA2026 Logo'!T238:T706)</f>
        <v>0</v>
      </c>
      <c r="Q236" s="46">
        <f t="shared" si="11"/>
        <v>0</v>
      </c>
    </row>
    <row r="237" spans="2:17" x14ac:dyDescent="0.25">
      <c r="B237" s="36" t="str">
        <f t="shared" si="9"/>
        <v>MEFLLBK</v>
      </c>
      <c r="C237" s="35" t="str">
        <f t="shared" si="10"/>
        <v>84049072629</v>
      </c>
      <c r="D237" s="6">
        <v>840490726291</v>
      </c>
      <c r="E237" s="7" t="s">
        <v>286</v>
      </c>
      <c r="F237" t="s">
        <v>1150</v>
      </c>
      <c r="G237" t="s">
        <v>17</v>
      </c>
      <c r="H237" s="7" t="s">
        <v>10</v>
      </c>
      <c r="I237" s="7" t="s">
        <v>1764</v>
      </c>
      <c r="J237" s="9">
        <v>30</v>
      </c>
      <c r="K237" s="7" t="s">
        <v>885</v>
      </c>
      <c r="L237" s="7" t="s">
        <v>950</v>
      </c>
      <c r="M237" s="7">
        <f>SUMIF('FL FA2026 Logo'!C239:C589,'FA 2026 Master'!E237,'FL FA2026 Logo'!S239:S589)</f>
        <v>0</v>
      </c>
      <c r="N237" s="7">
        <f>SUMIF('ME FA2026 Logo'!C239:C707,'FA 2026 Master'!E237,'ME FA2026 Logo'!S239:S707)</f>
        <v>0</v>
      </c>
      <c r="O237" s="9">
        <f>SUMIF('FL FA2026 Logo'!C239:C589,'FA 2026 Master'!E237,'FL FA2026 Logo'!T239:T589)</f>
        <v>0</v>
      </c>
      <c r="P237" s="31">
        <f>SUMIF('ME FA2026 Logo'!C239:C707,'FA 2026 Master'!E237,'ME FA2026 Logo'!T239:T707)</f>
        <v>0</v>
      </c>
      <c r="Q237" s="46">
        <f t="shared" si="11"/>
        <v>0</v>
      </c>
    </row>
    <row r="238" spans="2:17" x14ac:dyDescent="0.25">
      <c r="B238" s="36" t="str">
        <f t="shared" si="9"/>
        <v>MEFLLBK</v>
      </c>
      <c r="C238" s="35" t="str">
        <f t="shared" si="10"/>
        <v>84049072630</v>
      </c>
      <c r="D238" s="6">
        <v>840490726307</v>
      </c>
      <c r="E238" s="7" t="s">
        <v>287</v>
      </c>
      <c r="F238" t="s">
        <v>1151</v>
      </c>
      <c r="G238" t="s">
        <v>17</v>
      </c>
      <c r="H238" s="7" t="s">
        <v>1765</v>
      </c>
      <c r="I238" s="7" t="s">
        <v>1764</v>
      </c>
      <c r="J238" s="9">
        <v>30</v>
      </c>
      <c r="K238" s="7" t="s">
        <v>885</v>
      </c>
      <c r="L238" s="7" t="s">
        <v>950</v>
      </c>
      <c r="M238" s="7">
        <f>SUMIF('FL FA2026 Logo'!C240:C590,'FA 2026 Master'!E238,'FL FA2026 Logo'!S240:S590)</f>
        <v>0</v>
      </c>
      <c r="N238" s="7">
        <f>SUMIF('ME FA2026 Logo'!C240:C708,'FA 2026 Master'!E238,'ME FA2026 Logo'!S240:S708)</f>
        <v>0</v>
      </c>
      <c r="O238" s="9">
        <f>SUMIF('FL FA2026 Logo'!C240:C590,'FA 2026 Master'!E238,'FL FA2026 Logo'!T240:T590)</f>
        <v>0</v>
      </c>
      <c r="P238" s="31">
        <f>SUMIF('ME FA2026 Logo'!C240:C708,'FA 2026 Master'!E238,'ME FA2026 Logo'!T240:T708)</f>
        <v>0</v>
      </c>
      <c r="Q238" s="46">
        <f t="shared" si="11"/>
        <v>0</v>
      </c>
    </row>
    <row r="239" spans="2:17" x14ac:dyDescent="0.25">
      <c r="B239" s="36" t="str">
        <f t="shared" si="9"/>
        <v>MEFLLBK</v>
      </c>
      <c r="C239" s="35" t="str">
        <f t="shared" si="10"/>
        <v>84049072631</v>
      </c>
      <c r="D239" s="6">
        <v>840490726314</v>
      </c>
      <c r="E239" s="7" t="s">
        <v>288</v>
      </c>
      <c r="F239" t="s">
        <v>1152</v>
      </c>
      <c r="G239" t="s">
        <v>17</v>
      </c>
      <c r="H239" s="7" t="s">
        <v>14</v>
      </c>
      <c r="I239" s="7" t="s">
        <v>1764</v>
      </c>
      <c r="J239" s="9">
        <v>30</v>
      </c>
      <c r="K239" s="7" t="s">
        <v>885</v>
      </c>
      <c r="L239" s="7" t="s">
        <v>950</v>
      </c>
      <c r="M239" s="7">
        <f>SUMIF('FL FA2026 Logo'!C241:C591,'FA 2026 Master'!E239,'FL FA2026 Logo'!S241:S591)</f>
        <v>0</v>
      </c>
      <c r="N239" s="7">
        <f>SUMIF('ME FA2026 Logo'!C241:C709,'FA 2026 Master'!E239,'ME FA2026 Logo'!S241:S709)</f>
        <v>0</v>
      </c>
      <c r="O239" s="9">
        <f>SUMIF('FL FA2026 Logo'!C241:C591,'FA 2026 Master'!E239,'FL FA2026 Logo'!T241:T591)</f>
        <v>0</v>
      </c>
      <c r="P239" s="31">
        <f>SUMIF('ME FA2026 Logo'!C241:C709,'FA 2026 Master'!E239,'ME FA2026 Logo'!T241:T709)</f>
        <v>0</v>
      </c>
      <c r="Q239" s="46">
        <f t="shared" si="11"/>
        <v>0</v>
      </c>
    </row>
    <row r="240" spans="2:17" x14ac:dyDescent="0.25">
      <c r="B240" s="36" t="str">
        <f t="shared" si="9"/>
        <v>MEB22BL</v>
      </c>
      <c r="C240" s="35" t="str">
        <f t="shared" si="10"/>
        <v>84049072644</v>
      </c>
      <c r="D240" s="6">
        <v>840490726444</v>
      </c>
      <c r="E240" s="7" t="s">
        <v>289</v>
      </c>
      <c r="F240" t="s">
        <v>1153</v>
      </c>
      <c r="G240" t="s">
        <v>17</v>
      </c>
      <c r="H240" s="7" t="s">
        <v>7</v>
      </c>
      <c r="I240" s="7" t="s">
        <v>1764</v>
      </c>
      <c r="J240" s="9">
        <v>15</v>
      </c>
      <c r="K240" s="7" t="s">
        <v>885</v>
      </c>
      <c r="L240" s="7" t="s">
        <v>929</v>
      </c>
      <c r="M240" s="7">
        <f>SUMIF('FL FA2026 Logo'!C242:C592,'FA 2026 Master'!E240,'FL FA2026 Logo'!S242:S592)</f>
        <v>0</v>
      </c>
      <c r="N240" s="7">
        <f>SUMIF('ME FA2026 Logo'!C242:C710,'FA 2026 Master'!E240,'ME FA2026 Logo'!S242:S710)</f>
        <v>0</v>
      </c>
      <c r="O240" s="9">
        <f>SUMIF('FL FA2026 Logo'!C242:C592,'FA 2026 Master'!E240,'FL FA2026 Logo'!T242:T592)</f>
        <v>0</v>
      </c>
      <c r="P240" s="31">
        <f>SUMIF('ME FA2026 Logo'!C242:C710,'FA 2026 Master'!E240,'ME FA2026 Logo'!T242:T710)</f>
        <v>0</v>
      </c>
      <c r="Q240" s="46">
        <f t="shared" si="11"/>
        <v>0</v>
      </c>
    </row>
    <row r="241" spans="2:17" x14ac:dyDescent="0.25">
      <c r="B241" s="36" t="str">
        <f t="shared" si="9"/>
        <v>MEB22BL</v>
      </c>
      <c r="C241" s="35" t="str">
        <f t="shared" si="10"/>
        <v>84049072645</v>
      </c>
      <c r="D241" s="6">
        <v>840490726451</v>
      </c>
      <c r="E241" s="7" t="s">
        <v>290</v>
      </c>
      <c r="F241" t="s">
        <v>1154</v>
      </c>
      <c r="G241" t="s">
        <v>17</v>
      </c>
      <c r="H241" s="7" t="s">
        <v>8</v>
      </c>
      <c r="I241" s="7" t="s">
        <v>1764</v>
      </c>
      <c r="J241" s="9">
        <v>15</v>
      </c>
      <c r="K241" s="7" t="s">
        <v>885</v>
      </c>
      <c r="L241" s="7" t="s">
        <v>929</v>
      </c>
      <c r="M241" s="7">
        <f>SUMIF('FL FA2026 Logo'!C243:C593,'FA 2026 Master'!E241,'FL FA2026 Logo'!S243:S593)</f>
        <v>0</v>
      </c>
      <c r="N241" s="7">
        <f>SUMIF('ME FA2026 Logo'!C243:C711,'FA 2026 Master'!E241,'ME FA2026 Logo'!S243:S711)</f>
        <v>0</v>
      </c>
      <c r="O241" s="9">
        <f>SUMIF('FL FA2026 Logo'!C243:C593,'FA 2026 Master'!E241,'FL FA2026 Logo'!T243:T593)</f>
        <v>0</v>
      </c>
      <c r="P241" s="31">
        <f>SUMIF('ME FA2026 Logo'!C243:C711,'FA 2026 Master'!E241,'ME FA2026 Logo'!T243:T711)</f>
        <v>0</v>
      </c>
      <c r="Q241" s="46">
        <f t="shared" si="11"/>
        <v>0</v>
      </c>
    </row>
    <row r="242" spans="2:17" x14ac:dyDescent="0.25">
      <c r="B242" s="36" t="str">
        <f t="shared" si="9"/>
        <v>MEB22BL</v>
      </c>
      <c r="C242" s="35" t="str">
        <f t="shared" si="10"/>
        <v>84049072646</v>
      </c>
      <c r="D242" s="6">
        <v>840490726468</v>
      </c>
      <c r="E242" s="7" t="s">
        <v>291</v>
      </c>
      <c r="F242" t="s">
        <v>1155</v>
      </c>
      <c r="G242" t="s">
        <v>17</v>
      </c>
      <c r="H242" s="7" t="s">
        <v>9</v>
      </c>
      <c r="I242" s="7" t="s">
        <v>1764</v>
      </c>
      <c r="J242" s="9">
        <v>15</v>
      </c>
      <c r="K242" s="7" t="s">
        <v>885</v>
      </c>
      <c r="L242" s="7" t="s">
        <v>929</v>
      </c>
      <c r="M242" s="7">
        <f>SUMIF('FL FA2026 Logo'!C244:C594,'FA 2026 Master'!E242,'FL FA2026 Logo'!S244:S594)</f>
        <v>0</v>
      </c>
      <c r="N242" s="7">
        <f>SUMIF('ME FA2026 Logo'!C244:C712,'FA 2026 Master'!E242,'ME FA2026 Logo'!S244:S712)</f>
        <v>0</v>
      </c>
      <c r="O242" s="9">
        <f>SUMIF('FL FA2026 Logo'!C244:C594,'FA 2026 Master'!E242,'FL FA2026 Logo'!T244:T594)</f>
        <v>0</v>
      </c>
      <c r="P242" s="31">
        <f>SUMIF('ME FA2026 Logo'!C244:C712,'FA 2026 Master'!E242,'ME FA2026 Logo'!T244:T712)</f>
        <v>0</v>
      </c>
      <c r="Q242" s="46">
        <f t="shared" si="11"/>
        <v>0</v>
      </c>
    </row>
    <row r="243" spans="2:17" x14ac:dyDescent="0.25">
      <c r="B243" s="36" t="str">
        <f t="shared" si="9"/>
        <v>MEB22BL</v>
      </c>
      <c r="C243" s="35" t="str">
        <f t="shared" si="10"/>
        <v>84049072647</v>
      </c>
      <c r="D243" s="6">
        <v>840490726475</v>
      </c>
      <c r="E243" s="7" t="s">
        <v>292</v>
      </c>
      <c r="F243" t="s">
        <v>1156</v>
      </c>
      <c r="G243" t="s">
        <v>17</v>
      </c>
      <c r="H243" s="7" t="s">
        <v>10</v>
      </c>
      <c r="I243" s="7" t="s">
        <v>1764</v>
      </c>
      <c r="J243" s="9">
        <v>15</v>
      </c>
      <c r="K243" s="7" t="s">
        <v>885</v>
      </c>
      <c r="L243" s="7" t="s">
        <v>929</v>
      </c>
      <c r="M243" s="7">
        <f>SUMIF('FL FA2026 Logo'!C245:C595,'FA 2026 Master'!E243,'FL FA2026 Logo'!S245:S595)</f>
        <v>0</v>
      </c>
      <c r="N243" s="7">
        <f>SUMIF('ME FA2026 Logo'!C245:C713,'FA 2026 Master'!E243,'ME FA2026 Logo'!S245:S713)</f>
        <v>0</v>
      </c>
      <c r="O243" s="9">
        <f>SUMIF('FL FA2026 Logo'!C245:C595,'FA 2026 Master'!E243,'FL FA2026 Logo'!T245:T595)</f>
        <v>0</v>
      </c>
      <c r="P243" s="31">
        <f>SUMIF('ME FA2026 Logo'!C245:C713,'FA 2026 Master'!E243,'ME FA2026 Logo'!T245:T713)</f>
        <v>0</v>
      </c>
      <c r="Q243" s="46">
        <f t="shared" si="11"/>
        <v>0</v>
      </c>
    </row>
    <row r="244" spans="2:17" x14ac:dyDescent="0.25">
      <c r="B244" s="36" t="str">
        <f t="shared" si="9"/>
        <v>MEB22BL</v>
      </c>
      <c r="C244" s="35" t="str">
        <f t="shared" si="10"/>
        <v>84049072648</v>
      </c>
      <c r="D244" s="6">
        <v>840490726482</v>
      </c>
      <c r="E244" s="7" t="s">
        <v>293</v>
      </c>
      <c r="F244" t="s">
        <v>1157</v>
      </c>
      <c r="G244" t="s">
        <v>17</v>
      </c>
      <c r="H244" s="7" t="s">
        <v>1765</v>
      </c>
      <c r="I244" s="7" t="s">
        <v>1764</v>
      </c>
      <c r="J244" s="9">
        <v>15</v>
      </c>
      <c r="K244" s="7" t="s">
        <v>885</v>
      </c>
      <c r="L244" s="7" t="s">
        <v>929</v>
      </c>
      <c r="M244" s="7">
        <f>SUMIF('FL FA2026 Logo'!C246:C596,'FA 2026 Master'!E244,'FL FA2026 Logo'!S246:S596)</f>
        <v>0</v>
      </c>
      <c r="N244" s="7">
        <f>SUMIF('ME FA2026 Logo'!C246:C714,'FA 2026 Master'!E244,'ME FA2026 Logo'!S246:S714)</f>
        <v>0</v>
      </c>
      <c r="O244" s="9">
        <f>SUMIF('FL FA2026 Logo'!C246:C596,'FA 2026 Master'!E244,'FL FA2026 Logo'!T246:T596)</f>
        <v>0</v>
      </c>
      <c r="P244" s="31">
        <f>SUMIF('ME FA2026 Logo'!C246:C714,'FA 2026 Master'!E244,'ME FA2026 Logo'!T246:T714)</f>
        <v>0</v>
      </c>
      <c r="Q244" s="46">
        <f t="shared" si="11"/>
        <v>0</v>
      </c>
    </row>
    <row r="245" spans="2:17" x14ac:dyDescent="0.25">
      <c r="B245" s="36" t="str">
        <f t="shared" si="9"/>
        <v>MEB22BL</v>
      </c>
      <c r="C245" s="35" t="str">
        <f t="shared" si="10"/>
        <v>84049072649</v>
      </c>
      <c r="D245" s="6">
        <v>840490726499</v>
      </c>
      <c r="E245" s="7" t="s">
        <v>294</v>
      </c>
      <c r="F245" t="s">
        <v>1158</v>
      </c>
      <c r="G245" t="s">
        <v>17</v>
      </c>
      <c r="H245" s="7" t="s">
        <v>14</v>
      </c>
      <c r="I245" s="7" t="s">
        <v>1764</v>
      </c>
      <c r="J245" s="9">
        <v>15</v>
      </c>
      <c r="K245" s="7" t="s">
        <v>885</v>
      </c>
      <c r="L245" s="7" t="s">
        <v>929</v>
      </c>
      <c r="M245" s="7">
        <f>SUMIF('FL FA2026 Logo'!C247:C597,'FA 2026 Master'!E245,'FL FA2026 Logo'!S247:S597)</f>
        <v>0</v>
      </c>
      <c r="N245" s="7">
        <f>SUMIF('ME FA2026 Logo'!C247:C715,'FA 2026 Master'!E245,'ME FA2026 Logo'!S247:S715)</f>
        <v>0</v>
      </c>
      <c r="O245" s="9">
        <f>SUMIF('FL FA2026 Logo'!C247:C597,'FA 2026 Master'!E245,'FL FA2026 Logo'!T247:T597)</f>
        <v>0</v>
      </c>
      <c r="P245" s="31">
        <f>SUMIF('ME FA2026 Logo'!C247:C715,'FA 2026 Master'!E245,'ME FA2026 Logo'!T247:T715)</f>
        <v>0</v>
      </c>
      <c r="Q245" s="46">
        <f t="shared" si="11"/>
        <v>0</v>
      </c>
    </row>
    <row r="246" spans="2:17" x14ac:dyDescent="0.25">
      <c r="B246" s="36" t="str">
        <f t="shared" si="9"/>
        <v>MEB22NV</v>
      </c>
      <c r="C246" s="35" t="str">
        <f t="shared" si="10"/>
        <v>84049072650</v>
      </c>
      <c r="D246" s="6">
        <v>840490726505</v>
      </c>
      <c r="E246" s="7" t="s">
        <v>295</v>
      </c>
      <c r="F246" t="s">
        <v>1159</v>
      </c>
      <c r="G246" t="s">
        <v>957</v>
      </c>
      <c r="H246" s="7" t="s">
        <v>7</v>
      </c>
      <c r="I246" s="7" t="s">
        <v>1764</v>
      </c>
      <c r="J246" s="9">
        <v>15</v>
      </c>
      <c r="K246" s="7" t="s">
        <v>885</v>
      </c>
      <c r="L246" s="7" t="s">
        <v>929</v>
      </c>
      <c r="M246" s="7">
        <f>SUMIF('FL FA2026 Logo'!C248:C598,'FA 2026 Master'!E246,'FL FA2026 Logo'!S248:S598)</f>
        <v>0</v>
      </c>
      <c r="N246" s="7">
        <f>SUMIF('ME FA2026 Logo'!C248:C716,'FA 2026 Master'!E246,'ME FA2026 Logo'!S248:S716)</f>
        <v>0</v>
      </c>
      <c r="O246" s="9">
        <f>SUMIF('FL FA2026 Logo'!C248:C598,'FA 2026 Master'!E246,'FL FA2026 Logo'!T248:T598)</f>
        <v>0</v>
      </c>
      <c r="P246" s="31">
        <f>SUMIF('ME FA2026 Logo'!C248:C716,'FA 2026 Master'!E246,'ME FA2026 Logo'!T248:T716)</f>
        <v>0</v>
      </c>
      <c r="Q246" s="46">
        <f t="shared" si="11"/>
        <v>0</v>
      </c>
    </row>
    <row r="247" spans="2:17" x14ac:dyDescent="0.25">
      <c r="B247" s="36" t="str">
        <f t="shared" si="9"/>
        <v>MEB22NV</v>
      </c>
      <c r="C247" s="35" t="str">
        <f t="shared" si="10"/>
        <v>84049072651</v>
      </c>
      <c r="D247" s="6">
        <v>840490726512</v>
      </c>
      <c r="E247" s="7" t="s">
        <v>296</v>
      </c>
      <c r="F247" t="s">
        <v>1160</v>
      </c>
      <c r="G247" t="s">
        <v>957</v>
      </c>
      <c r="H247" s="7" t="s">
        <v>8</v>
      </c>
      <c r="I247" s="7" t="s">
        <v>1764</v>
      </c>
      <c r="J247" s="9">
        <v>15</v>
      </c>
      <c r="K247" s="7" t="s">
        <v>885</v>
      </c>
      <c r="L247" s="7" t="s">
        <v>929</v>
      </c>
      <c r="M247" s="7">
        <f>SUMIF('FL FA2026 Logo'!C249:C599,'FA 2026 Master'!E247,'FL FA2026 Logo'!S249:S599)</f>
        <v>0</v>
      </c>
      <c r="N247" s="7">
        <f>SUMIF('ME FA2026 Logo'!C249:C717,'FA 2026 Master'!E247,'ME FA2026 Logo'!S249:S717)</f>
        <v>0</v>
      </c>
      <c r="O247" s="9">
        <f>SUMIF('FL FA2026 Logo'!C249:C599,'FA 2026 Master'!E247,'FL FA2026 Logo'!T249:T599)</f>
        <v>0</v>
      </c>
      <c r="P247" s="31">
        <f>SUMIF('ME FA2026 Logo'!C249:C717,'FA 2026 Master'!E247,'ME FA2026 Logo'!T249:T717)</f>
        <v>0</v>
      </c>
      <c r="Q247" s="46">
        <f t="shared" si="11"/>
        <v>0</v>
      </c>
    </row>
    <row r="248" spans="2:17" x14ac:dyDescent="0.25">
      <c r="B248" s="36" t="str">
        <f t="shared" si="9"/>
        <v>MEB22NV</v>
      </c>
      <c r="C248" s="35" t="str">
        <f t="shared" si="10"/>
        <v>84049072652</v>
      </c>
      <c r="D248" s="6">
        <v>840490726529</v>
      </c>
      <c r="E248" s="7" t="s">
        <v>297</v>
      </c>
      <c r="F248" t="s">
        <v>1161</v>
      </c>
      <c r="G248" t="s">
        <v>957</v>
      </c>
      <c r="H248" s="7" t="s">
        <v>9</v>
      </c>
      <c r="I248" s="7" t="s">
        <v>1764</v>
      </c>
      <c r="J248" s="9">
        <v>15</v>
      </c>
      <c r="K248" s="7" t="s">
        <v>885</v>
      </c>
      <c r="L248" s="7" t="s">
        <v>929</v>
      </c>
      <c r="M248" s="7">
        <f>SUMIF('FL FA2026 Logo'!C250:C600,'FA 2026 Master'!E248,'FL FA2026 Logo'!S250:S600)</f>
        <v>0</v>
      </c>
      <c r="N248" s="7">
        <f>SUMIF('ME FA2026 Logo'!C250:C718,'FA 2026 Master'!E248,'ME FA2026 Logo'!S250:S718)</f>
        <v>0</v>
      </c>
      <c r="O248" s="9">
        <f>SUMIF('FL FA2026 Logo'!C250:C600,'FA 2026 Master'!E248,'FL FA2026 Logo'!T250:T600)</f>
        <v>0</v>
      </c>
      <c r="P248" s="31">
        <f>SUMIF('ME FA2026 Logo'!C250:C718,'FA 2026 Master'!E248,'ME FA2026 Logo'!T250:T718)</f>
        <v>0</v>
      </c>
      <c r="Q248" s="46">
        <f t="shared" si="11"/>
        <v>0</v>
      </c>
    </row>
    <row r="249" spans="2:17" x14ac:dyDescent="0.25">
      <c r="B249" s="36" t="str">
        <f t="shared" si="9"/>
        <v>MEB22NV</v>
      </c>
      <c r="C249" s="35" t="str">
        <f t="shared" si="10"/>
        <v>84049072653</v>
      </c>
      <c r="D249" s="6">
        <v>840490726536</v>
      </c>
      <c r="E249" s="7" t="s">
        <v>298</v>
      </c>
      <c r="F249" t="s">
        <v>1162</v>
      </c>
      <c r="G249" t="s">
        <v>957</v>
      </c>
      <c r="H249" s="7" t="s">
        <v>10</v>
      </c>
      <c r="I249" s="7" t="s">
        <v>1764</v>
      </c>
      <c r="J249" s="9">
        <v>15</v>
      </c>
      <c r="K249" s="7" t="s">
        <v>885</v>
      </c>
      <c r="L249" s="7" t="s">
        <v>929</v>
      </c>
      <c r="M249" s="7">
        <f>SUMIF('FL FA2026 Logo'!C251:C601,'FA 2026 Master'!E249,'FL FA2026 Logo'!S251:S601)</f>
        <v>0</v>
      </c>
      <c r="N249" s="7">
        <f>SUMIF('ME FA2026 Logo'!C251:C719,'FA 2026 Master'!E249,'ME FA2026 Logo'!S251:S719)</f>
        <v>0</v>
      </c>
      <c r="O249" s="9">
        <f>SUMIF('FL FA2026 Logo'!C251:C601,'FA 2026 Master'!E249,'FL FA2026 Logo'!T251:T601)</f>
        <v>0</v>
      </c>
      <c r="P249" s="31">
        <f>SUMIF('ME FA2026 Logo'!C251:C719,'FA 2026 Master'!E249,'ME FA2026 Logo'!T251:T719)</f>
        <v>0</v>
      </c>
      <c r="Q249" s="46">
        <f t="shared" si="11"/>
        <v>0</v>
      </c>
    </row>
    <row r="250" spans="2:17" x14ac:dyDescent="0.25">
      <c r="B250" s="36" t="str">
        <f t="shared" si="9"/>
        <v>MEB22NV</v>
      </c>
      <c r="C250" s="35" t="str">
        <f t="shared" si="10"/>
        <v>84049072654</v>
      </c>
      <c r="D250" s="6">
        <v>840490726543</v>
      </c>
      <c r="E250" s="7" t="s">
        <v>299</v>
      </c>
      <c r="F250" t="s">
        <v>1163</v>
      </c>
      <c r="G250" t="s">
        <v>957</v>
      </c>
      <c r="H250" s="7" t="s">
        <v>1765</v>
      </c>
      <c r="I250" s="7" t="s">
        <v>1764</v>
      </c>
      <c r="J250" s="9">
        <v>15</v>
      </c>
      <c r="K250" s="7" t="s">
        <v>885</v>
      </c>
      <c r="L250" s="7" t="s">
        <v>929</v>
      </c>
      <c r="M250" s="7">
        <f>SUMIF('FL FA2026 Logo'!C252:C602,'FA 2026 Master'!E250,'FL FA2026 Logo'!S252:S602)</f>
        <v>0</v>
      </c>
      <c r="N250" s="7">
        <f>SUMIF('ME FA2026 Logo'!C252:C720,'FA 2026 Master'!E250,'ME FA2026 Logo'!S252:S720)</f>
        <v>0</v>
      </c>
      <c r="O250" s="9">
        <f>SUMIF('FL FA2026 Logo'!C252:C602,'FA 2026 Master'!E250,'FL FA2026 Logo'!T252:T602)</f>
        <v>0</v>
      </c>
      <c r="P250" s="31">
        <f>SUMIF('ME FA2026 Logo'!C252:C720,'FA 2026 Master'!E250,'ME FA2026 Logo'!T252:T720)</f>
        <v>0</v>
      </c>
      <c r="Q250" s="46">
        <f t="shared" si="11"/>
        <v>0</v>
      </c>
    </row>
    <row r="251" spans="2:17" x14ac:dyDescent="0.25">
      <c r="B251" s="36" t="str">
        <f t="shared" si="9"/>
        <v>MEB22NV</v>
      </c>
      <c r="C251" s="35" t="str">
        <f t="shared" si="10"/>
        <v>84049072655</v>
      </c>
      <c r="D251" s="6">
        <v>840490726550</v>
      </c>
      <c r="E251" s="7" t="s">
        <v>300</v>
      </c>
      <c r="F251" t="s">
        <v>1164</v>
      </c>
      <c r="G251" t="s">
        <v>957</v>
      </c>
      <c r="H251" s="7" t="s">
        <v>14</v>
      </c>
      <c r="I251" s="7" t="s">
        <v>1764</v>
      </c>
      <c r="J251" s="9">
        <v>15</v>
      </c>
      <c r="K251" s="7" t="s">
        <v>885</v>
      </c>
      <c r="L251" s="7" t="s">
        <v>929</v>
      </c>
      <c r="M251" s="7">
        <f>SUMIF('FL FA2026 Logo'!C253:C603,'FA 2026 Master'!E251,'FL FA2026 Logo'!S253:S603)</f>
        <v>0</v>
      </c>
      <c r="N251" s="7">
        <f>SUMIF('ME FA2026 Logo'!C253:C721,'FA 2026 Master'!E251,'ME FA2026 Logo'!S253:S721)</f>
        <v>0</v>
      </c>
      <c r="O251" s="9">
        <f>SUMIF('FL FA2026 Logo'!C253:C603,'FA 2026 Master'!E251,'FL FA2026 Logo'!T253:T603)</f>
        <v>0</v>
      </c>
      <c r="P251" s="31">
        <f>SUMIF('ME FA2026 Logo'!C253:C721,'FA 2026 Master'!E251,'ME FA2026 Logo'!T253:T721)</f>
        <v>0</v>
      </c>
      <c r="Q251" s="46">
        <f t="shared" si="11"/>
        <v>0</v>
      </c>
    </row>
    <row r="252" spans="2:17" x14ac:dyDescent="0.25">
      <c r="B252" s="36" t="str">
        <f t="shared" si="9"/>
        <v>MEB22CF</v>
      </c>
      <c r="C252" s="35" t="str">
        <f t="shared" si="10"/>
        <v>84049072656</v>
      </c>
      <c r="D252" s="6">
        <v>840490726567</v>
      </c>
      <c r="E252" s="7" t="s">
        <v>301</v>
      </c>
      <c r="F252" t="s">
        <v>1165</v>
      </c>
      <c r="G252" t="s">
        <v>1047</v>
      </c>
      <c r="H252" s="7" t="s">
        <v>7</v>
      </c>
      <c r="I252" s="7" t="s">
        <v>1764</v>
      </c>
      <c r="J252" s="9">
        <v>30</v>
      </c>
      <c r="K252" s="7" t="s">
        <v>885</v>
      </c>
      <c r="L252" s="7" t="s">
        <v>950</v>
      </c>
      <c r="M252" s="7">
        <f>SUMIF('FL FA2026 Logo'!C254:C604,'FA 2026 Master'!E252,'FL FA2026 Logo'!S254:S604)</f>
        <v>0</v>
      </c>
      <c r="N252" s="7">
        <f>SUMIF('ME FA2026 Logo'!C254:C722,'FA 2026 Master'!E252,'ME FA2026 Logo'!S254:S722)</f>
        <v>0</v>
      </c>
      <c r="O252" s="9">
        <f>SUMIF('FL FA2026 Logo'!C254:C604,'FA 2026 Master'!E252,'FL FA2026 Logo'!T254:T604)</f>
        <v>0</v>
      </c>
      <c r="P252" s="31">
        <f>SUMIF('ME FA2026 Logo'!C254:C722,'FA 2026 Master'!E252,'ME FA2026 Logo'!T254:T722)</f>
        <v>0</v>
      </c>
      <c r="Q252" s="46">
        <f t="shared" si="11"/>
        <v>0</v>
      </c>
    </row>
    <row r="253" spans="2:17" x14ac:dyDescent="0.25">
      <c r="B253" s="36" t="str">
        <f t="shared" si="9"/>
        <v>MEB22CF</v>
      </c>
      <c r="C253" s="35" t="str">
        <f t="shared" si="10"/>
        <v>84049072657</v>
      </c>
      <c r="D253" s="6">
        <v>840490726574</v>
      </c>
      <c r="E253" s="7" t="s">
        <v>302</v>
      </c>
      <c r="F253" t="s">
        <v>1166</v>
      </c>
      <c r="G253" t="s">
        <v>1047</v>
      </c>
      <c r="H253" s="7" t="s">
        <v>8</v>
      </c>
      <c r="I253" s="7" t="s">
        <v>1764</v>
      </c>
      <c r="J253" s="9">
        <v>30</v>
      </c>
      <c r="K253" s="7" t="s">
        <v>885</v>
      </c>
      <c r="L253" s="7" t="s">
        <v>950</v>
      </c>
      <c r="M253" s="7">
        <f>SUMIF('FL FA2026 Logo'!C255:C605,'FA 2026 Master'!E253,'FL FA2026 Logo'!S255:S605)</f>
        <v>0</v>
      </c>
      <c r="N253" s="7">
        <f>SUMIF('ME FA2026 Logo'!C255:C723,'FA 2026 Master'!E253,'ME FA2026 Logo'!S255:S723)</f>
        <v>0</v>
      </c>
      <c r="O253" s="9">
        <f>SUMIF('FL FA2026 Logo'!C255:C605,'FA 2026 Master'!E253,'FL FA2026 Logo'!T255:T605)</f>
        <v>0</v>
      </c>
      <c r="P253" s="31">
        <f>SUMIF('ME FA2026 Logo'!C255:C723,'FA 2026 Master'!E253,'ME FA2026 Logo'!T255:T723)</f>
        <v>0</v>
      </c>
      <c r="Q253" s="46">
        <f t="shared" si="11"/>
        <v>0</v>
      </c>
    </row>
    <row r="254" spans="2:17" x14ac:dyDescent="0.25">
      <c r="B254" s="36" t="str">
        <f t="shared" si="9"/>
        <v>MEB22CF</v>
      </c>
      <c r="C254" s="35" t="str">
        <f t="shared" si="10"/>
        <v>84049072658</v>
      </c>
      <c r="D254" s="6">
        <v>840490726581</v>
      </c>
      <c r="E254" s="7" t="s">
        <v>303</v>
      </c>
      <c r="F254" t="s">
        <v>1167</v>
      </c>
      <c r="G254" t="s">
        <v>1047</v>
      </c>
      <c r="H254" s="7" t="s">
        <v>9</v>
      </c>
      <c r="I254" s="7" t="s">
        <v>1764</v>
      </c>
      <c r="J254" s="9">
        <v>30</v>
      </c>
      <c r="K254" s="7" t="s">
        <v>885</v>
      </c>
      <c r="L254" s="7" t="s">
        <v>950</v>
      </c>
      <c r="M254" s="7">
        <f>SUMIF('FL FA2026 Logo'!C256:C606,'FA 2026 Master'!E254,'FL FA2026 Logo'!S256:S606)</f>
        <v>0</v>
      </c>
      <c r="N254" s="7">
        <f>SUMIF('ME FA2026 Logo'!C256:C724,'FA 2026 Master'!E254,'ME FA2026 Logo'!S256:S724)</f>
        <v>0</v>
      </c>
      <c r="O254" s="9">
        <f>SUMIF('FL FA2026 Logo'!C256:C606,'FA 2026 Master'!E254,'FL FA2026 Logo'!T256:T606)</f>
        <v>0</v>
      </c>
      <c r="P254" s="31">
        <f>SUMIF('ME FA2026 Logo'!C256:C724,'FA 2026 Master'!E254,'ME FA2026 Logo'!T256:T724)</f>
        <v>0</v>
      </c>
      <c r="Q254" s="46">
        <f t="shared" si="11"/>
        <v>0</v>
      </c>
    </row>
    <row r="255" spans="2:17" x14ac:dyDescent="0.25">
      <c r="B255" s="36" t="str">
        <f t="shared" si="9"/>
        <v>MEB22CF</v>
      </c>
      <c r="C255" s="35" t="str">
        <f t="shared" si="10"/>
        <v>84049072659</v>
      </c>
      <c r="D255" s="6">
        <v>840490726598</v>
      </c>
      <c r="E255" s="7" t="s">
        <v>304</v>
      </c>
      <c r="F255" t="s">
        <v>1168</v>
      </c>
      <c r="G255" t="s">
        <v>1047</v>
      </c>
      <c r="H255" s="7" t="s">
        <v>10</v>
      </c>
      <c r="I255" s="7" t="s">
        <v>1764</v>
      </c>
      <c r="J255" s="9">
        <v>30</v>
      </c>
      <c r="K255" s="7" t="s">
        <v>885</v>
      </c>
      <c r="L255" s="7" t="s">
        <v>950</v>
      </c>
      <c r="M255" s="7">
        <f>SUMIF('FL FA2026 Logo'!C257:C607,'FA 2026 Master'!E255,'FL FA2026 Logo'!S257:S607)</f>
        <v>0</v>
      </c>
      <c r="N255" s="7">
        <f>SUMIF('ME FA2026 Logo'!C257:C725,'FA 2026 Master'!E255,'ME FA2026 Logo'!S257:S725)</f>
        <v>0</v>
      </c>
      <c r="O255" s="9">
        <f>SUMIF('FL FA2026 Logo'!C257:C607,'FA 2026 Master'!E255,'FL FA2026 Logo'!T257:T607)</f>
        <v>0</v>
      </c>
      <c r="P255" s="31">
        <f>SUMIF('ME FA2026 Logo'!C257:C725,'FA 2026 Master'!E255,'ME FA2026 Logo'!T257:T725)</f>
        <v>0</v>
      </c>
      <c r="Q255" s="46">
        <f t="shared" si="11"/>
        <v>0</v>
      </c>
    </row>
    <row r="256" spans="2:17" x14ac:dyDescent="0.25">
      <c r="B256" s="36" t="str">
        <f t="shared" si="9"/>
        <v>MEB22CF</v>
      </c>
      <c r="C256" s="35" t="str">
        <f t="shared" si="10"/>
        <v>84049072660</v>
      </c>
      <c r="D256" s="6">
        <v>840490726604</v>
      </c>
      <c r="E256" s="7" t="s">
        <v>305</v>
      </c>
      <c r="F256" t="s">
        <v>1169</v>
      </c>
      <c r="G256" t="s">
        <v>1047</v>
      </c>
      <c r="H256" s="7" t="s">
        <v>1765</v>
      </c>
      <c r="I256" s="7" t="s">
        <v>1764</v>
      </c>
      <c r="J256" s="9">
        <v>30</v>
      </c>
      <c r="K256" s="7" t="s">
        <v>885</v>
      </c>
      <c r="L256" s="7" t="s">
        <v>950</v>
      </c>
      <c r="M256" s="7">
        <f>SUMIF('FL FA2026 Logo'!C258:C608,'FA 2026 Master'!E256,'FL FA2026 Logo'!S258:S608)</f>
        <v>0</v>
      </c>
      <c r="N256" s="7">
        <f>SUMIF('ME FA2026 Logo'!C258:C726,'FA 2026 Master'!E256,'ME FA2026 Logo'!S258:S726)</f>
        <v>0</v>
      </c>
      <c r="O256" s="9">
        <f>SUMIF('FL FA2026 Logo'!C258:C608,'FA 2026 Master'!E256,'FL FA2026 Logo'!T258:T608)</f>
        <v>0</v>
      </c>
      <c r="P256" s="31">
        <f>SUMIF('ME FA2026 Logo'!C258:C726,'FA 2026 Master'!E256,'ME FA2026 Logo'!T258:T726)</f>
        <v>0</v>
      </c>
      <c r="Q256" s="46">
        <f t="shared" si="11"/>
        <v>0</v>
      </c>
    </row>
    <row r="257" spans="2:17" x14ac:dyDescent="0.25">
      <c r="B257" s="36" t="str">
        <f t="shared" si="9"/>
        <v>MEB22CF</v>
      </c>
      <c r="C257" s="35" t="str">
        <f t="shared" si="10"/>
        <v>84049072661</v>
      </c>
      <c r="D257" s="6">
        <v>840490726611</v>
      </c>
      <c r="E257" s="7" t="s">
        <v>306</v>
      </c>
      <c r="F257" t="s">
        <v>1170</v>
      </c>
      <c r="G257" t="s">
        <v>1047</v>
      </c>
      <c r="H257" s="7" t="s">
        <v>14</v>
      </c>
      <c r="I257" s="7" t="s">
        <v>1764</v>
      </c>
      <c r="J257" s="9">
        <v>30</v>
      </c>
      <c r="K257" s="7" t="s">
        <v>885</v>
      </c>
      <c r="L257" s="7" t="s">
        <v>950</v>
      </c>
      <c r="M257" s="7">
        <f>SUMIF('FL FA2026 Logo'!C259:C609,'FA 2026 Master'!E257,'FL FA2026 Logo'!S259:S609)</f>
        <v>0</v>
      </c>
      <c r="N257" s="7">
        <f>SUMIF('ME FA2026 Logo'!C259:C727,'FA 2026 Master'!E257,'ME FA2026 Logo'!S259:S727)</f>
        <v>0</v>
      </c>
      <c r="O257" s="9">
        <f>SUMIF('FL FA2026 Logo'!C259:C609,'FA 2026 Master'!E257,'FL FA2026 Logo'!T259:T609)</f>
        <v>0</v>
      </c>
      <c r="P257" s="31">
        <f>SUMIF('ME FA2026 Logo'!C259:C727,'FA 2026 Master'!E257,'ME FA2026 Logo'!T259:T727)</f>
        <v>0</v>
      </c>
      <c r="Q257" s="46">
        <f t="shared" si="11"/>
        <v>0</v>
      </c>
    </row>
    <row r="258" spans="2:17" x14ac:dyDescent="0.25">
      <c r="B258" s="36" t="str">
        <f t="shared" si="9"/>
        <v>MEB22SM</v>
      </c>
      <c r="C258" s="35" t="str">
        <f t="shared" si="10"/>
        <v>84049072662</v>
      </c>
      <c r="D258" s="6">
        <v>840490726628</v>
      </c>
      <c r="E258" s="7" t="s">
        <v>307</v>
      </c>
      <c r="F258" t="s">
        <v>1171</v>
      </c>
      <c r="G258" t="s">
        <v>1087</v>
      </c>
      <c r="H258" s="7" t="s">
        <v>7</v>
      </c>
      <c r="I258" s="7" t="s">
        <v>1764</v>
      </c>
      <c r="J258" s="9">
        <v>30</v>
      </c>
      <c r="K258" s="7" t="s">
        <v>885</v>
      </c>
      <c r="L258" s="7" t="s">
        <v>950</v>
      </c>
      <c r="M258" s="7">
        <f>SUMIF('FL FA2026 Logo'!C260:C610,'FA 2026 Master'!E258,'FL FA2026 Logo'!S260:S610)</f>
        <v>0</v>
      </c>
      <c r="N258" s="7">
        <f>SUMIF('ME FA2026 Logo'!C260:C728,'FA 2026 Master'!E258,'ME FA2026 Logo'!S260:S728)</f>
        <v>0</v>
      </c>
      <c r="O258" s="9">
        <f>SUMIF('FL FA2026 Logo'!C260:C610,'FA 2026 Master'!E258,'FL FA2026 Logo'!T260:T610)</f>
        <v>0</v>
      </c>
      <c r="P258" s="31">
        <f>SUMIF('ME FA2026 Logo'!C260:C728,'FA 2026 Master'!E258,'ME FA2026 Logo'!T260:T728)</f>
        <v>0</v>
      </c>
      <c r="Q258" s="46">
        <f t="shared" si="11"/>
        <v>0</v>
      </c>
    </row>
    <row r="259" spans="2:17" x14ac:dyDescent="0.25">
      <c r="B259" s="36" t="str">
        <f t="shared" si="9"/>
        <v>MEB22SM</v>
      </c>
      <c r="C259" s="35" t="str">
        <f t="shared" si="10"/>
        <v>84049072663</v>
      </c>
      <c r="D259" s="6">
        <v>840490726635</v>
      </c>
      <c r="E259" s="7" t="s">
        <v>308</v>
      </c>
      <c r="F259" t="s">
        <v>1172</v>
      </c>
      <c r="G259" t="s">
        <v>1087</v>
      </c>
      <c r="H259" s="7" t="s">
        <v>8</v>
      </c>
      <c r="I259" s="7" t="s">
        <v>1764</v>
      </c>
      <c r="J259" s="9">
        <v>30</v>
      </c>
      <c r="K259" s="7" t="s">
        <v>885</v>
      </c>
      <c r="L259" s="7" t="s">
        <v>950</v>
      </c>
      <c r="M259" s="7">
        <f>SUMIF('FL FA2026 Logo'!C261:C611,'FA 2026 Master'!E259,'FL FA2026 Logo'!S261:S611)</f>
        <v>0</v>
      </c>
      <c r="N259" s="7">
        <f>SUMIF('ME FA2026 Logo'!C261:C729,'FA 2026 Master'!E259,'ME FA2026 Logo'!S261:S729)</f>
        <v>0</v>
      </c>
      <c r="O259" s="9">
        <f>SUMIF('FL FA2026 Logo'!C261:C611,'FA 2026 Master'!E259,'FL FA2026 Logo'!T261:T611)</f>
        <v>0</v>
      </c>
      <c r="P259" s="31">
        <f>SUMIF('ME FA2026 Logo'!C261:C729,'FA 2026 Master'!E259,'ME FA2026 Logo'!T261:T729)</f>
        <v>0</v>
      </c>
      <c r="Q259" s="46">
        <f t="shared" si="11"/>
        <v>0</v>
      </c>
    </row>
    <row r="260" spans="2:17" x14ac:dyDescent="0.25">
      <c r="B260" s="36" t="str">
        <f t="shared" si="9"/>
        <v>MEB22SM</v>
      </c>
      <c r="C260" s="35" t="str">
        <f t="shared" si="10"/>
        <v>84049072664</v>
      </c>
      <c r="D260" s="6">
        <v>840490726642</v>
      </c>
      <c r="E260" s="7" t="s">
        <v>309</v>
      </c>
      <c r="F260" t="s">
        <v>1173</v>
      </c>
      <c r="G260" t="s">
        <v>1087</v>
      </c>
      <c r="H260" s="7" t="s">
        <v>9</v>
      </c>
      <c r="I260" s="7" t="s">
        <v>1764</v>
      </c>
      <c r="J260" s="9">
        <v>30</v>
      </c>
      <c r="K260" s="7" t="s">
        <v>885</v>
      </c>
      <c r="L260" s="7" t="s">
        <v>950</v>
      </c>
      <c r="M260" s="7">
        <f>SUMIF('FL FA2026 Logo'!C262:C612,'FA 2026 Master'!E260,'FL FA2026 Logo'!S262:S612)</f>
        <v>0</v>
      </c>
      <c r="N260" s="7">
        <f>SUMIF('ME FA2026 Logo'!C262:C730,'FA 2026 Master'!E260,'ME FA2026 Logo'!S262:S730)</f>
        <v>0</v>
      </c>
      <c r="O260" s="9">
        <f>SUMIF('FL FA2026 Logo'!C262:C612,'FA 2026 Master'!E260,'FL FA2026 Logo'!T262:T612)</f>
        <v>0</v>
      </c>
      <c r="P260" s="31">
        <f>SUMIF('ME FA2026 Logo'!C262:C730,'FA 2026 Master'!E260,'ME FA2026 Logo'!T262:T730)</f>
        <v>0</v>
      </c>
      <c r="Q260" s="46">
        <f t="shared" si="11"/>
        <v>0</v>
      </c>
    </row>
    <row r="261" spans="2:17" x14ac:dyDescent="0.25">
      <c r="B261" s="36" t="str">
        <f t="shared" si="9"/>
        <v>MEB22SM</v>
      </c>
      <c r="C261" s="35" t="str">
        <f t="shared" si="10"/>
        <v>84049072665</v>
      </c>
      <c r="D261" s="6">
        <v>840490726659</v>
      </c>
      <c r="E261" s="7" t="s">
        <v>310</v>
      </c>
      <c r="F261" t="s">
        <v>1174</v>
      </c>
      <c r="G261" t="s">
        <v>1087</v>
      </c>
      <c r="H261" s="7" t="s">
        <v>10</v>
      </c>
      <c r="I261" s="7" t="s">
        <v>1764</v>
      </c>
      <c r="J261" s="9">
        <v>30</v>
      </c>
      <c r="K261" s="7" t="s">
        <v>885</v>
      </c>
      <c r="L261" s="7" t="s">
        <v>950</v>
      </c>
      <c r="M261" s="7">
        <f>SUMIF('FL FA2026 Logo'!C263:C613,'FA 2026 Master'!E261,'FL FA2026 Logo'!S263:S613)</f>
        <v>0</v>
      </c>
      <c r="N261" s="7">
        <f>SUMIF('ME FA2026 Logo'!C263:C731,'FA 2026 Master'!E261,'ME FA2026 Logo'!S263:S731)</f>
        <v>0</v>
      </c>
      <c r="O261" s="9">
        <f>SUMIF('FL FA2026 Logo'!C263:C613,'FA 2026 Master'!E261,'FL FA2026 Logo'!T263:T613)</f>
        <v>0</v>
      </c>
      <c r="P261" s="31">
        <f>SUMIF('ME FA2026 Logo'!C263:C731,'FA 2026 Master'!E261,'ME FA2026 Logo'!T263:T731)</f>
        <v>0</v>
      </c>
      <c r="Q261" s="46">
        <f t="shared" si="11"/>
        <v>0</v>
      </c>
    </row>
    <row r="262" spans="2:17" x14ac:dyDescent="0.25">
      <c r="B262" s="36" t="str">
        <f t="shared" ref="B262:B325" si="12">LEFT(E262,7)</f>
        <v>MEB22SM</v>
      </c>
      <c r="C262" s="35" t="str">
        <f t="shared" ref="C262:C325" si="13">LEFT(D262,11)</f>
        <v>84049072666</v>
      </c>
      <c r="D262" s="6">
        <v>840490726666</v>
      </c>
      <c r="E262" s="7" t="s">
        <v>311</v>
      </c>
      <c r="F262" t="s">
        <v>1175</v>
      </c>
      <c r="G262" t="s">
        <v>1087</v>
      </c>
      <c r="H262" s="7" t="s">
        <v>1765</v>
      </c>
      <c r="I262" s="7" t="s">
        <v>1764</v>
      </c>
      <c r="J262" s="9">
        <v>30</v>
      </c>
      <c r="K262" s="7" t="s">
        <v>885</v>
      </c>
      <c r="L262" s="7" t="s">
        <v>950</v>
      </c>
      <c r="M262" s="7">
        <f>SUMIF('FL FA2026 Logo'!C264:C614,'FA 2026 Master'!E262,'FL FA2026 Logo'!S264:S614)</f>
        <v>0</v>
      </c>
      <c r="N262" s="7">
        <f>SUMIF('ME FA2026 Logo'!C264:C732,'FA 2026 Master'!E262,'ME FA2026 Logo'!S264:S732)</f>
        <v>0</v>
      </c>
      <c r="O262" s="9">
        <f>SUMIF('FL FA2026 Logo'!C264:C614,'FA 2026 Master'!E262,'FL FA2026 Logo'!T264:T614)</f>
        <v>0</v>
      </c>
      <c r="P262" s="31">
        <f>SUMIF('ME FA2026 Logo'!C264:C732,'FA 2026 Master'!E262,'ME FA2026 Logo'!T264:T732)</f>
        <v>0</v>
      </c>
      <c r="Q262" s="46">
        <f t="shared" ref="Q262:Q325" si="14">SUM(O262+P262)</f>
        <v>0</v>
      </c>
    </row>
    <row r="263" spans="2:17" x14ac:dyDescent="0.25">
      <c r="B263" s="36" t="str">
        <f t="shared" si="12"/>
        <v>MEB22SM</v>
      </c>
      <c r="C263" s="35" t="str">
        <f t="shared" si="13"/>
        <v>84049072667</v>
      </c>
      <c r="D263" s="6">
        <v>840490726673</v>
      </c>
      <c r="E263" s="7" t="s">
        <v>312</v>
      </c>
      <c r="F263" t="s">
        <v>1176</v>
      </c>
      <c r="G263" t="s">
        <v>1087</v>
      </c>
      <c r="H263" s="7" t="s">
        <v>14</v>
      </c>
      <c r="I263" s="7" t="s">
        <v>1764</v>
      </c>
      <c r="J263" s="9">
        <v>30</v>
      </c>
      <c r="K263" s="7" t="s">
        <v>885</v>
      </c>
      <c r="L263" s="7" t="s">
        <v>950</v>
      </c>
      <c r="M263" s="7">
        <f>SUMIF('FL FA2026 Logo'!C265:C615,'FA 2026 Master'!E263,'FL FA2026 Logo'!S265:S615)</f>
        <v>0</v>
      </c>
      <c r="N263" s="7">
        <f>SUMIF('ME FA2026 Logo'!C265:C733,'FA 2026 Master'!E263,'ME FA2026 Logo'!S265:S733)</f>
        <v>0</v>
      </c>
      <c r="O263" s="9">
        <f>SUMIF('FL FA2026 Logo'!C265:C615,'FA 2026 Master'!E263,'FL FA2026 Logo'!T265:T615)</f>
        <v>0</v>
      </c>
      <c r="P263" s="31">
        <f>SUMIF('ME FA2026 Logo'!C265:C733,'FA 2026 Master'!E263,'ME FA2026 Logo'!T265:T733)</f>
        <v>0</v>
      </c>
      <c r="Q263" s="46">
        <f t="shared" si="14"/>
        <v>0</v>
      </c>
    </row>
    <row r="264" spans="2:17" x14ac:dyDescent="0.25">
      <c r="B264" s="36" t="str">
        <f t="shared" si="12"/>
        <v>METCLAH</v>
      </c>
      <c r="C264" s="35" t="str">
        <f t="shared" si="13"/>
        <v>84049072680</v>
      </c>
      <c r="D264" s="6">
        <v>840490726802</v>
      </c>
      <c r="E264" s="7" t="s">
        <v>313</v>
      </c>
      <c r="F264" t="s">
        <v>1177</v>
      </c>
      <c r="G264" t="s">
        <v>1034</v>
      </c>
      <c r="H264" s="7" t="s">
        <v>7</v>
      </c>
      <c r="I264" s="7" t="s">
        <v>1764</v>
      </c>
      <c r="J264" s="9">
        <v>15</v>
      </c>
      <c r="K264" s="7" t="s">
        <v>885</v>
      </c>
      <c r="L264" s="7" t="s">
        <v>929</v>
      </c>
      <c r="M264" s="7">
        <f>SUMIF('FL FA2026 Logo'!C266:C616,'FA 2026 Master'!E264,'FL FA2026 Logo'!S266:S616)</f>
        <v>0</v>
      </c>
      <c r="N264" s="7">
        <f>SUMIF('ME FA2026 Logo'!C266:C734,'FA 2026 Master'!E264,'ME FA2026 Logo'!S266:S734)</f>
        <v>0</v>
      </c>
      <c r="O264" s="9">
        <f>SUMIF('FL FA2026 Logo'!C266:C616,'FA 2026 Master'!E264,'FL FA2026 Logo'!T266:T616)</f>
        <v>0</v>
      </c>
      <c r="P264" s="31">
        <f>SUMIF('ME FA2026 Logo'!C266:C734,'FA 2026 Master'!E264,'ME FA2026 Logo'!T266:T734)</f>
        <v>0</v>
      </c>
      <c r="Q264" s="46">
        <f t="shared" si="14"/>
        <v>0</v>
      </c>
    </row>
    <row r="265" spans="2:17" x14ac:dyDescent="0.25">
      <c r="B265" s="36" t="str">
        <f t="shared" si="12"/>
        <v>METCLAH</v>
      </c>
      <c r="C265" s="35" t="str">
        <f t="shared" si="13"/>
        <v>84049072681</v>
      </c>
      <c r="D265" s="6">
        <v>840490726819</v>
      </c>
      <c r="E265" s="7" t="s">
        <v>314</v>
      </c>
      <c r="F265" t="s">
        <v>1178</v>
      </c>
      <c r="G265" t="s">
        <v>1034</v>
      </c>
      <c r="H265" s="7" t="s">
        <v>8</v>
      </c>
      <c r="I265" s="7" t="s">
        <v>1764</v>
      </c>
      <c r="J265" s="9">
        <v>15</v>
      </c>
      <c r="K265" s="7" t="s">
        <v>885</v>
      </c>
      <c r="L265" s="7" t="s">
        <v>929</v>
      </c>
      <c r="M265" s="7">
        <f>SUMIF('FL FA2026 Logo'!C267:C617,'FA 2026 Master'!E265,'FL FA2026 Logo'!S267:S617)</f>
        <v>0</v>
      </c>
      <c r="N265" s="7">
        <f>SUMIF('ME FA2026 Logo'!C267:C735,'FA 2026 Master'!E265,'ME FA2026 Logo'!S267:S735)</f>
        <v>0</v>
      </c>
      <c r="O265" s="9">
        <f>SUMIF('FL FA2026 Logo'!C267:C617,'FA 2026 Master'!E265,'FL FA2026 Logo'!T267:T617)</f>
        <v>0</v>
      </c>
      <c r="P265" s="31">
        <f>SUMIF('ME FA2026 Logo'!C267:C735,'FA 2026 Master'!E265,'ME FA2026 Logo'!T267:T735)</f>
        <v>0</v>
      </c>
      <c r="Q265" s="46">
        <f t="shared" si="14"/>
        <v>0</v>
      </c>
    </row>
    <row r="266" spans="2:17" x14ac:dyDescent="0.25">
      <c r="B266" s="36" t="str">
        <f t="shared" si="12"/>
        <v>METCLAH</v>
      </c>
      <c r="C266" s="35" t="str">
        <f t="shared" si="13"/>
        <v>84049072682</v>
      </c>
      <c r="D266" s="6">
        <v>840490726826</v>
      </c>
      <c r="E266" s="7" t="s">
        <v>315</v>
      </c>
      <c r="F266" t="s">
        <v>1179</v>
      </c>
      <c r="G266" t="s">
        <v>1034</v>
      </c>
      <c r="H266" s="7" t="s">
        <v>9</v>
      </c>
      <c r="I266" s="7" t="s">
        <v>1764</v>
      </c>
      <c r="J266" s="9">
        <v>15</v>
      </c>
      <c r="K266" s="7" t="s">
        <v>885</v>
      </c>
      <c r="L266" s="7" t="s">
        <v>929</v>
      </c>
      <c r="M266" s="7">
        <f>SUMIF('FL FA2026 Logo'!C268:C618,'FA 2026 Master'!E266,'FL FA2026 Logo'!S268:S618)</f>
        <v>0</v>
      </c>
      <c r="N266" s="7">
        <f>SUMIF('ME FA2026 Logo'!C268:C736,'FA 2026 Master'!E266,'ME FA2026 Logo'!S268:S736)</f>
        <v>0</v>
      </c>
      <c r="O266" s="9">
        <f>SUMIF('FL FA2026 Logo'!C268:C618,'FA 2026 Master'!E266,'FL FA2026 Logo'!T268:T618)</f>
        <v>0</v>
      </c>
      <c r="P266" s="31">
        <f>SUMIF('ME FA2026 Logo'!C268:C736,'FA 2026 Master'!E266,'ME FA2026 Logo'!T268:T736)</f>
        <v>0</v>
      </c>
      <c r="Q266" s="46">
        <f t="shared" si="14"/>
        <v>0</v>
      </c>
    </row>
    <row r="267" spans="2:17" x14ac:dyDescent="0.25">
      <c r="B267" s="36" t="str">
        <f t="shared" si="12"/>
        <v>METCLAH</v>
      </c>
      <c r="C267" s="35" t="str">
        <f t="shared" si="13"/>
        <v>84049072683</v>
      </c>
      <c r="D267" s="6">
        <v>840490726833</v>
      </c>
      <c r="E267" s="7" t="s">
        <v>316</v>
      </c>
      <c r="F267" t="s">
        <v>1180</v>
      </c>
      <c r="G267" t="s">
        <v>1034</v>
      </c>
      <c r="H267" s="7" t="s">
        <v>10</v>
      </c>
      <c r="I267" s="7" t="s">
        <v>1764</v>
      </c>
      <c r="J267" s="9">
        <v>15</v>
      </c>
      <c r="K267" s="7" t="s">
        <v>885</v>
      </c>
      <c r="L267" s="7" t="s">
        <v>929</v>
      </c>
      <c r="M267" s="7">
        <f>SUMIF('FL FA2026 Logo'!C269:C619,'FA 2026 Master'!E267,'FL FA2026 Logo'!S269:S619)</f>
        <v>0</v>
      </c>
      <c r="N267" s="7">
        <f>SUMIF('ME FA2026 Logo'!C269:C737,'FA 2026 Master'!E267,'ME FA2026 Logo'!S269:S737)</f>
        <v>0</v>
      </c>
      <c r="O267" s="9">
        <f>SUMIF('FL FA2026 Logo'!C269:C619,'FA 2026 Master'!E267,'FL FA2026 Logo'!T269:T619)</f>
        <v>0</v>
      </c>
      <c r="P267" s="31">
        <f>SUMIF('ME FA2026 Logo'!C269:C737,'FA 2026 Master'!E267,'ME FA2026 Logo'!T269:T737)</f>
        <v>0</v>
      </c>
      <c r="Q267" s="46">
        <f t="shared" si="14"/>
        <v>0</v>
      </c>
    </row>
    <row r="268" spans="2:17" x14ac:dyDescent="0.25">
      <c r="B268" s="36" t="str">
        <f t="shared" si="12"/>
        <v>METCLAH</v>
      </c>
      <c r="C268" s="35" t="str">
        <f t="shared" si="13"/>
        <v>84049072684</v>
      </c>
      <c r="D268" s="6">
        <v>840490726840</v>
      </c>
      <c r="E268" s="7" t="s">
        <v>317</v>
      </c>
      <c r="F268" t="s">
        <v>1181</v>
      </c>
      <c r="G268" t="s">
        <v>1034</v>
      </c>
      <c r="H268" s="7" t="s">
        <v>1765</v>
      </c>
      <c r="I268" s="7" t="s">
        <v>1764</v>
      </c>
      <c r="J268" s="9">
        <v>15</v>
      </c>
      <c r="K268" s="7" t="s">
        <v>885</v>
      </c>
      <c r="L268" s="7" t="s">
        <v>929</v>
      </c>
      <c r="M268" s="7">
        <f>SUMIF('FL FA2026 Logo'!C270:C620,'FA 2026 Master'!E268,'FL FA2026 Logo'!S270:S620)</f>
        <v>0</v>
      </c>
      <c r="N268" s="7">
        <f>SUMIF('ME FA2026 Logo'!C270:C738,'FA 2026 Master'!E268,'ME FA2026 Logo'!S270:S738)</f>
        <v>0</v>
      </c>
      <c r="O268" s="9">
        <f>SUMIF('FL FA2026 Logo'!C270:C620,'FA 2026 Master'!E268,'FL FA2026 Logo'!T270:T620)</f>
        <v>0</v>
      </c>
      <c r="P268" s="31">
        <f>SUMIF('ME FA2026 Logo'!C270:C738,'FA 2026 Master'!E268,'ME FA2026 Logo'!T270:T738)</f>
        <v>0</v>
      </c>
      <c r="Q268" s="46">
        <f t="shared" si="14"/>
        <v>0</v>
      </c>
    </row>
    <row r="269" spans="2:17" x14ac:dyDescent="0.25">
      <c r="B269" s="36" t="str">
        <f t="shared" si="12"/>
        <v>METCLAH</v>
      </c>
      <c r="C269" s="35" t="str">
        <f t="shared" si="13"/>
        <v>84049072685</v>
      </c>
      <c r="D269" s="6">
        <v>840490726857</v>
      </c>
      <c r="E269" s="7" t="s">
        <v>318</v>
      </c>
      <c r="F269" t="s">
        <v>1182</v>
      </c>
      <c r="G269" t="s">
        <v>1034</v>
      </c>
      <c r="H269" s="7" t="s">
        <v>14</v>
      </c>
      <c r="I269" s="7" t="s">
        <v>1764</v>
      </c>
      <c r="J269" s="9">
        <v>15</v>
      </c>
      <c r="K269" s="7" t="s">
        <v>885</v>
      </c>
      <c r="L269" s="7" t="s">
        <v>929</v>
      </c>
      <c r="M269" s="7">
        <f>SUMIF('FL FA2026 Logo'!C271:C621,'FA 2026 Master'!E269,'FL FA2026 Logo'!S271:S621)</f>
        <v>0</v>
      </c>
      <c r="N269" s="7">
        <f>SUMIF('ME FA2026 Logo'!C271:C739,'FA 2026 Master'!E269,'ME FA2026 Logo'!S271:S739)</f>
        <v>0</v>
      </c>
      <c r="O269" s="9">
        <f>SUMIF('FL FA2026 Logo'!C271:C621,'FA 2026 Master'!E269,'FL FA2026 Logo'!T271:T621)</f>
        <v>0</v>
      </c>
      <c r="P269" s="31">
        <f>SUMIF('ME FA2026 Logo'!C271:C739,'FA 2026 Master'!E269,'ME FA2026 Logo'!T271:T739)</f>
        <v>0</v>
      </c>
      <c r="Q269" s="46">
        <f t="shared" si="14"/>
        <v>0</v>
      </c>
    </row>
    <row r="270" spans="2:17" x14ac:dyDescent="0.25">
      <c r="B270" s="36" t="str">
        <f t="shared" si="12"/>
        <v>METCLAR</v>
      </c>
      <c r="C270" s="35" t="str">
        <f t="shared" si="13"/>
        <v>84049072686</v>
      </c>
      <c r="D270" s="6">
        <v>840490726864</v>
      </c>
      <c r="E270" s="7" t="s">
        <v>319</v>
      </c>
      <c r="F270" t="s">
        <v>1183</v>
      </c>
      <c r="G270" t="s">
        <v>1184</v>
      </c>
      <c r="H270" s="7" t="s">
        <v>7</v>
      </c>
      <c r="I270" s="7" t="s">
        <v>1764</v>
      </c>
      <c r="J270" s="9">
        <v>15</v>
      </c>
      <c r="K270" s="7" t="s">
        <v>885</v>
      </c>
      <c r="L270" s="7" t="s">
        <v>929</v>
      </c>
      <c r="M270" s="7">
        <f>SUMIF('FL FA2026 Logo'!C272:C622,'FA 2026 Master'!E270,'FL FA2026 Logo'!S272:S622)</f>
        <v>0</v>
      </c>
      <c r="N270" s="7">
        <f>SUMIF('ME FA2026 Logo'!C272:C740,'FA 2026 Master'!E270,'ME FA2026 Logo'!S272:S740)</f>
        <v>0</v>
      </c>
      <c r="O270" s="9">
        <f>SUMIF('FL FA2026 Logo'!C272:C622,'FA 2026 Master'!E270,'FL FA2026 Logo'!T272:T622)</f>
        <v>0</v>
      </c>
      <c r="P270" s="31">
        <f>SUMIF('ME FA2026 Logo'!C272:C740,'FA 2026 Master'!E270,'ME FA2026 Logo'!T272:T740)</f>
        <v>0</v>
      </c>
      <c r="Q270" s="46">
        <f t="shared" si="14"/>
        <v>0</v>
      </c>
    </row>
    <row r="271" spans="2:17" x14ac:dyDescent="0.25">
      <c r="B271" s="36" t="str">
        <f t="shared" si="12"/>
        <v>METCLAR</v>
      </c>
      <c r="C271" s="35" t="str">
        <f t="shared" si="13"/>
        <v>84049072687</v>
      </c>
      <c r="D271" s="6">
        <v>840490726871</v>
      </c>
      <c r="E271" s="7" t="s">
        <v>320</v>
      </c>
      <c r="F271" t="s">
        <v>1185</v>
      </c>
      <c r="G271" t="s">
        <v>1184</v>
      </c>
      <c r="H271" s="7" t="s">
        <v>8</v>
      </c>
      <c r="I271" s="7" t="s">
        <v>1764</v>
      </c>
      <c r="J271" s="9">
        <v>15</v>
      </c>
      <c r="K271" s="7" t="s">
        <v>885</v>
      </c>
      <c r="L271" s="7" t="s">
        <v>929</v>
      </c>
      <c r="M271" s="7">
        <f>SUMIF('FL FA2026 Logo'!C273:C623,'FA 2026 Master'!E271,'FL FA2026 Logo'!S273:S623)</f>
        <v>0</v>
      </c>
      <c r="N271" s="7">
        <f>SUMIF('ME FA2026 Logo'!C273:C741,'FA 2026 Master'!E271,'ME FA2026 Logo'!S273:S741)</f>
        <v>0</v>
      </c>
      <c r="O271" s="9">
        <f>SUMIF('FL FA2026 Logo'!C273:C623,'FA 2026 Master'!E271,'FL FA2026 Logo'!T273:T623)</f>
        <v>0</v>
      </c>
      <c r="P271" s="31">
        <f>SUMIF('ME FA2026 Logo'!C273:C741,'FA 2026 Master'!E271,'ME FA2026 Logo'!T273:T741)</f>
        <v>0</v>
      </c>
      <c r="Q271" s="46">
        <f t="shared" si="14"/>
        <v>0</v>
      </c>
    </row>
    <row r="272" spans="2:17" x14ac:dyDescent="0.25">
      <c r="B272" s="36" t="str">
        <f t="shared" si="12"/>
        <v>METCLAR</v>
      </c>
      <c r="C272" s="35" t="str">
        <f t="shared" si="13"/>
        <v>84049072688</v>
      </c>
      <c r="D272" s="6">
        <v>840490726888</v>
      </c>
      <c r="E272" s="7" t="s">
        <v>321</v>
      </c>
      <c r="F272" t="s">
        <v>1186</v>
      </c>
      <c r="G272" t="s">
        <v>1184</v>
      </c>
      <c r="H272" s="7" t="s">
        <v>9</v>
      </c>
      <c r="I272" s="7" t="s">
        <v>1764</v>
      </c>
      <c r="J272" s="9">
        <v>15</v>
      </c>
      <c r="K272" s="7" t="s">
        <v>885</v>
      </c>
      <c r="L272" s="7" t="s">
        <v>929</v>
      </c>
      <c r="M272" s="7">
        <f>SUMIF('FL FA2026 Logo'!C274:C624,'FA 2026 Master'!E272,'FL FA2026 Logo'!S274:S624)</f>
        <v>0</v>
      </c>
      <c r="N272" s="7">
        <f>SUMIF('ME FA2026 Logo'!C274:C742,'FA 2026 Master'!E272,'ME FA2026 Logo'!S274:S742)</f>
        <v>0</v>
      </c>
      <c r="O272" s="9">
        <f>SUMIF('FL FA2026 Logo'!C274:C624,'FA 2026 Master'!E272,'FL FA2026 Logo'!T274:T624)</f>
        <v>0</v>
      </c>
      <c r="P272" s="31">
        <f>SUMIF('ME FA2026 Logo'!C274:C742,'FA 2026 Master'!E272,'ME FA2026 Logo'!T274:T742)</f>
        <v>0</v>
      </c>
      <c r="Q272" s="46">
        <f t="shared" si="14"/>
        <v>0</v>
      </c>
    </row>
    <row r="273" spans="2:17" x14ac:dyDescent="0.25">
      <c r="B273" s="36" t="str">
        <f t="shared" si="12"/>
        <v>METCLAR</v>
      </c>
      <c r="C273" s="35" t="str">
        <f t="shared" si="13"/>
        <v>84049072689</v>
      </c>
      <c r="D273" s="6">
        <v>840490726895</v>
      </c>
      <c r="E273" s="7" t="s">
        <v>322</v>
      </c>
      <c r="F273" t="s">
        <v>1187</v>
      </c>
      <c r="G273" t="s">
        <v>1184</v>
      </c>
      <c r="H273" s="7" t="s">
        <v>10</v>
      </c>
      <c r="I273" s="7" t="s">
        <v>1764</v>
      </c>
      <c r="J273" s="9">
        <v>15</v>
      </c>
      <c r="K273" s="7" t="s">
        <v>885</v>
      </c>
      <c r="L273" s="7" t="s">
        <v>929</v>
      </c>
      <c r="M273" s="7">
        <f>SUMIF('FL FA2026 Logo'!C275:C625,'FA 2026 Master'!E273,'FL FA2026 Logo'!S275:S625)</f>
        <v>0</v>
      </c>
      <c r="N273" s="7">
        <f>SUMIF('ME FA2026 Logo'!C275:C743,'FA 2026 Master'!E273,'ME FA2026 Logo'!S275:S743)</f>
        <v>0</v>
      </c>
      <c r="O273" s="9">
        <f>SUMIF('FL FA2026 Logo'!C275:C625,'FA 2026 Master'!E273,'FL FA2026 Logo'!T275:T625)</f>
        <v>0</v>
      </c>
      <c r="P273" s="31">
        <f>SUMIF('ME FA2026 Logo'!C275:C743,'FA 2026 Master'!E273,'ME FA2026 Logo'!T275:T743)</f>
        <v>0</v>
      </c>
      <c r="Q273" s="46">
        <f t="shared" si="14"/>
        <v>0</v>
      </c>
    </row>
    <row r="274" spans="2:17" x14ac:dyDescent="0.25">
      <c r="B274" s="36" t="str">
        <f t="shared" si="12"/>
        <v>METCLAR</v>
      </c>
      <c r="C274" s="35" t="str">
        <f t="shared" si="13"/>
        <v>84049072690</v>
      </c>
      <c r="D274" s="6">
        <v>840490726901</v>
      </c>
      <c r="E274" s="7" t="s">
        <v>323</v>
      </c>
      <c r="F274" t="s">
        <v>1188</v>
      </c>
      <c r="G274" t="s">
        <v>1184</v>
      </c>
      <c r="H274" s="7" t="s">
        <v>1765</v>
      </c>
      <c r="I274" s="7" t="s">
        <v>1764</v>
      </c>
      <c r="J274" s="9">
        <v>15</v>
      </c>
      <c r="K274" s="7" t="s">
        <v>885</v>
      </c>
      <c r="L274" s="7" t="s">
        <v>929</v>
      </c>
      <c r="M274" s="7">
        <f>SUMIF('FL FA2026 Logo'!C276:C626,'FA 2026 Master'!E274,'FL FA2026 Logo'!S276:S626)</f>
        <v>0</v>
      </c>
      <c r="N274" s="7">
        <f>SUMIF('ME FA2026 Logo'!C276:C744,'FA 2026 Master'!E274,'ME FA2026 Logo'!S276:S744)</f>
        <v>0</v>
      </c>
      <c r="O274" s="9">
        <f>SUMIF('FL FA2026 Logo'!C276:C626,'FA 2026 Master'!E274,'FL FA2026 Logo'!T276:T626)</f>
        <v>0</v>
      </c>
      <c r="P274" s="31">
        <f>SUMIF('ME FA2026 Logo'!C276:C744,'FA 2026 Master'!E274,'ME FA2026 Logo'!T276:T744)</f>
        <v>0</v>
      </c>
      <c r="Q274" s="46">
        <f t="shared" si="14"/>
        <v>0</v>
      </c>
    </row>
    <row r="275" spans="2:17" x14ac:dyDescent="0.25">
      <c r="B275" s="36" t="str">
        <f t="shared" si="12"/>
        <v>METCLAR</v>
      </c>
      <c r="C275" s="35" t="str">
        <f t="shared" si="13"/>
        <v>84049072691</v>
      </c>
      <c r="D275" s="6">
        <v>840490726918</v>
      </c>
      <c r="E275" s="7" t="s">
        <v>324</v>
      </c>
      <c r="F275" t="s">
        <v>1189</v>
      </c>
      <c r="G275" t="s">
        <v>1184</v>
      </c>
      <c r="H275" s="7" t="s">
        <v>14</v>
      </c>
      <c r="I275" s="7" t="s">
        <v>1764</v>
      </c>
      <c r="J275" s="9">
        <v>15</v>
      </c>
      <c r="K275" s="7" t="s">
        <v>885</v>
      </c>
      <c r="L275" s="7" t="s">
        <v>929</v>
      </c>
      <c r="M275" s="7">
        <f>SUMIF('FL FA2026 Logo'!C277:C627,'FA 2026 Master'!E275,'FL FA2026 Logo'!S277:S627)</f>
        <v>0</v>
      </c>
      <c r="N275" s="7">
        <f>SUMIF('ME FA2026 Logo'!C277:C745,'FA 2026 Master'!E275,'ME FA2026 Logo'!S277:S745)</f>
        <v>0</v>
      </c>
      <c r="O275" s="9">
        <f>SUMIF('FL FA2026 Logo'!C277:C627,'FA 2026 Master'!E275,'FL FA2026 Logo'!T277:T627)</f>
        <v>0</v>
      </c>
      <c r="P275" s="31">
        <f>SUMIF('ME FA2026 Logo'!C277:C745,'FA 2026 Master'!E275,'ME FA2026 Logo'!T277:T745)</f>
        <v>0</v>
      </c>
      <c r="Q275" s="46">
        <f t="shared" si="14"/>
        <v>0</v>
      </c>
    </row>
    <row r="276" spans="2:17" x14ac:dyDescent="0.25">
      <c r="B276" s="36" t="str">
        <f t="shared" si="12"/>
        <v>METCLSM</v>
      </c>
      <c r="C276" s="35" t="str">
        <f t="shared" si="13"/>
        <v>84049072692</v>
      </c>
      <c r="D276" s="6">
        <v>840490726925</v>
      </c>
      <c r="E276" s="7" t="s">
        <v>325</v>
      </c>
      <c r="F276" t="s">
        <v>1190</v>
      </c>
      <c r="G276" t="s">
        <v>1087</v>
      </c>
      <c r="H276" s="7" t="s">
        <v>7</v>
      </c>
      <c r="I276" s="7" t="s">
        <v>1764</v>
      </c>
      <c r="J276" s="9">
        <v>30</v>
      </c>
      <c r="K276" s="7" t="s">
        <v>885</v>
      </c>
      <c r="L276" s="7" t="s">
        <v>950</v>
      </c>
      <c r="M276" s="7">
        <f>SUMIF('FL FA2026 Logo'!C278:C628,'FA 2026 Master'!E276,'FL FA2026 Logo'!S278:S628)</f>
        <v>0</v>
      </c>
      <c r="N276" s="7">
        <f>SUMIF('ME FA2026 Logo'!C278:C746,'FA 2026 Master'!E276,'ME FA2026 Logo'!S278:S746)</f>
        <v>0</v>
      </c>
      <c r="O276" s="9">
        <f>SUMIF('FL FA2026 Logo'!C278:C628,'FA 2026 Master'!E276,'FL FA2026 Logo'!T278:T628)</f>
        <v>0</v>
      </c>
      <c r="P276" s="31">
        <f>SUMIF('ME FA2026 Logo'!C278:C746,'FA 2026 Master'!E276,'ME FA2026 Logo'!T278:T746)</f>
        <v>0</v>
      </c>
      <c r="Q276" s="46">
        <f t="shared" si="14"/>
        <v>0</v>
      </c>
    </row>
    <row r="277" spans="2:17" x14ac:dyDescent="0.25">
      <c r="B277" s="36" t="str">
        <f t="shared" si="12"/>
        <v>METCLSM</v>
      </c>
      <c r="C277" s="35" t="str">
        <f t="shared" si="13"/>
        <v>84049072693</v>
      </c>
      <c r="D277" s="6">
        <v>840490726932</v>
      </c>
      <c r="E277" s="7" t="s">
        <v>326</v>
      </c>
      <c r="F277" t="s">
        <v>1191</v>
      </c>
      <c r="G277" t="s">
        <v>1087</v>
      </c>
      <c r="H277" s="7" t="s">
        <v>8</v>
      </c>
      <c r="I277" s="7" t="s">
        <v>1764</v>
      </c>
      <c r="J277" s="9">
        <v>30</v>
      </c>
      <c r="K277" s="7" t="s">
        <v>885</v>
      </c>
      <c r="L277" s="7" t="s">
        <v>950</v>
      </c>
      <c r="M277" s="7">
        <f>SUMIF('FL FA2026 Logo'!C279:C629,'FA 2026 Master'!E277,'FL FA2026 Logo'!S279:S629)</f>
        <v>0</v>
      </c>
      <c r="N277" s="7">
        <f>SUMIF('ME FA2026 Logo'!C279:C747,'FA 2026 Master'!E277,'ME FA2026 Logo'!S279:S747)</f>
        <v>0</v>
      </c>
      <c r="O277" s="9">
        <f>SUMIF('FL FA2026 Logo'!C279:C629,'FA 2026 Master'!E277,'FL FA2026 Logo'!T279:T629)</f>
        <v>0</v>
      </c>
      <c r="P277" s="31">
        <f>SUMIF('ME FA2026 Logo'!C279:C747,'FA 2026 Master'!E277,'ME FA2026 Logo'!T279:T747)</f>
        <v>0</v>
      </c>
      <c r="Q277" s="46">
        <f t="shared" si="14"/>
        <v>0</v>
      </c>
    </row>
    <row r="278" spans="2:17" x14ac:dyDescent="0.25">
      <c r="B278" s="36" t="str">
        <f t="shared" si="12"/>
        <v>METCLSM</v>
      </c>
      <c r="C278" s="35" t="str">
        <f t="shared" si="13"/>
        <v>84049072694</v>
      </c>
      <c r="D278" s="6">
        <v>840490726949</v>
      </c>
      <c r="E278" s="7" t="s">
        <v>327</v>
      </c>
      <c r="F278" t="s">
        <v>1192</v>
      </c>
      <c r="G278" t="s">
        <v>1087</v>
      </c>
      <c r="H278" s="7" t="s">
        <v>9</v>
      </c>
      <c r="I278" s="7" t="s">
        <v>1764</v>
      </c>
      <c r="J278" s="9">
        <v>30</v>
      </c>
      <c r="K278" s="7" t="s">
        <v>885</v>
      </c>
      <c r="L278" s="7" t="s">
        <v>950</v>
      </c>
      <c r="M278" s="7">
        <f>SUMIF('FL FA2026 Logo'!C280:C630,'FA 2026 Master'!E278,'FL FA2026 Logo'!S280:S630)</f>
        <v>0</v>
      </c>
      <c r="N278" s="7">
        <f>SUMIF('ME FA2026 Logo'!C280:C748,'FA 2026 Master'!E278,'ME FA2026 Logo'!S280:S748)</f>
        <v>0</v>
      </c>
      <c r="O278" s="9">
        <f>SUMIF('FL FA2026 Logo'!C280:C630,'FA 2026 Master'!E278,'FL FA2026 Logo'!T280:T630)</f>
        <v>0</v>
      </c>
      <c r="P278" s="31">
        <f>SUMIF('ME FA2026 Logo'!C280:C748,'FA 2026 Master'!E278,'ME FA2026 Logo'!T280:T748)</f>
        <v>0</v>
      </c>
      <c r="Q278" s="46">
        <f t="shared" si="14"/>
        <v>0</v>
      </c>
    </row>
    <row r="279" spans="2:17" x14ac:dyDescent="0.25">
      <c r="B279" s="36" t="str">
        <f t="shared" si="12"/>
        <v>METCLSM</v>
      </c>
      <c r="C279" s="35" t="str">
        <f t="shared" si="13"/>
        <v>84049072695</v>
      </c>
      <c r="D279" s="6">
        <v>840490726956</v>
      </c>
      <c r="E279" s="7" t="s">
        <v>328</v>
      </c>
      <c r="F279" t="s">
        <v>1193</v>
      </c>
      <c r="G279" t="s">
        <v>1087</v>
      </c>
      <c r="H279" s="7" t="s">
        <v>10</v>
      </c>
      <c r="I279" s="7" t="s">
        <v>1764</v>
      </c>
      <c r="J279" s="9">
        <v>30</v>
      </c>
      <c r="K279" s="7" t="s">
        <v>885</v>
      </c>
      <c r="L279" s="7" t="s">
        <v>950</v>
      </c>
      <c r="M279" s="7">
        <f>SUMIF('FL FA2026 Logo'!C281:C631,'FA 2026 Master'!E279,'FL FA2026 Logo'!S281:S631)</f>
        <v>0</v>
      </c>
      <c r="N279" s="7">
        <f>SUMIF('ME FA2026 Logo'!C281:C749,'FA 2026 Master'!E279,'ME FA2026 Logo'!S281:S749)</f>
        <v>0</v>
      </c>
      <c r="O279" s="9">
        <f>SUMIF('FL FA2026 Logo'!C281:C631,'FA 2026 Master'!E279,'FL FA2026 Logo'!T281:T631)</f>
        <v>0</v>
      </c>
      <c r="P279" s="31">
        <f>SUMIF('ME FA2026 Logo'!C281:C749,'FA 2026 Master'!E279,'ME FA2026 Logo'!T281:T749)</f>
        <v>0</v>
      </c>
      <c r="Q279" s="46">
        <f t="shared" si="14"/>
        <v>0</v>
      </c>
    </row>
    <row r="280" spans="2:17" x14ac:dyDescent="0.25">
      <c r="B280" s="36" t="str">
        <f t="shared" si="12"/>
        <v>METCLSM</v>
      </c>
      <c r="C280" s="35" t="str">
        <f t="shared" si="13"/>
        <v>84049072696</v>
      </c>
      <c r="D280" s="6">
        <v>840490726963</v>
      </c>
      <c r="E280" s="7" t="s">
        <v>329</v>
      </c>
      <c r="F280" t="s">
        <v>1194</v>
      </c>
      <c r="G280" t="s">
        <v>1087</v>
      </c>
      <c r="H280" s="7" t="s">
        <v>1765</v>
      </c>
      <c r="I280" s="7" t="s">
        <v>1764</v>
      </c>
      <c r="J280" s="9">
        <v>30</v>
      </c>
      <c r="K280" s="7" t="s">
        <v>885</v>
      </c>
      <c r="L280" s="7" t="s">
        <v>950</v>
      </c>
      <c r="M280" s="7">
        <f>SUMIF('FL FA2026 Logo'!C282:C632,'FA 2026 Master'!E280,'FL FA2026 Logo'!S282:S632)</f>
        <v>0</v>
      </c>
      <c r="N280" s="7">
        <f>SUMIF('ME FA2026 Logo'!C282:C750,'FA 2026 Master'!E280,'ME FA2026 Logo'!S282:S750)</f>
        <v>0</v>
      </c>
      <c r="O280" s="9">
        <f>SUMIF('FL FA2026 Logo'!C282:C632,'FA 2026 Master'!E280,'FL FA2026 Logo'!T282:T632)</f>
        <v>0</v>
      </c>
      <c r="P280" s="31">
        <f>SUMIF('ME FA2026 Logo'!C282:C750,'FA 2026 Master'!E280,'ME FA2026 Logo'!T282:T750)</f>
        <v>0</v>
      </c>
      <c r="Q280" s="46">
        <f t="shared" si="14"/>
        <v>0</v>
      </c>
    </row>
    <row r="281" spans="2:17" x14ac:dyDescent="0.25">
      <c r="B281" s="36" t="str">
        <f t="shared" si="12"/>
        <v>METCLSM</v>
      </c>
      <c r="C281" s="35" t="str">
        <f t="shared" si="13"/>
        <v>84049072697</v>
      </c>
      <c r="D281" s="6">
        <v>840490726970</v>
      </c>
      <c r="E281" s="7" t="s">
        <v>330</v>
      </c>
      <c r="F281" t="s">
        <v>1195</v>
      </c>
      <c r="G281" t="s">
        <v>1087</v>
      </c>
      <c r="H281" s="7" t="s">
        <v>14</v>
      </c>
      <c r="I281" s="7" t="s">
        <v>1764</v>
      </c>
      <c r="J281" s="9">
        <v>30</v>
      </c>
      <c r="K281" s="7" t="s">
        <v>885</v>
      </c>
      <c r="L281" s="7" t="s">
        <v>950</v>
      </c>
      <c r="M281" s="7">
        <f>SUMIF('FL FA2026 Logo'!C283:C633,'FA 2026 Master'!E281,'FL FA2026 Logo'!S283:S633)</f>
        <v>0</v>
      </c>
      <c r="N281" s="7">
        <f>SUMIF('ME FA2026 Logo'!C283:C751,'FA 2026 Master'!E281,'ME FA2026 Logo'!S283:S751)</f>
        <v>0</v>
      </c>
      <c r="O281" s="9">
        <f>SUMIF('FL FA2026 Logo'!C283:C633,'FA 2026 Master'!E281,'FL FA2026 Logo'!T283:T633)</f>
        <v>0</v>
      </c>
      <c r="P281" s="31">
        <f>SUMIF('ME FA2026 Logo'!C283:C751,'FA 2026 Master'!E281,'ME FA2026 Logo'!T283:T751)</f>
        <v>0</v>
      </c>
      <c r="Q281" s="46">
        <f t="shared" si="14"/>
        <v>0</v>
      </c>
    </row>
    <row r="282" spans="2:17" x14ac:dyDescent="0.25">
      <c r="B282" s="36" t="str">
        <f t="shared" si="12"/>
        <v>MESHLMN</v>
      </c>
      <c r="C282" s="35" t="str">
        <f t="shared" si="13"/>
        <v>84049072698</v>
      </c>
      <c r="D282" s="6">
        <v>840490726987</v>
      </c>
      <c r="E282" s="7" t="s">
        <v>331</v>
      </c>
      <c r="F282" t="s">
        <v>1196</v>
      </c>
      <c r="G282" t="s">
        <v>977</v>
      </c>
      <c r="H282" s="7" t="s">
        <v>7</v>
      </c>
      <c r="I282" s="7" t="s">
        <v>1764</v>
      </c>
      <c r="J282" s="9">
        <v>15</v>
      </c>
      <c r="K282" s="7" t="s">
        <v>885</v>
      </c>
      <c r="L282" s="7" t="s">
        <v>929</v>
      </c>
      <c r="M282" s="7">
        <f>SUMIF('FL FA2026 Logo'!C284:C634,'FA 2026 Master'!E282,'FL FA2026 Logo'!S284:S634)</f>
        <v>0</v>
      </c>
      <c r="N282" s="7">
        <f>SUMIF('ME FA2026 Logo'!C284:C752,'FA 2026 Master'!E282,'ME FA2026 Logo'!S284:S752)</f>
        <v>0</v>
      </c>
      <c r="O282" s="9">
        <f>SUMIF('FL FA2026 Logo'!C284:C634,'FA 2026 Master'!E282,'FL FA2026 Logo'!T284:T634)</f>
        <v>0</v>
      </c>
      <c r="P282" s="31">
        <f>SUMIF('ME FA2026 Logo'!C284:C752,'FA 2026 Master'!E282,'ME FA2026 Logo'!T284:T752)</f>
        <v>0</v>
      </c>
      <c r="Q282" s="46">
        <f t="shared" si="14"/>
        <v>0</v>
      </c>
    </row>
    <row r="283" spans="2:17" x14ac:dyDescent="0.25">
      <c r="B283" s="36" t="str">
        <f t="shared" si="12"/>
        <v>MESHLMN</v>
      </c>
      <c r="C283" s="35" t="str">
        <f t="shared" si="13"/>
        <v>84049072699</v>
      </c>
      <c r="D283" s="6">
        <v>840490726994</v>
      </c>
      <c r="E283" s="7" t="s">
        <v>332</v>
      </c>
      <c r="F283" t="s">
        <v>1197</v>
      </c>
      <c r="G283" t="s">
        <v>977</v>
      </c>
      <c r="H283" s="7" t="s">
        <v>8</v>
      </c>
      <c r="I283" s="7" t="s">
        <v>1764</v>
      </c>
      <c r="J283" s="9">
        <v>15</v>
      </c>
      <c r="K283" s="7" t="s">
        <v>885</v>
      </c>
      <c r="L283" s="7" t="s">
        <v>929</v>
      </c>
      <c r="M283" s="7">
        <f>SUMIF('FL FA2026 Logo'!C285:C635,'FA 2026 Master'!E283,'FL FA2026 Logo'!S285:S635)</f>
        <v>0</v>
      </c>
      <c r="N283" s="7">
        <f>SUMIF('ME FA2026 Logo'!C285:C753,'FA 2026 Master'!E283,'ME FA2026 Logo'!S285:S753)</f>
        <v>0</v>
      </c>
      <c r="O283" s="9">
        <f>SUMIF('FL FA2026 Logo'!C285:C635,'FA 2026 Master'!E283,'FL FA2026 Logo'!T285:T635)</f>
        <v>0</v>
      </c>
      <c r="P283" s="31">
        <f>SUMIF('ME FA2026 Logo'!C285:C753,'FA 2026 Master'!E283,'ME FA2026 Logo'!T285:T753)</f>
        <v>0</v>
      </c>
      <c r="Q283" s="46">
        <f t="shared" si="14"/>
        <v>0</v>
      </c>
    </row>
    <row r="284" spans="2:17" x14ac:dyDescent="0.25">
      <c r="B284" s="36" t="str">
        <f t="shared" si="12"/>
        <v>MESHLMN</v>
      </c>
      <c r="C284" s="35" t="str">
        <f t="shared" si="13"/>
        <v>84049072700</v>
      </c>
      <c r="D284" s="6">
        <v>840490727007</v>
      </c>
      <c r="E284" s="7" t="s">
        <v>333</v>
      </c>
      <c r="F284" t="s">
        <v>1198</v>
      </c>
      <c r="G284" t="s">
        <v>977</v>
      </c>
      <c r="H284" s="7" t="s">
        <v>9</v>
      </c>
      <c r="I284" s="7" t="s">
        <v>1764</v>
      </c>
      <c r="J284" s="9">
        <v>15</v>
      </c>
      <c r="K284" s="7" t="s">
        <v>885</v>
      </c>
      <c r="L284" s="7" t="s">
        <v>929</v>
      </c>
      <c r="M284" s="7">
        <f>SUMIF('FL FA2026 Logo'!C286:C636,'FA 2026 Master'!E284,'FL FA2026 Logo'!S286:S636)</f>
        <v>0</v>
      </c>
      <c r="N284" s="7">
        <f>SUMIF('ME FA2026 Logo'!C286:C754,'FA 2026 Master'!E284,'ME FA2026 Logo'!S286:S754)</f>
        <v>0</v>
      </c>
      <c r="O284" s="9">
        <f>SUMIF('FL FA2026 Logo'!C286:C636,'FA 2026 Master'!E284,'FL FA2026 Logo'!T286:T636)</f>
        <v>0</v>
      </c>
      <c r="P284" s="31">
        <f>SUMIF('ME FA2026 Logo'!C286:C754,'FA 2026 Master'!E284,'ME FA2026 Logo'!T286:T754)</f>
        <v>0</v>
      </c>
      <c r="Q284" s="46">
        <f t="shared" si="14"/>
        <v>0</v>
      </c>
    </row>
    <row r="285" spans="2:17" x14ac:dyDescent="0.25">
      <c r="B285" s="36" t="str">
        <f t="shared" si="12"/>
        <v>MESHLMN</v>
      </c>
      <c r="C285" s="35" t="str">
        <f t="shared" si="13"/>
        <v>84049072701</v>
      </c>
      <c r="D285" s="6">
        <v>840490727014</v>
      </c>
      <c r="E285" s="7" t="s">
        <v>334</v>
      </c>
      <c r="F285" t="s">
        <v>1199</v>
      </c>
      <c r="G285" t="s">
        <v>977</v>
      </c>
      <c r="H285" s="7" t="s">
        <v>10</v>
      </c>
      <c r="I285" s="7" t="s">
        <v>1764</v>
      </c>
      <c r="J285" s="9">
        <v>15</v>
      </c>
      <c r="K285" s="7" t="s">
        <v>885</v>
      </c>
      <c r="L285" s="7" t="s">
        <v>929</v>
      </c>
      <c r="M285" s="7">
        <f>SUMIF('FL FA2026 Logo'!C287:C637,'FA 2026 Master'!E285,'FL FA2026 Logo'!S287:S637)</f>
        <v>0</v>
      </c>
      <c r="N285" s="7">
        <f>SUMIF('ME FA2026 Logo'!C287:C755,'FA 2026 Master'!E285,'ME FA2026 Logo'!S287:S755)</f>
        <v>0</v>
      </c>
      <c r="O285" s="9">
        <f>SUMIF('FL FA2026 Logo'!C287:C637,'FA 2026 Master'!E285,'FL FA2026 Logo'!T287:T637)</f>
        <v>0</v>
      </c>
      <c r="P285" s="31">
        <f>SUMIF('ME FA2026 Logo'!C287:C755,'FA 2026 Master'!E285,'ME FA2026 Logo'!T287:T755)</f>
        <v>0</v>
      </c>
      <c r="Q285" s="46">
        <f t="shared" si="14"/>
        <v>0</v>
      </c>
    </row>
    <row r="286" spans="2:17" x14ac:dyDescent="0.25">
      <c r="B286" s="36" t="str">
        <f t="shared" si="12"/>
        <v>MESHLMN</v>
      </c>
      <c r="C286" s="35" t="str">
        <f t="shared" si="13"/>
        <v>84049072702</v>
      </c>
      <c r="D286" s="6">
        <v>840490727021</v>
      </c>
      <c r="E286" s="7" t="s">
        <v>335</v>
      </c>
      <c r="F286" t="s">
        <v>1200</v>
      </c>
      <c r="G286" t="s">
        <v>977</v>
      </c>
      <c r="H286" s="7" t="s">
        <v>1765</v>
      </c>
      <c r="I286" s="7" t="s">
        <v>1764</v>
      </c>
      <c r="J286" s="9">
        <v>15</v>
      </c>
      <c r="K286" s="7" t="s">
        <v>885</v>
      </c>
      <c r="L286" s="7" t="s">
        <v>929</v>
      </c>
      <c r="M286" s="7">
        <f>SUMIF('FL FA2026 Logo'!C288:C638,'FA 2026 Master'!E286,'FL FA2026 Logo'!S288:S638)</f>
        <v>0</v>
      </c>
      <c r="N286" s="7">
        <f>SUMIF('ME FA2026 Logo'!C288:C756,'FA 2026 Master'!E286,'ME FA2026 Logo'!S288:S756)</f>
        <v>0</v>
      </c>
      <c r="O286" s="9">
        <f>SUMIF('FL FA2026 Logo'!C288:C638,'FA 2026 Master'!E286,'FL FA2026 Logo'!T288:T638)</f>
        <v>0</v>
      </c>
      <c r="P286" s="31">
        <f>SUMIF('ME FA2026 Logo'!C288:C756,'FA 2026 Master'!E286,'ME FA2026 Logo'!T288:T756)</f>
        <v>0</v>
      </c>
      <c r="Q286" s="46">
        <f t="shared" si="14"/>
        <v>0</v>
      </c>
    </row>
    <row r="287" spans="2:17" x14ac:dyDescent="0.25">
      <c r="B287" s="36" t="str">
        <f t="shared" si="12"/>
        <v>MESHLMN</v>
      </c>
      <c r="C287" s="35" t="str">
        <f t="shared" si="13"/>
        <v>84049072703</v>
      </c>
      <c r="D287" s="6">
        <v>840490727038</v>
      </c>
      <c r="E287" s="7" t="s">
        <v>336</v>
      </c>
      <c r="F287" t="s">
        <v>1201</v>
      </c>
      <c r="G287" t="s">
        <v>977</v>
      </c>
      <c r="H287" s="7" t="s">
        <v>14</v>
      </c>
      <c r="I287" s="7" t="s">
        <v>1764</v>
      </c>
      <c r="J287" s="9">
        <v>15</v>
      </c>
      <c r="K287" s="7" t="s">
        <v>885</v>
      </c>
      <c r="L287" s="7" t="s">
        <v>929</v>
      </c>
      <c r="M287" s="7">
        <f>SUMIF('FL FA2026 Logo'!C289:C639,'FA 2026 Master'!E287,'FL FA2026 Logo'!S289:S639)</f>
        <v>0</v>
      </c>
      <c r="N287" s="7">
        <f>SUMIF('ME FA2026 Logo'!C289:C757,'FA 2026 Master'!E287,'ME FA2026 Logo'!S289:S757)</f>
        <v>0</v>
      </c>
      <c r="O287" s="9">
        <f>SUMIF('FL FA2026 Logo'!C289:C639,'FA 2026 Master'!E287,'FL FA2026 Logo'!T289:T639)</f>
        <v>0</v>
      </c>
      <c r="P287" s="31">
        <f>SUMIF('ME FA2026 Logo'!C289:C757,'FA 2026 Master'!E287,'ME FA2026 Logo'!T289:T757)</f>
        <v>0</v>
      </c>
      <c r="Q287" s="46">
        <f t="shared" si="14"/>
        <v>0</v>
      </c>
    </row>
    <row r="288" spans="2:17" x14ac:dyDescent="0.25">
      <c r="B288" s="36" t="str">
        <f t="shared" si="12"/>
        <v>MESHLDG</v>
      </c>
      <c r="C288" s="35" t="str">
        <f t="shared" si="13"/>
        <v>84049072704</v>
      </c>
      <c r="D288" s="6">
        <v>840490727045</v>
      </c>
      <c r="E288" s="7" t="s">
        <v>337</v>
      </c>
      <c r="F288" t="s">
        <v>1202</v>
      </c>
      <c r="G288" t="s">
        <v>928</v>
      </c>
      <c r="H288" s="7" t="s">
        <v>7</v>
      </c>
      <c r="I288" s="7" t="s">
        <v>1764</v>
      </c>
      <c r="J288" s="9">
        <v>15</v>
      </c>
      <c r="K288" s="7" t="s">
        <v>885</v>
      </c>
      <c r="L288" s="7" t="s">
        <v>929</v>
      </c>
      <c r="M288" s="7">
        <f>SUMIF('FL FA2026 Logo'!C290:C640,'FA 2026 Master'!E288,'FL FA2026 Logo'!S290:S640)</f>
        <v>0</v>
      </c>
      <c r="N288" s="7">
        <f>SUMIF('ME FA2026 Logo'!C290:C758,'FA 2026 Master'!E288,'ME FA2026 Logo'!S290:S758)</f>
        <v>0</v>
      </c>
      <c r="O288" s="9">
        <f>SUMIF('FL FA2026 Logo'!C290:C640,'FA 2026 Master'!E288,'FL FA2026 Logo'!T290:T640)</f>
        <v>0</v>
      </c>
      <c r="P288" s="31">
        <f>SUMIF('ME FA2026 Logo'!C290:C758,'FA 2026 Master'!E288,'ME FA2026 Logo'!T290:T758)</f>
        <v>0</v>
      </c>
      <c r="Q288" s="46">
        <f t="shared" si="14"/>
        <v>0</v>
      </c>
    </row>
    <row r="289" spans="2:17" x14ac:dyDescent="0.25">
      <c r="B289" s="36" t="str">
        <f t="shared" si="12"/>
        <v>MESHLDG</v>
      </c>
      <c r="C289" s="35" t="str">
        <f t="shared" si="13"/>
        <v>84049072705</v>
      </c>
      <c r="D289" s="6">
        <v>840490727052</v>
      </c>
      <c r="E289" s="7" t="s">
        <v>338</v>
      </c>
      <c r="F289" t="s">
        <v>1203</v>
      </c>
      <c r="G289" t="s">
        <v>928</v>
      </c>
      <c r="H289" s="7" t="s">
        <v>8</v>
      </c>
      <c r="I289" s="7" t="s">
        <v>1764</v>
      </c>
      <c r="J289" s="9">
        <v>15</v>
      </c>
      <c r="K289" s="7" t="s">
        <v>885</v>
      </c>
      <c r="L289" s="7" t="s">
        <v>929</v>
      </c>
      <c r="M289" s="7">
        <f>SUMIF('FL FA2026 Logo'!C291:C641,'FA 2026 Master'!E289,'FL FA2026 Logo'!S291:S641)</f>
        <v>0</v>
      </c>
      <c r="N289" s="7">
        <f>SUMIF('ME FA2026 Logo'!C291:C759,'FA 2026 Master'!E289,'ME FA2026 Logo'!S291:S759)</f>
        <v>0</v>
      </c>
      <c r="O289" s="9">
        <f>SUMIF('FL FA2026 Logo'!C291:C641,'FA 2026 Master'!E289,'FL FA2026 Logo'!T291:T641)</f>
        <v>0</v>
      </c>
      <c r="P289" s="31">
        <f>SUMIF('ME FA2026 Logo'!C291:C759,'FA 2026 Master'!E289,'ME FA2026 Logo'!T291:T759)</f>
        <v>0</v>
      </c>
      <c r="Q289" s="46">
        <f t="shared" si="14"/>
        <v>0</v>
      </c>
    </row>
    <row r="290" spans="2:17" x14ac:dyDescent="0.25">
      <c r="B290" s="36" t="str">
        <f t="shared" si="12"/>
        <v>MESHLDG</v>
      </c>
      <c r="C290" s="35" t="str">
        <f t="shared" si="13"/>
        <v>84049072706</v>
      </c>
      <c r="D290" s="6">
        <v>840490727069</v>
      </c>
      <c r="E290" s="7" t="s">
        <v>339</v>
      </c>
      <c r="F290" t="s">
        <v>1204</v>
      </c>
      <c r="G290" t="s">
        <v>928</v>
      </c>
      <c r="H290" s="7" t="s">
        <v>9</v>
      </c>
      <c r="I290" s="7" t="s">
        <v>1764</v>
      </c>
      <c r="J290" s="9">
        <v>15</v>
      </c>
      <c r="K290" s="7" t="s">
        <v>885</v>
      </c>
      <c r="L290" s="7" t="s">
        <v>929</v>
      </c>
      <c r="M290" s="7">
        <f>SUMIF('FL FA2026 Logo'!C292:C642,'FA 2026 Master'!E290,'FL FA2026 Logo'!S292:S642)</f>
        <v>0</v>
      </c>
      <c r="N290" s="7">
        <f>SUMIF('ME FA2026 Logo'!C292:C760,'FA 2026 Master'!E290,'ME FA2026 Logo'!S292:S760)</f>
        <v>0</v>
      </c>
      <c r="O290" s="9">
        <f>SUMIF('FL FA2026 Logo'!C292:C642,'FA 2026 Master'!E290,'FL FA2026 Logo'!T292:T642)</f>
        <v>0</v>
      </c>
      <c r="P290" s="31">
        <f>SUMIF('ME FA2026 Logo'!C292:C760,'FA 2026 Master'!E290,'ME FA2026 Logo'!T292:T760)</f>
        <v>0</v>
      </c>
      <c r="Q290" s="46">
        <f t="shared" si="14"/>
        <v>0</v>
      </c>
    </row>
    <row r="291" spans="2:17" x14ac:dyDescent="0.25">
      <c r="B291" s="36" t="str">
        <f t="shared" si="12"/>
        <v>MESHLDG</v>
      </c>
      <c r="C291" s="35" t="str">
        <f t="shared" si="13"/>
        <v>84049072707</v>
      </c>
      <c r="D291" s="6">
        <v>840490727076</v>
      </c>
      <c r="E291" s="7" t="s">
        <v>340</v>
      </c>
      <c r="F291" t="s">
        <v>1205</v>
      </c>
      <c r="G291" t="s">
        <v>928</v>
      </c>
      <c r="H291" s="7" t="s">
        <v>10</v>
      </c>
      <c r="I291" s="7" t="s">
        <v>1764</v>
      </c>
      <c r="J291" s="9">
        <v>15</v>
      </c>
      <c r="K291" s="7" t="s">
        <v>885</v>
      </c>
      <c r="L291" s="7" t="s">
        <v>929</v>
      </c>
      <c r="M291" s="7">
        <f>SUMIF('FL FA2026 Logo'!C293:C643,'FA 2026 Master'!E291,'FL FA2026 Logo'!S293:S643)</f>
        <v>0</v>
      </c>
      <c r="N291" s="7">
        <f>SUMIF('ME FA2026 Logo'!C293:C761,'FA 2026 Master'!E291,'ME FA2026 Logo'!S293:S761)</f>
        <v>0</v>
      </c>
      <c r="O291" s="9">
        <f>SUMIF('FL FA2026 Logo'!C293:C643,'FA 2026 Master'!E291,'FL FA2026 Logo'!T293:T643)</f>
        <v>0</v>
      </c>
      <c r="P291" s="31">
        <f>SUMIF('ME FA2026 Logo'!C293:C761,'FA 2026 Master'!E291,'ME FA2026 Logo'!T293:T761)</f>
        <v>0</v>
      </c>
      <c r="Q291" s="46">
        <f t="shared" si="14"/>
        <v>0</v>
      </c>
    </row>
    <row r="292" spans="2:17" x14ac:dyDescent="0.25">
      <c r="B292" s="36" t="str">
        <f t="shared" si="12"/>
        <v>MESHLDG</v>
      </c>
      <c r="C292" s="35" t="str">
        <f t="shared" si="13"/>
        <v>84049072708</v>
      </c>
      <c r="D292" s="6">
        <v>840490727083</v>
      </c>
      <c r="E292" s="7" t="s">
        <v>341</v>
      </c>
      <c r="F292" t="s">
        <v>1206</v>
      </c>
      <c r="G292" t="s">
        <v>928</v>
      </c>
      <c r="H292" s="7" t="s">
        <v>1765</v>
      </c>
      <c r="I292" s="7" t="s">
        <v>1764</v>
      </c>
      <c r="J292" s="9">
        <v>15</v>
      </c>
      <c r="K292" s="7" t="s">
        <v>885</v>
      </c>
      <c r="L292" s="7" t="s">
        <v>929</v>
      </c>
      <c r="M292" s="7">
        <f>SUMIF('FL FA2026 Logo'!C294:C644,'FA 2026 Master'!E292,'FL FA2026 Logo'!S294:S644)</f>
        <v>0</v>
      </c>
      <c r="N292" s="7">
        <f>SUMIF('ME FA2026 Logo'!C294:C762,'FA 2026 Master'!E292,'ME FA2026 Logo'!S294:S762)</f>
        <v>0</v>
      </c>
      <c r="O292" s="9">
        <f>SUMIF('FL FA2026 Logo'!C294:C644,'FA 2026 Master'!E292,'FL FA2026 Logo'!T294:T644)</f>
        <v>0</v>
      </c>
      <c r="P292" s="31">
        <f>SUMIF('ME FA2026 Logo'!C294:C762,'FA 2026 Master'!E292,'ME FA2026 Logo'!T294:T762)</f>
        <v>0</v>
      </c>
      <c r="Q292" s="46">
        <f t="shared" si="14"/>
        <v>0</v>
      </c>
    </row>
    <row r="293" spans="2:17" x14ac:dyDescent="0.25">
      <c r="B293" s="36" t="str">
        <f t="shared" si="12"/>
        <v>MESHLDG</v>
      </c>
      <c r="C293" s="35" t="str">
        <f t="shared" si="13"/>
        <v>84049072709</v>
      </c>
      <c r="D293" s="6">
        <v>840490727090</v>
      </c>
      <c r="E293" s="7" t="s">
        <v>342</v>
      </c>
      <c r="F293" t="s">
        <v>1207</v>
      </c>
      <c r="G293" t="s">
        <v>928</v>
      </c>
      <c r="H293" s="7" t="s">
        <v>14</v>
      </c>
      <c r="I293" s="7" t="s">
        <v>1764</v>
      </c>
      <c r="J293" s="9">
        <v>15</v>
      </c>
      <c r="K293" s="7" t="s">
        <v>885</v>
      </c>
      <c r="L293" s="7" t="s">
        <v>929</v>
      </c>
      <c r="M293" s="7">
        <f>SUMIF('FL FA2026 Logo'!C295:C645,'FA 2026 Master'!E293,'FL FA2026 Logo'!S295:S645)</f>
        <v>0</v>
      </c>
      <c r="N293" s="7">
        <f>SUMIF('ME FA2026 Logo'!C295:C763,'FA 2026 Master'!E293,'ME FA2026 Logo'!S295:S763)</f>
        <v>0</v>
      </c>
      <c r="O293" s="9">
        <f>SUMIF('FL FA2026 Logo'!C295:C645,'FA 2026 Master'!E293,'FL FA2026 Logo'!T295:T645)</f>
        <v>0</v>
      </c>
      <c r="P293" s="31">
        <f>SUMIF('ME FA2026 Logo'!C295:C763,'FA 2026 Master'!E293,'ME FA2026 Logo'!T295:T763)</f>
        <v>0</v>
      </c>
      <c r="Q293" s="46">
        <f t="shared" si="14"/>
        <v>0</v>
      </c>
    </row>
    <row r="294" spans="2:17" x14ac:dyDescent="0.25">
      <c r="B294" s="36" t="str">
        <f t="shared" si="12"/>
        <v>MERBBBL</v>
      </c>
      <c r="C294" s="35" t="str">
        <f t="shared" si="13"/>
        <v>84049072710</v>
      </c>
      <c r="D294" s="6">
        <v>840490727106</v>
      </c>
      <c r="E294" s="7" t="s">
        <v>343</v>
      </c>
      <c r="F294" t="s">
        <v>1208</v>
      </c>
      <c r="G294" t="s">
        <v>17</v>
      </c>
      <c r="H294" s="7" t="s">
        <v>7</v>
      </c>
      <c r="I294" s="7" t="s">
        <v>1764</v>
      </c>
      <c r="J294" s="9">
        <v>15</v>
      </c>
      <c r="K294" s="7" t="s">
        <v>885</v>
      </c>
      <c r="L294" s="7" t="s">
        <v>929</v>
      </c>
      <c r="M294" s="7">
        <f>SUMIF('FL FA2026 Logo'!C296:C646,'FA 2026 Master'!E294,'FL FA2026 Logo'!S296:S646)</f>
        <v>0</v>
      </c>
      <c r="N294" s="7">
        <f>SUMIF('ME FA2026 Logo'!C296:C764,'FA 2026 Master'!E294,'ME FA2026 Logo'!S296:S764)</f>
        <v>0</v>
      </c>
      <c r="O294" s="9">
        <f>SUMIF('FL FA2026 Logo'!C296:C646,'FA 2026 Master'!E294,'FL FA2026 Logo'!T296:T646)</f>
        <v>0</v>
      </c>
      <c r="P294" s="31">
        <f>SUMIF('ME FA2026 Logo'!C296:C764,'FA 2026 Master'!E294,'ME FA2026 Logo'!T296:T764)</f>
        <v>0</v>
      </c>
      <c r="Q294" s="46">
        <f t="shared" si="14"/>
        <v>0</v>
      </c>
    </row>
    <row r="295" spans="2:17" x14ac:dyDescent="0.25">
      <c r="B295" s="36" t="str">
        <f t="shared" si="12"/>
        <v>MERBBBL</v>
      </c>
      <c r="C295" s="35" t="str">
        <f t="shared" si="13"/>
        <v>84049072711</v>
      </c>
      <c r="D295" s="6">
        <v>840490727113</v>
      </c>
      <c r="E295" s="7" t="s">
        <v>344</v>
      </c>
      <c r="F295" t="s">
        <v>1209</v>
      </c>
      <c r="G295" t="s">
        <v>17</v>
      </c>
      <c r="H295" s="7" t="s">
        <v>8</v>
      </c>
      <c r="I295" s="7" t="s">
        <v>1764</v>
      </c>
      <c r="J295" s="9">
        <v>15</v>
      </c>
      <c r="K295" s="7" t="s">
        <v>885</v>
      </c>
      <c r="L295" s="7" t="s">
        <v>929</v>
      </c>
      <c r="M295" s="7">
        <f>SUMIF('FL FA2026 Logo'!C297:C647,'FA 2026 Master'!E295,'FL FA2026 Logo'!S297:S647)</f>
        <v>0</v>
      </c>
      <c r="N295" s="7">
        <f>SUMIF('ME FA2026 Logo'!C297:C765,'FA 2026 Master'!E295,'ME FA2026 Logo'!S297:S765)</f>
        <v>0</v>
      </c>
      <c r="O295" s="9">
        <f>SUMIF('FL FA2026 Logo'!C297:C647,'FA 2026 Master'!E295,'FL FA2026 Logo'!T297:T647)</f>
        <v>0</v>
      </c>
      <c r="P295" s="31">
        <f>SUMIF('ME FA2026 Logo'!C297:C765,'FA 2026 Master'!E295,'ME FA2026 Logo'!T297:T765)</f>
        <v>0</v>
      </c>
      <c r="Q295" s="46">
        <f t="shared" si="14"/>
        <v>0</v>
      </c>
    </row>
    <row r="296" spans="2:17" x14ac:dyDescent="0.25">
      <c r="B296" s="36" t="str">
        <f t="shared" si="12"/>
        <v>MERBBBL</v>
      </c>
      <c r="C296" s="35" t="str">
        <f t="shared" si="13"/>
        <v>84049072712</v>
      </c>
      <c r="D296" s="6">
        <v>840490727120</v>
      </c>
      <c r="E296" s="7" t="s">
        <v>345</v>
      </c>
      <c r="F296" t="s">
        <v>1210</v>
      </c>
      <c r="G296" t="s">
        <v>17</v>
      </c>
      <c r="H296" s="7" t="s">
        <v>9</v>
      </c>
      <c r="I296" s="7" t="s">
        <v>1764</v>
      </c>
      <c r="J296" s="9">
        <v>15</v>
      </c>
      <c r="K296" s="7" t="s">
        <v>885</v>
      </c>
      <c r="L296" s="7" t="s">
        <v>929</v>
      </c>
      <c r="M296" s="7">
        <f>SUMIF('FL FA2026 Logo'!C298:C648,'FA 2026 Master'!E296,'FL FA2026 Logo'!S298:S648)</f>
        <v>0</v>
      </c>
      <c r="N296" s="7">
        <f>SUMIF('ME FA2026 Logo'!C298:C766,'FA 2026 Master'!E296,'ME FA2026 Logo'!S298:S766)</f>
        <v>0</v>
      </c>
      <c r="O296" s="9">
        <f>SUMIF('FL FA2026 Logo'!C298:C648,'FA 2026 Master'!E296,'FL FA2026 Logo'!T298:T648)</f>
        <v>0</v>
      </c>
      <c r="P296" s="31">
        <f>SUMIF('ME FA2026 Logo'!C298:C766,'FA 2026 Master'!E296,'ME FA2026 Logo'!T298:T766)</f>
        <v>0</v>
      </c>
      <c r="Q296" s="46">
        <f t="shared" si="14"/>
        <v>0</v>
      </c>
    </row>
    <row r="297" spans="2:17" x14ac:dyDescent="0.25">
      <c r="B297" s="36" t="str">
        <f t="shared" si="12"/>
        <v>MERBBBL</v>
      </c>
      <c r="C297" s="35" t="str">
        <f t="shared" si="13"/>
        <v>84049072713</v>
      </c>
      <c r="D297" s="6">
        <v>840490727137</v>
      </c>
      <c r="E297" s="7" t="s">
        <v>346</v>
      </c>
      <c r="F297" t="s">
        <v>1211</v>
      </c>
      <c r="G297" t="s">
        <v>17</v>
      </c>
      <c r="H297" s="7" t="s">
        <v>10</v>
      </c>
      <c r="I297" s="7" t="s">
        <v>1764</v>
      </c>
      <c r="J297" s="9">
        <v>15</v>
      </c>
      <c r="K297" s="7" t="s">
        <v>885</v>
      </c>
      <c r="L297" s="7" t="s">
        <v>929</v>
      </c>
      <c r="M297" s="7">
        <f>SUMIF('FL FA2026 Logo'!C299:C649,'FA 2026 Master'!E297,'FL FA2026 Logo'!S299:S649)</f>
        <v>0</v>
      </c>
      <c r="N297" s="7">
        <f>SUMIF('ME FA2026 Logo'!C299:C767,'FA 2026 Master'!E297,'ME FA2026 Logo'!S299:S767)</f>
        <v>0</v>
      </c>
      <c r="O297" s="9">
        <f>SUMIF('FL FA2026 Logo'!C299:C649,'FA 2026 Master'!E297,'FL FA2026 Logo'!T299:T649)</f>
        <v>0</v>
      </c>
      <c r="P297" s="31">
        <f>SUMIF('ME FA2026 Logo'!C299:C767,'FA 2026 Master'!E297,'ME FA2026 Logo'!T299:T767)</f>
        <v>0</v>
      </c>
      <c r="Q297" s="46">
        <f t="shared" si="14"/>
        <v>0</v>
      </c>
    </row>
    <row r="298" spans="2:17" x14ac:dyDescent="0.25">
      <c r="B298" s="36" t="str">
        <f t="shared" si="12"/>
        <v>MERBBBL</v>
      </c>
      <c r="C298" s="35" t="str">
        <f t="shared" si="13"/>
        <v>84049072714</v>
      </c>
      <c r="D298" s="6">
        <v>840490727144</v>
      </c>
      <c r="E298" s="7" t="s">
        <v>347</v>
      </c>
      <c r="F298" t="s">
        <v>1212</v>
      </c>
      <c r="G298" t="s">
        <v>17</v>
      </c>
      <c r="H298" s="7" t="s">
        <v>1765</v>
      </c>
      <c r="I298" s="7" t="s">
        <v>1764</v>
      </c>
      <c r="J298" s="9">
        <v>15</v>
      </c>
      <c r="K298" s="7" t="s">
        <v>885</v>
      </c>
      <c r="L298" s="7" t="s">
        <v>929</v>
      </c>
      <c r="M298" s="7">
        <f>SUMIF('FL FA2026 Logo'!C300:C650,'FA 2026 Master'!E298,'FL FA2026 Logo'!S300:S650)</f>
        <v>0</v>
      </c>
      <c r="N298" s="7">
        <f>SUMIF('ME FA2026 Logo'!C300:C768,'FA 2026 Master'!E298,'ME FA2026 Logo'!S300:S768)</f>
        <v>0</v>
      </c>
      <c r="O298" s="9">
        <f>SUMIF('FL FA2026 Logo'!C300:C650,'FA 2026 Master'!E298,'FL FA2026 Logo'!T300:T650)</f>
        <v>0</v>
      </c>
      <c r="P298" s="31">
        <f>SUMIF('ME FA2026 Logo'!C300:C768,'FA 2026 Master'!E298,'ME FA2026 Logo'!T300:T768)</f>
        <v>0</v>
      </c>
      <c r="Q298" s="46">
        <f t="shared" si="14"/>
        <v>0</v>
      </c>
    </row>
    <row r="299" spans="2:17" x14ac:dyDescent="0.25">
      <c r="B299" s="36" t="str">
        <f t="shared" si="12"/>
        <v>MERBBBL</v>
      </c>
      <c r="C299" s="35" t="str">
        <f t="shared" si="13"/>
        <v>84049072715</v>
      </c>
      <c r="D299" s="6">
        <v>840490727151</v>
      </c>
      <c r="E299" s="7" t="s">
        <v>348</v>
      </c>
      <c r="F299" t="s">
        <v>1213</v>
      </c>
      <c r="G299" t="s">
        <v>17</v>
      </c>
      <c r="H299" s="7" t="s">
        <v>14</v>
      </c>
      <c r="I299" s="7" t="s">
        <v>1764</v>
      </c>
      <c r="J299" s="9">
        <v>15</v>
      </c>
      <c r="K299" s="7" t="s">
        <v>885</v>
      </c>
      <c r="L299" s="7" t="s">
        <v>929</v>
      </c>
      <c r="M299" s="7">
        <f>SUMIF('FL FA2026 Logo'!C301:C651,'FA 2026 Master'!E299,'FL FA2026 Logo'!S301:S651)</f>
        <v>0</v>
      </c>
      <c r="N299" s="7">
        <f>SUMIF('ME FA2026 Logo'!C301:C769,'FA 2026 Master'!E299,'ME FA2026 Logo'!S301:S769)</f>
        <v>0</v>
      </c>
      <c r="O299" s="9">
        <f>SUMIF('FL FA2026 Logo'!C301:C651,'FA 2026 Master'!E299,'FL FA2026 Logo'!T301:T651)</f>
        <v>0</v>
      </c>
      <c r="P299" s="31">
        <f>SUMIF('ME FA2026 Logo'!C301:C769,'FA 2026 Master'!E299,'ME FA2026 Logo'!T301:T769)</f>
        <v>0</v>
      </c>
      <c r="Q299" s="46">
        <f t="shared" si="14"/>
        <v>0</v>
      </c>
    </row>
    <row r="300" spans="2:17" x14ac:dyDescent="0.25">
      <c r="B300" s="36" t="str">
        <f t="shared" si="12"/>
        <v>MERBBHB</v>
      </c>
      <c r="C300" s="35" t="str">
        <f t="shared" si="13"/>
        <v>84049072716</v>
      </c>
      <c r="D300" s="6">
        <v>840490727168</v>
      </c>
      <c r="E300" s="7" t="s">
        <v>349</v>
      </c>
      <c r="F300" t="s">
        <v>1214</v>
      </c>
      <c r="G300" t="s">
        <v>1215</v>
      </c>
      <c r="H300" s="7" t="s">
        <v>7</v>
      </c>
      <c r="I300" s="7" t="s">
        <v>1764</v>
      </c>
      <c r="J300" s="9">
        <v>15</v>
      </c>
      <c r="K300" s="7" t="s">
        <v>885</v>
      </c>
      <c r="L300" s="7" t="s">
        <v>929</v>
      </c>
      <c r="M300" s="7">
        <f>SUMIF('FL FA2026 Logo'!C302:C652,'FA 2026 Master'!E300,'FL FA2026 Logo'!S302:S652)</f>
        <v>0</v>
      </c>
      <c r="N300" s="7">
        <f>SUMIF('ME FA2026 Logo'!C302:C770,'FA 2026 Master'!E300,'ME FA2026 Logo'!S302:S770)</f>
        <v>0</v>
      </c>
      <c r="O300" s="9">
        <f>SUMIF('FL FA2026 Logo'!C302:C652,'FA 2026 Master'!E300,'FL FA2026 Logo'!T302:T652)</f>
        <v>0</v>
      </c>
      <c r="P300" s="31">
        <f>SUMIF('ME FA2026 Logo'!C302:C770,'FA 2026 Master'!E300,'ME FA2026 Logo'!T302:T770)</f>
        <v>0</v>
      </c>
      <c r="Q300" s="46">
        <f t="shared" si="14"/>
        <v>0</v>
      </c>
    </row>
    <row r="301" spans="2:17" x14ac:dyDescent="0.25">
      <c r="B301" s="36" t="str">
        <f t="shared" si="12"/>
        <v>MERBBHB</v>
      </c>
      <c r="C301" s="35" t="str">
        <f t="shared" si="13"/>
        <v>84049072717</v>
      </c>
      <c r="D301" s="6">
        <v>840490727175</v>
      </c>
      <c r="E301" s="7" t="s">
        <v>350</v>
      </c>
      <c r="F301" t="s">
        <v>1216</v>
      </c>
      <c r="G301" t="s">
        <v>1215</v>
      </c>
      <c r="H301" s="7" t="s">
        <v>8</v>
      </c>
      <c r="I301" s="7" t="s">
        <v>1764</v>
      </c>
      <c r="J301" s="9">
        <v>15</v>
      </c>
      <c r="K301" s="7" t="s">
        <v>885</v>
      </c>
      <c r="L301" s="7" t="s">
        <v>929</v>
      </c>
      <c r="M301" s="7">
        <f>SUMIF('FL FA2026 Logo'!C303:C653,'FA 2026 Master'!E301,'FL FA2026 Logo'!S303:S653)</f>
        <v>0</v>
      </c>
      <c r="N301" s="7">
        <f>SUMIF('ME FA2026 Logo'!C303:C771,'FA 2026 Master'!E301,'ME FA2026 Logo'!S303:S771)</f>
        <v>0</v>
      </c>
      <c r="O301" s="9">
        <f>SUMIF('FL FA2026 Logo'!C303:C653,'FA 2026 Master'!E301,'FL FA2026 Logo'!T303:T653)</f>
        <v>0</v>
      </c>
      <c r="P301" s="31">
        <f>SUMIF('ME FA2026 Logo'!C303:C771,'FA 2026 Master'!E301,'ME FA2026 Logo'!T303:T771)</f>
        <v>0</v>
      </c>
      <c r="Q301" s="46">
        <f t="shared" si="14"/>
        <v>0</v>
      </c>
    </row>
    <row r="302" spans="2:17" x14ac:dyDescent="0.25">
      <c r="B302" s="36" t="str">
        <f t="shared" si="12"/>
        <v>MERBBHB</v>
      </c>
      <c r="C302" s="35" t="str">
        <f t="shared" si="13"/>
        <v>84049072718</v>
      </c>
      <c r="D302" s="6">
        <v>840490727182</v>
      </c>
      <c r="E302" s="7" t="s">
        <v>351</v>
      </c>
      <c r="F302" t="s">
        <v>1217</v>
      </c>
      <c r="G302" t="s">
        <v>1215</v>
      </c>
      <c r="H302" s="7" t="s">
        <v>9</v>
      </c>
      <c r="I302" s="7" t="s">
        <v>1764</v>
      </c>
      <c r="J302" s="9">
        <v>15</v>
      </c>
      <c r="K302" s="7" t="s">
        <v>885</v>
      </c>
      <c r="L302" s="7" t="s">
        <v>929</v>
      </c>
      <c r="M302" s="7">
        <f>SUMIF('FL FA2026 Logo'!C304:C654,'FA 2026 Master'!E302,'FL FA2026 Logo'!S304:S654)</f>
        <v>0</v>
      </c>
      <c r="N302" s="7">
        <f>SUMIF('ME FA2026 Logo'!C304:C772,'FA 2026 Master'!E302,'ME FA2026 Logo'!S304:S772)</f>
        <v>0</v>
      </c>
      <c r="O302" s="9">
        <f>SUMIF('FL FA2026 Logo'!C304:C654,'FA 2026 Master'!E302,'FL FA2026 Logo'!T304:T654)</f>
        <v>0</v>
      </c>
      <c r="P302" s="31">
        <f>SUMIF('ME FA2026 Logo'!C304:C772,'FA 2026 Master'!E302,'ME FA2026 Logo'!T304:T772)</f>
        <v>0</v>
      </c>
      <c r="Q302" s="46">
        <f t="shared" si="14"/>
        <v>0</v>
      </c>
    </row>
    <row r="303" spans="2:17" x14ac:dyDescent="0.25">
      <c r="B303" s="36" t="str">
        <f t="shared" si="12"/>
        <v>MERBBHB</v>
      </c>
      <c r="C303" s="35" t="str">
        <f t="shared" si="13"/>
        <v>84049072719</v>
      </c>
      <c r="D303" s="6">
        <v>840490727199</v>
      </c>
      <c r="E303" s="7" t="s">
        <v>352</v>
      </c>
      <c r="F303" t="s">
        <v>1218</v>
      </c>
      <c r="G303" t="s">
        <v>1215</v>
      </c>
      <c r="H303" s="7" t="s">
        <v>10</v>
      </c>
      <c r="I303" s="7" t="s">
        <v>1764</v>
      </c>
      <c r="J303" s="9">
        <v>15</v>
      </c>
      <c r="K303" s="7" t="s">
        <v>885</v>
      </c>
      <c r="L303" s="7" t="s">
        <v>929</v>
      </c>
      <c r="M303" s="7">
        <f>SUMIF('FL FA2026 Logo'!C305:C655,'FA 2026 Master'!E303,'FL FA2026 Logo'!S305:S655)</f>
        <v>0</v>
      </c>
      <c r="N303" s="7">
        <f>SUMIF('ME FA2026 Logo'!C305:C773,'FA 2026 Master'!E303,'ME FA2026 Logo'!S305:S773)</f>
        <v>0</v>
      </c>
      <c r="O303" s="9">
        <f>SUMIF('FL FA2026 Logo'!C305:C655,'FA 2026 Master'!E303,'FL FA2026 Logo'!T305:T655)</f>
        <v>0</v>
      </c>
      <c r="P303" s="31">
        <f>SUMIF('ME FA2026 Logo'!C305:C773,'FA 2026 Master'!E303,'ME FA2026 Logo'!T305:T773)</f>
        <v>0</v>
      </c>
      <c r="Q303" s="46">
        <f t="shared" si="14"/>
        <v>0</v>
      </c>
    </row>
    <row r="304" spans="2:17" x14ac:dyDescent="0.25">
      <c r="B304" s="36" t="str">
        <f t="shared" si="12"/>
        <v>MERBBHB</v>
      </c>
      <c r="C304" s="35" t="str">
        <f t="shared" si="13"/>
        <v>84049072720</v>
      </c>
      <c r="D304" s="6">
        <v>840490727205</v>
      </c>
      <c r="E304" s="7" t="s">
        <v>353</v>
      </c>
      <c r="F304" t="s">
        <v>1219</v>
      </c>
      <c r="G304" t="s">
        <v>1215</v>
      </c>
      <c r="H304" s="7" t="s">
        <v>1765</v>
      </c>
      <c r="I304" s="7" t="s">
        <v>1764</v>
      </c>
      <c r="J304" s="9">
        <v>15</v>
      </c>
      <c r="K304" s="7" t="s">
        <v>885</v>
      </c>
      <c r="L304" s="7" t="s">
        <v>929</v>
      </c>
      <c r="M304" s="7">
        <f>SUMIF('FL FA2026 Logo'!C306:C656,'FA 2026 Master'!E304,'FL FA2026 Logo'!S306:S656)</f>
        <v>0</v>
      </c>
      <c r="N304" s="7">
        <f>SUMIF('ME FA2026 Logo'!C306:C774,'FA 2026 Master'!E304,'ME FA2026 Logo'!S306:S774)</f>
        <v>0</v>
      </c>
      <c r="O304" s="9">
        <f>SUMIF('FL FA2026 Logo'!C306:C656,'FA 2026 Master'!E304,'FL FA2026 Logo'!T306:T656)</f>
        <v>0</v>
      </c>
      <c r="P304" s="31">
        <f>SUMIF('ME FA2026 Logo'!C306:C774,'FA 2026 Master'!E304,'ME FA2026 Logo'!T306:T774)</f>
        <v>0</v>
      </c>
      <c r="Q304" s="46">
        <f t="shared" si="14"/>
        <v>0</v>
      </c>
    </row>
    <row r="305" spans="2:17" x14ac:dyDescent="0.25">
      <c r="B305" s="36" t="str">
        <f t="shared" si="12"/>
        <v>MERBBHB</v>
      </c>
      <c r="C305" s="35" t="str">
        <f t="shared" si="13"/>
        <v>84049072721</v>
      </c>
      <c r="D305" s="6">
        <v>840490727212</v>
      </c>
      <c r="E305" s="7" t="s">
        <v>354</v>
      </c>
      <c r="F305" t="s">
        <v>1220</v>
      </c>
      <c r="G305" t="s">
        <v>1215</v>
      </c>
      <c r="H305" s="7" t="s">
        <v>14</v>
      </c>
      <c r="I305" s="7" t="s">
        <v>1764</v>
      </c>
      <c r="J305" s="9">
        <v>15</v>
      </c>
      <c r="K305" s="7" t="s">
        <v>885</v>
      </c>
      <c r="L305" s="7" t="s">
        <v>929</v>
      </c>
      <c r="M305" s="7">
        <f>SUMIF('FL FA2026 Logo'!C307:C657,'FA 2026 Master'!E305,'FL FA2026 Logo'!S307:S657)</f>
        <v>0</v>
      </c>
      <c r="N305" s="7">
        <f>SUMIF('ME FA2026 Logo'!C307:C775,'FA 2026 Master'!E305,'ME FA2026 Logo'!S307:S775)</f>
        <v>0</v>
      </c>
      <c r="O305" s="9">
        <f>SUMIF('FL FA2026 Logo'!C307:C657,'FA 2026 Master'!E305,'FL FA2026 Logo'!T307:T657)</f>
        <v>0</v>
      </c>
      <c r="P305" s="31">
        <f>SUMIF('ME FA2026 Logo'!C307:C775,'FA 2026 Master'!E305,'ME FA2026 Logo'!T307:T775)</f>
        <v>0</v>
      </c>
      <c r="Q305" s="46">
        <f t="shared" si="14"/>
        <v>0</v>
      </c>
    </row>
    <row r="306" spans="2:17" x14ac:dyDescent="0.25">
      <c r="B306" s="36" t="str">
        <f t="shared" si="12"/>
        <v>MERBBCA</v>
      </c>
      <c r="C306" s="35" t="str">
        <f t="shared" si="13"/>
        <v>84049072722</v>
      </c>
      <c r="D306" s="6">
        <v>840490727229</v>
      </c>
      <c r="E306" s="7" t="s">
        <v>355</v>
      </c>
      <c r="F306" t="s">
        <v>1221</v>
      </c>
      <c r="G306" t="s">
        <v>1015</v>
      </c>
      <c r="H306" s="7" t="s">
        <v>7</v>
      </c>
      <c r="I306" s="7" t="s">
        <v>1764</v>
      </c>
      <c r="J306" s="9">
        <v>30</v>
      </c>
      <c r="K306" s="7" t="s">
        <v>885</v>
      </c>
      <c r="L306" s="7" t="s">
        <v>950</v>
      </c>
      <c r="M306" s="7">
        <f>SUMIF('FL FA2026 Logo'!C308:C658,'FA 2026 Master'!E306,'FL FA2026 Logo'!S308:S658)</f>
        <v>0</v>
      </c>
      <c r="N306" s="7">
        <f>SUMIF('ME FA2026 Logo'!C308:C776,'FA 2026 Master'!E306,'ME FA2026 Logo'!S308:S776)</f>
        <v>0</v>
      </c>
      <c r="O306" s="9">
        <f>SUMIF('FL FA2026 Logo'!C308:C658,'FA 2026 Master'!E306,'FL FA2026 Logo'!T308:T658)</f>
        <v>0</v>
      </c>
      <c r="P306" s="31">
        <f>SUMIF('ME FA2026 Logo'!C308:C776,'FA 2026 Master'!E306,'ME FA2026 Logo'!T308:T776)</f>
        <v>0</v>
      </c>
      <c r="Q306" s="46">
        <f t="shared" si="14"/>
        <v>0</v>
      </c>
    </row>
    <row r="307" spans="2:17" x14ac:dyDescent="0.25">
      <c r="B307" s="36" t="str">
        <f t="shared" si="12"/>
        <v>MERBBCA</v>
      </c>
      <c r="C307" s="35" t="str">
        <f t="shared" si="13"/>
        <v>84049072723</v>
      </c>
      <c r="D307" s="6">
        <v>840490727236</v>
      </c>
      <c r="E307" s="7" t="s">
        <v>356</v>
      </c>
      <c r="F307" t="s">
        <v>1222</v>
      </c>
      <c r="G307" t="s">
        <v>1015</v>
      </c>
      <c r="H307" s="7" t="s">
        <v>8</v>
      </c>
      <c r="I307" s="7" t="s">
        <v>1764</v>
      </c>
      <c r="J307" s="9">
        <v>30</v>
      </c>
      <c r="K307" s="7" t="s">
        <v>885</v>
      </c>
      <c r="L307" s="7" t="s">
        <v>950</v>
      </c>
      <c r="M307" s="7">
        <f>SUMIF('FL FA2026 Logo'!C309:C659,'FA 2026 Master'!E307,'FL FA2026 Logo'!S309:S659)</f>
        <v>0</v>
      </c>
      <c r="N307" s="7">
        <f>SUMIF('ME FA2026 Logo'!C309:C777,'FA 2026 Master'!E307,'ME FA2026 Logo'!S309:S777)</f>
        <v>0</v>
      </c>
      <c r="O307" s="9">
        <f>SUMIF('FL FA2026 Logo'!C309:C659,'FA 2026 Master'!E307,'FL FA2026 Logo'!T309:T659)</f>
        <v>0</v>
      </c>
      <c r="P307" s="31">
        <f>SUMIF('ME FA2026 Logo'!C309:C777,'FA 2026 Master'!E307,'ME FA2026 Logo'!T309:T777)</f>
        <v>0</v>
      </c>
      <c r="Q307" s="46">
        <f t="shared" si="14"/>
        <v>0</v>
      </c>
    </row>
    <row r="308" spans="2:17" x14ac:dyDescent="0.25">
      <c r="B308" s="36" t="str">
        <f t="shared" si="12"/>
        <v>MERBBCA</v>
      </c>
      <c r="C308" s="35" t="str">
        <f t="shared" si="13"/>
        <v>84049072724</v>
      </c>
      <c r="D308" s="6">
        <v>840490727243</v>
      </c>
      <c r="E308" s="7" t="s">
        <v>357</v>
      </c>
      <c r="F308" t="s">
        <v>1223</v>
      </c>
      <c r="G308" t="s">
        <v>1015</v>
      </c>
      <c r="H308" s="7" t="s">
        <v>9</v>
      </c>
      <c r="I308" s="7" t="s">
        <v>1764</v>
      </c>
      <c r="J308" s="9">
        <v>30</v>
      </c>
      <c r="K308" s="7" t="s">
        <v>885</v>
      </c>
      <c r="L308" s="7" t="s">
        <v>950</v>
      </c>
      <c r="M308" s="7">
        <f>SUMIF('FL FA2026 Logo'!C310:C660,'FA 2026 Master'!E308,'FL FA2026 Logo'!S310:S660)</f>
        <v>0</v>
      </c>
      <c r="N308" s="7">
        <f>SUMIF('ME FA2026 Logo'!C310:C778,'FA 2026 Master'!E308,'ME FA2026 Logo'!S310:S778)</f>
        <v>0</v>
      </c>
      <c r="O308" s="9">
        <f>SUMIF('FL FA2026 Logo'!C310:C660,'FA 2026 Master'!E308,'FL FA2026 Logo'!T310:T660)</f>
        <v>0</v>
      </c>
      <c r="P308" s="31">
        <f>SUMIF('ME FA2026 Logo'!C310:C778,'FA 2026 Master'!E308,'ME FA2026 Logo'!T310:T778)</f>
        <v>0</v>
      </c>
      <c r="Q308" s="46">
        <f t="shared" si="14"/>
        <v>0</v>
      </c>
    </row>
    <row r="309" spans="2:17" x14ac:dyDescent="0.25">
      <c r="B309" s="36" t="str">
        <f t="shared" si="12"/>
        <v>MERBBCA</v>
      </c>
      <c r="C309" s="35" t="str">
        <f t="shared" si="13"/>
        <v>84049072725</v>
      </c>
      <c r="D309" s="6">
        <v>840490727250</v>
      </c>
      <c r="E309" s="7" t="s">
        <v>358</v>
      </c>
      <c r="F309" t="s">
        <v>1224</v>
      </c>
      <c r="G309" t="s">
        <v>1015</v>
      </c>
      <c r="H309" s="7" t="s">
        <v>10</v>
      </c>
      <c r="I309" s="7" t="s">
        <v>1764</v>
      </c>
      <c r="J309" s="9">
        <v>30</v>
      </c>
      <c r="K309" s="7" t="s">
        <v>885</v>
      </c>
      <c r="L309" s="7" t="s">
        <v>950</v>
      </c>
      <c r="M309" s="7">
        <f>SUMIF('FL FA2026 Logo'!C311:C661,'FA 2026 Master'!E309,'FL FA2026 Logo'!S311:S661)</f>
        <v>0</v>
      </c>
      <c r="N309" s="7">
        <f>SUMIF('ME FA2026 Logo'!C311:C779,'FA 2026 Master'!E309,'ME FA2026 Logo'!S311:S779)</f>
        <v>0</v>
      </c>
      <c r="O309" s="9">
        <f>SUMIF('FL FA2026 Logo'!C311:C661,'FA 2026 Master'!E309,'FL FA2026 Logo'!T311:T661)</f>
        <v>0</v>
      </c>
      <c r="P309" s="31">
        <f>SUMIF('ME FA2026 Logo'!C311:C779,'FA 2026 Master'!E309,'ME FA2026 Logo'!T311:T779)</f>
        <v>0</v>
      </c>
      <c r="Q309" s="46">
        <f t="shared" si="14"/>
        <v>0</v>
      </c>
    </row>
    <row r="310" spans="2:17" x14ac:dyDescent="0.25">
      <c r="B310" s="36" t="str">
        <f t="shared" si="12"/>
        <v>MERBBCA</v>
      </c>
      <c r="C310" s="35" t="str">
        <f t="shared" si="13"/>
        <v>84049072726</v>
      </c>
      <c r="D310" s="6">
        <v>840490727267</v>
      </c>
      <c r="E310" s="7" t="s">
        <v>359</v>
      </c>
      <c r="F310" t="s">
        <v>1225</v>
      </c>
      <c r="G310" t="s">
        <v>1015</v>
      </c>
      <c r="H310" s="7" t="s">
        <v>1765</v>
      </c>
      <c r="I310" s="7" t="s">
        <v>1764</v>
      </c>
      <c r="J310" s="9">
        <v>30</v>
      </c>
      <c r="K310" s="7" t="s">
        <v>885</v>
      </c>
      <c r="L310" s="7" t="s">
        <v>950</v>
      </c>
      <c r="M310" s="7">
        <f>SUMIF('FL FA2026 Logo'!C312:C662,'FA 2026 Master'!E310,'FL FA2026 Logo'!S312:S662)</f>
        <v>0</v>
      </c>
      <c r="N310" s="7">
        <f>SUMIF('ME FA2026 Logo'!C312:C780,'FA 2026 Master'!E310,'ME FA2026 Logo'!S312:S780)</f>
        <v>0</v>
      </c>
      <c r="O310" s="9">
        <f>SUMIF('FL FA2026 Logo'!C312:C662,'FA 2026 Master'!E310,'FL FA2026 Logo'!T312:T662)</f>
        <v>0</v>
      </c>
      <c r="P310" s="31">
        <f>SUMIF('ME FA2026 Logo'!C312:C780,'FA 2026 Master'!E310,'ME FA2026 Logo'!T312:T780)</f>
        <v>0</v>
      </c>
      <c r="Q310" s="46">
        <f t="shared" si="14"/>
        <v>0</v>
      </c>
    </row>
    <row r="311" spans="2:17" x14ac:dyDescent="0.25">
      <c r="B311" s="36" t="str">
        <f t="shared" si="12"/>
        <v>MERBBCA</v>
      </c>
      <c r="C311" s="35" t="str">
        <f t="shared" si="13"/>
        <v>84049072727</v>
      </c>
      <c r="D311" s="6">
        <v>840490727274</v>
      </c>
      <c r="E311" s="7" t="s">
        <v>360</v>
      </c>
      <c r="F311" t="s">
        <v>1226</v>
      </c>
      <c r="G311" t="s">
        <v>1015</v>
      </c>
      <c r="H311" s="7" t="s">
        <v>14</v>
      </c>
      <c r="I311" s="7" t="s">
        <v>1764</v>
      </c>
      <c r="J311" s="9">
        <v>30</v>
      </c>
      <c r="K311" s="7" t="s">
        <v>885</v>
      </c>
      <c r="L311" s="7" t="s">
        <v>950</v>
      </c>
      <c r="M311" s="7">
        <f>SUMIF('FL FA2026 Logo'!C313:C663,'FA 2026 Master'!E311,'FL FA2026 Logo'!S313:S663)</f>
        <v>0</v>
      </c>
      <c r="N311" s="7">
        <f>SUMIF('ME FA2026 Logo'!C313:C781,'FA 2026 Master'!E311,'ME FA2026 Logo'!S313:S781)</f>
        <v>0</v>
      </c>
      <c r="O311" s="9">
        <f>SUMIF('FL FA2026 Logo'!C313:C663,'FA 2026 Master'!E311,'FL FA2026 Logo'!T313:T663)</f>
        <v>0</v>
      </c>
      <c r="P311" s="31">
        <f>SUMIF('ME FA2026 Logo'!C313:C781,'FA 2026 Master'!E311,'ME FA2026 Logo'!T313:T781)</f>
        <v>0</v>
      </c>
      <c r="Q311" s="46">
        <f t="shared" si="14"/>
        <v>0</v>
      </c>
    </row>
    <row r="312" spans="2:17" x14ac:dyDescent="0.25">
      <c r="B312" s="36" t="str">
        <f t="shared" si="12"/>
        <v>MERBSMN</v>
      </c>
      <c r="C312" s="35" t="str">
        <f t="shared" si="13"/>
        <v>84049072728</v>
      </c>
      <c r="D312" s="6">
        <v>840490727281</v>
      </c>
      <c r="E312" s="7" t="s">
        <v>361</v>
      </c>
      <c r="F312" t="s">
        <v>1227</v>
      </c>
      <c r="G312" t="s">
        <v>977</v>
      </c>
      <c r="H312" s="7" t="s">
        <v>7</v>
      </c>
      <c r="I312" s="7" t="s">
        <v>1764</v>
      </c>
      <c r="J312" s="9">
        <v>15</v>
      </c>
      <c r="K312" s="7" t="s">
        <v>885</v>
      </c>
      <c r="L312" s="7" t="s">
        <v>929</v>
      </c>
      <c r="M312" s="7">
        <f>SUMIF('FL FA2026 Logo'!C314:C664,'FA 2026 Master'!E312,'FL FA2026 Logo'!S314:S664)</f>
        <v>0</v>
      </c>
      <c r="N312" s="7">
        <f>SUMIF('ME FA2026 Logo'!C314:C782,'FA 2026 Master'!E312,'ME FA2026 Logo'!S314:S782)</f>
        <v>0</v>
      </c>
      <c r="O312" s="9">
        <f>SUMIF('FL FA2026 Logo'!C314:C664,'FA 2026 Master'!E312,'FL FA2026 Logo'!T314:T664)</f>
        <v>0</v>
      </c>
      <c r="P312" s="31">
        <f>SUMIF('ME FA2026 Logo'!C314:C782,'FA 2026 Master'!E312,'ME FA2026 Logo'!T314:T782)</f>
        <v>0</v>
      </c>
      <c r="Q312" s="46">
        <f t="shared" si="14"/>
        <v>0</v>
      </c>
    </row>
    <row r="313" spans="2:17" x14ac:dyDescent="0.25">
      <c r="B313" s="36" t="str">
        <f t="shared" si="12"/>
        <v>MERBSMN</v>
      </c>
      <c r="C313" s="35" t="str">
        <f t="shared" si="13"/>
        <v>84049072729</v>
      </c>
      <c r="D313" s="6">
        <v>840490727298</v>
      </c>
      <c r="E313" s="7" t="s">
        <v>362</v>
      </c>
      <c r="F313" t="s">
        <v>1228</v>
      </c>
      <c r="G313" t="s">
        <v>977</v>
      </c>
      <c r="H313" s="7" t="s">
        <v>8</v>
      </c>
      <c r="I313" s="7" t="s">
        <v>1764</v>
      </c>
      <c r="J313" s="9">
        <v>15</v>
      </c>
      <c r="K313" s="7" t="s">
        <v>885</v>
      </c>
      <c r="L313" s="7" t="s">
        <v>929</v>
      </c>
      <c r="M313" s="7">
        <f>SUMIF('FL FA2026 Logo'!C315:C665,'FA 2026 Master'!E313,'FL FA2026 Logo'!S315:S665)</f>
        <v>0</v>
      </c>
      <c r="N313" s="7">
        <f>SUMIF('ME FA2026 Logo'!C315:C783,'FA 2026 Master'!E313,'ME FA2026 Logo'!S315:S783)</f>
        <v>0</v>
      </c>
      <c r="O313" s="9">
        <f>SUMIF('FL FA2026 Logo'!C315:C665,'FA 2026 Master'!E313,'FL FA2026 Logo'!T315:T665)</f>
        <v>0</v>
      </c>
      <c r="P313" s="31">
        <f>SUMIF('ME FA2026 Logo'!C315:C783,'FA 2026 Master'!E313,'ME FA2026 Logo'!T315:T783)</f>
        <v>0</v>
      </c>
      <c r="Q313" s="46">
        <f t="shared" si="14"/>
        <v>0</v>
      </c>
    </row>
    <row r="314" spans="2:17" x14ac:dyDescent="0.25">
      <c r="B314" s="36" t="str">
        <f t="shared" si="12"/>
        <v>MERBSMN</v>
      </c>
      <c r="C314" s="35" t="str">
        <f t="shared" si="13"/>
        <v>84049072730</v>
      </c>
      <c r="D314" s="6">
        <v>840490727304</v>
      </c>
      <c r="E314" s="7" t="s">
        <v>363</v>
      </c>
      <c r="F314" t="s">
        <v>1229</v>
      </c>
      <c r="G314" t="s">
        <v>977</v>
      </c>
      <c r="H314" s="7" t="s">
        <v>9</v>
      </c>
      <c r="I314" s="7" t="s">
        <v>1764</v>
      </c>
      <c r="J314" s="9">
        <v>15</v>
      </c>
      <c r="K314" s="7" t="s">
        <v>885</v>
      </c>
      <c r="L314" s="7" t="s">
        <v>929</v>
      </c>
      <c r="M314" s="7">
        <f>SUMIF('FL FA2026 Logo'!C316:C666,'FA 2026 Master'!E314,'FL FA2026 Logo'!S316:S666)</f>
        <v>0</v>
      </c>
      <c r="N314" s="7">
        <f>SUMIF('ME FA2026 Logo'!C316:C784,'FA 2026 Master'!E314,'ME FA2026 Logo'!S316:S784)</f>
        <v>0</v>
      </c>
      <c r="O314" s="9">
        <f>SUMIF('FL FA2026 Logo'!C316:C666,'FA 2026 Master'!E314,'FL FA2026 Logo'!T316:T666)</f>
        <v>0</v>
      </c>
      <c r="P314" s="31">
        <f>SUMIF('ME FA2026 Logo'!C316:C784,'FA 2026 Master'!E314,'ME FA2026 Logo'!T316:T784)</f>
        <v>0</v>
      </c>
      <c r="Q314" s="46">
        <f t="shared" si="14"/>
        <v>0</v>
      </c>
    </row>
    <row r="315" spans="2:17" x14ac:dyDescent="0.25">
      <c r="B315" s="36" t="str">
        <f t="shared" si="12"/>
        <v>MERBSMN</v>
      </c>
      <c r="C315" s="35" t="str">
        <f t="shared" si="13"/>
        <v>84049072731</v>
      </c>
      <c r="D315" s="6">
        <v>840490727311</v>
      </c>
      <c r="E315" s="7" t="s">
        <v>364</v>
      </c>
      <c r="F315" t="s">
        <v>1230</v>
      </c>
      <c r="G315" t="s">
        <v>977</v>
      </c>
      <c r="H315" s="7" t="s">
        <v>10</v>
      </c>
      <c r="I315" s="7" t="s">
        <v>1764</v>
      </c>
      <c r="J315" s="9">
        <v>15</v>
      </c>
      <c r="K315" s="7" t="s">
        <v>885</v>
      </c>
      <c r="L315" s="7" t="s">
        <v>929</v>
      </c>
      <c r="M315" s="7">
        <f>SUMIF('FL FA2026 Logo'!C317:C667,'FA 2026 Master'!E315,'FL FA2026 Logo'!S317:S667)</f>
        <v>0</v>
      </c>
      <c r="N315" s="7">
        <f>SUMIF('ME FA2026 Logo'!C317:C785,'FA 2026 Master'!E315,'ME FA2026 Logo'!S317:S785)</f>
        <v>0</v>
      </c>
      <c r="O315" s="9">
        <f>SUMIF('FL FA2026 Logo'!C317:C667,'FA 2026 Master'!E315,'FL FA2026 Logo'!T317:T667)</f>
        <v>0</v>
      </c>
      <c r="P315" s="31">
        <f>SUMIF('ME FA2026 Logo'!C317:C785,'FA 2026 Master'!E315,'ME FA2026 Logo'!T317:T785)</f>
        <v>0</v>
      </c>
      <c r="Q315" s="46">
        <f t="shared" si="14"/>
        <v>0</v>
      </c>
    </row>
    <row r="316" spans="2:17" x14ac:dyDescent="0.25">
      <c r="B316" s="36" t="str">
        <f t="shared" si="12"/>
        <v>MERBSMN</v>
      </c>
      <c r="C316" s="35" t="str">
        <f t="shared" si="13"/>
        <v>84049072732</v>
      </c>
      <c r="D316" s="6">
        <v>840490727328</v>
      </c>
      <c r="E316" s="7" t="s">
        <v>365</v>
      </c>
      <c r="F316" t="s">
        <v>1231</v>
      </c>
      <c r="G316" t="s">
        <v>977</v>
      </c>
      <c r="H316" s="7" t="s">
        <v>1765</v>
      </c>
      <c r="I316" s="7" t="s">
        <v>1764</v>
      </c>
      <c r="J316" s="9">
        <v>15</v>
      </c>
      <c r="K316" s="7" t="s">
        <v>885</v>
      </c>
      <c r="L316" s="7" t="s">
        <v>929</v>
      </c>
      <c r="M316" s="7">
        <f>SUMIF('FL FA2026 Logo'!C318:C668,'FA 2026 Master'!E316,'FL FA2026 Logo'!S318:S668)</f>
        <v>0</v>
      </c>
      <c r="N316" s="7">
        <f>SUMIF('ME FA2026 Logo'!C318:C786,'FA 2026 Master'!E316,'ME FA2026 Logo'!S318:S786)</f>
        <v>0</v>
      </c>
      <c r="O316" s="9">
        <f>SUMIF('FL FA2026 Logo'!C318:C668,'FA 2026 Master'!E316,'FL FA2026 Logo'!T318:T668)</f>
        <v>0</v>
      </c>
      <c r="P316" s="31">
        <f>SUMIF('ME FA2026 Logo'!C318:C786,'FA 2026 Master'!E316,'ME FA2026 Logo'!T318:T786)</f>
        <v>0</v>
      </c>
      <c r="Q316" s="46">
        <f t="shared" si="14"/>
        <v>0</v>
      </c>
    </row>
    <row r="317" spans="2:17" x14ac:dyDescent="0.25">
      <c r="B317" s="36" t="str">
        <f t="shared" si="12"/>
        <v>MERBSMN</v>
      </c>
      <c r="C317" s="35" t="str">
        <f t="shared" si="13"/>
        <v>84049072733</v>
      </c>
      <c r="D317" s="6">
        <v>840490727335</v>
      </c>
      <c r="E317" s="7" t="s">
        <v>366</v>
      </c>
      <c r="F317" t="s">
        <v>1232</v>
      </c>
      <c r="G317" t="s">
        <v>977</v>
      </c>
      <c r="H317" s="7" t="s">
        <v>14</v>
      </c>
      <c r="I317" s="7" t="s">
        <v>1764</v>
      </c>
      <c r="J317" s="9">
        <v>15</v>
      </c>
      <c r="K317" s="7" t="s">
        <v>885</v>
      </c>
      <c r="L317" s="7" t="s">
        <v>929</v>
      </c>
      <c r="M317" s="7">
        <f>SUMIF('FL FA2026 Logo'!C319:C669,'FA 2026 Master'!E317,'FL FA2026 Logo'!S319:S669)</f>
        <v>0</v>
      </c>
      <c r="N317" s="7">
        <f>SUMIF('ME FA2026 Logo'!C319:C787,'FA 2026 Master'!E317,'ME FA2026 Logo'!S319:S787)</f>
        <v>0</v>
      </c>
      <c r="O317" s="9">
        <f>SUMIF('FL FA2026 Logo'!C319:C669,'FA 2026 Master'!E317,'FL FA2026 Logo'!T319:T669)</f>
        <v>0</v>
      </c>
      <c r="P317" s="31">
        <f>SUMIF('ME FA2026 Logo'!C319:C787,'FA 2026 Master'!E317,'ME FA2026 Logo'!T319:T787)</f>
        <v>0</v>
      </c>
      <c r="Q317" s="46">
        <f t="shared" si="14"/>
        <v>0</v>
      </c>
    </row>
    <row r="318" spans="2:17" x14ac:dyDescent="0.25">
      <c r="B318" s="36" t="str">
        <f t="shared" si="12"/>
        <v>MERBSAH</v>
      </c>
      <c r="C318" s="35" t="str">
        <f t="shared" si="13"/>
        <v>84049072734</v>
      </c>
      <c r="D318" s="6">
        <v>840490727342</v>
      </c>
      <c r="E318" s="7" t="s">
        <v>367</v>
      </c>
      <c r="F318" t="s">
        <v>1233</v>
      </c>
      <c r="G318" t="s">
        <v>1034</v>
      </c>
      <c r="H318" s="7" t="s">
        <v>7</v>
      </c>
      <c r="I318" s="7" t="s">
        <v>1764</v>
      </c>
      <c r="J318" s="9">
        <v>15</v>
      </c>
      <c r="K318" s="7" t="s">
        <v>885</v>
      </c>
      <c r="L318" s="7" t="s">
        <v>929</v>
      </c>
      <c r="M318" s="7">
        <f>SUMIF('FL FA2026 Logo'!C320:C670,'FA 2026 Master'!E318,'FL FA2026 Logo'!S320:S670)</f>
        <v>0</v>
      </c>
      <c r="N318" s="7">
        <f>SUMIF('ME FA2026 Logo'!C320:C788,'FA 2026 Master'!E318,'ME FA2026 Logo'!S320:S788)</f>
        <v>0</v>
      </c>
      <c r="O318" s="9">
        <f>SUMIF('FL FA2026 Logo'!C320:C670,'FA 2026 Master'!E318,'FL FA2026 Logo'!T320:T670)</f>
        <v>0</v>
      </c>
      <c r="P318" s="31">
        <f>SUMIF('ME FA2026 Logo'!C320:C788,'FA 2026 Master'!E318,'ME FA2026 Logo'!T320:T788)</f>
        <v>0</v>
      </c>
      <c r="Q318" s="46">
        <f t="shared" si="14"/>
        <v>0</v>
      </c>
    </row>
    <row r="319" spans="2:17" x14ac:dyDescent="0.25">
      <c r="B319" s="36" t="str">
        <f t="shared" si="12"/>
        <v>MERBSAH</v>
      </c>
      <c r="C319" s="35" t="str">
        <f t="shared" si="13"/>
        <v>84049072735</v>
      </c>
      <c r="D319" s="6">
        <v>840490727359</v>
      </c>
      <c r="E319" s="7" t="s">
        <v>368</v>
      </c>
      <c r="F319" t="s">
        <v>1234</v>
      </c>
      <c r="G319" t="s">
        <v>1034</v>
      </c>
      <c r="H319" s="7" t="s">
        <v>8</v>
      </c>
      <c r="I319" s="7" t="s">
        <v>1764</v>
      </c>
      <c r="J319" s="9">
        <v>15</v>
      </c>
      <c r="K319" s="7" t="s">
        <v>885</v>
      </c>
      <c r="L319" s="7" t="s">
        <v>929</v>
      </c>
      <c r="M319" s="7">
        <f>SUMIF('FL FA2026 Logo'!C321:C671,'FA 2026 Master'!E319,'FL FA2026 Logo'!S321:S671)</f>
        <v>0</v>
      </c>
      <c r="N319" s="7">
        <f>SUMIF('ME FA2026 Logo'!C321:C789,'FA 2026 Master'!E319,'ME FA2026 Logo'!S321:S789)</f>
        <v>0</v>
      </c>
      <c r="O319" s="9">
        <f>SUMIF('FL FA2026 Logo'!C321:C671,'FA 2026 Master'!E319,'FL FA2026 Logo'!T321:T671)</f>
        <v>0</v>
      </c>
      <c r="P319" s="31">
        <f>SUMIF('ME FA2026 Logo'!C321:C789,'FA 2026 Master'!E319,'ME FA2026 Logo'!T321:T789)</f>
        <v>0</v>
      </c>
      <c r="Q319" s="46">
        <f t="shared" si="14"/>
        <v>0</v>
      </c>
    </row>
    <row r="320" spans="2:17" x14ac:dyDescent="0.25">
      <c r="B320" s="36" t="str">
        <f t="shared" si="12"/>
        <v>MERBSAH</v>
      </c>
      <c r="C320" s="35" t="str">
        <f t="shared" si="13"/>
        <v>84049072736</v>
      </c>
      <c r="D320" s="6">
        <v>840490727366</v>
      </c>
      <c r="E320" s="7" t="s">
        <v>369</v>
      </c>
      <c r="F320" t="s">
        <v>1235</v>
      </c>
      <c r="G320" t="s">
        <v>1034</v>
      </c>
      <c r="H320" s="7" t="s">
        <v>9</v>
      </c>
      <c r="I320" s="7" t="s">
        <v>1764</v>
      </c>
      <c r="J320" s="9">
        <v>15</v>
      </c>
      <c r="K320" s="7" t="s">
        <v>885</v>
      </c>
      <c r="L320" s="7" t="s">
        <v>929</v>
      </c>
      <c r="M320" s="7">
        <f>SUMIF('FL FA2026 Logo'!C322:C672,'FA 2026 Master'!E320,'FL FA2026 Logo'!S322:S672)</f>
        <v>0</v>
      </c>
      <c r="N320" s="7">
        <f>SUMIF('ME FA2026 Logo'!C322:C790,'FA 2026 Master'!E320,'ME FA2026 Logo'!S322:S790)</f>
        <v>0</v>
      </c>
      <c r="O320" s="9">
        <f>SUMIF('FL FA2026 Logo'!C322:C672,'FA 2026 Master'!E320,'FL FA2026 Logo'!T322:T672)</f>
        <v>0</v>
      </c>
      <c r="P320" s="31">
        <f>SUMIF('ME FA2026 Logo'!C322:C790,'FA 2026 Master'!E320,'ME FA2026 Logo'!T322:T790)</f>
        <v>0</v>
      </c>
      <c r="Q320" s="46">
        <f t="shared" si="14"/>
        <v>0</v>
      </c>
    </row>
    <row r="321" spans="2:17" x14ac:dyDescent="0.25">
      <c r="B321" s="36" t="str">
        <f t="shared" si="12"/>
        <v>MERBSAH</v>
      </c>
      <c r="C321" s="35" t="str">
        <f t="shared" si="13"/>
        <v>84049072737</v>
      </c>
      <c r="D321" s="6">
        <v>840490727373</v>
      </c>
      <c r="E321" s="7" t="s">
        <v>370</v>
      </c>
      <c r="F321" t="s">
        <v>1236</v>
      </c>
      <c r="G321" t="s">
        <v>1034</v>
      </c>
      <c r="H321" s="7" t="s">
        <v>10</v>
      </c>
      <c r="I321" s="7" t="s">
        <v>1764</v>
      </c>
      <c r="J321" s="9">
        <v>15</v>
      </c>
      <c r="K321" s="7" t="s">
        <v>885</v>
      </c>
      <c r="L321" s="7" t="s">
        <v>929</v>
      </c>
      <c r="M321" s="7">
        <f>SUMIF('FL FA2026 Logo'!C323:C673,'FA 2026 Master'!E321,'FL FA2026 Logo'!S323:S673)</f>
        <v>0</v>
      </c>
      <c r="N321" s="7">
        <f>SUMIF('ME FA2026 Logo'!C323:C791,'FA 2026 Master'!E321,'ME FA2026 Logo'!S323:S791)</f>
        <v>0</v>
      </c>
      <c r="O321" s="9">
        <f>SUMIF('FL FA2026 Logo'!C323:C673,'FA 2026 Master'!E321,'FL FA2026 Logo'!T323:T673)</f>
        <v>0</v>
      </c>
      <c r="P321" s="31">
        <f>SUMIF('ME FA2026 Logo'!C323:C791,'FA 2026 Master'!E321,'ME FA2026 Logo'!T323:T791)</f>
        <v>0</v>
      </c>
      <c r="Q321" s="46">
        <f t="shared" si="14"/>
        <v>0</v>
      </c>
    </row>
    <row r="322" spans="2:17" x14ac:dyDescent="0.25">
      <c r="B322" s="36" t="str">
        <f t="shared" si="12"/>
        <v>MERBSAH</v>
      </c>
      <c r="C322" s="35" t="str">
        <f t="shared" si="13"/>
        <v>84049072738</v>
      </c>
      <c r="D322" s="6">
        <v>840490727380</v>
      </c>
      <c r="E322" s="7" t="s">
        <v>371</v>
      </c>
      <c r="F322" t="s">
        <v>1237</v>
      </c>
      <c r="G322" t="s">
        <v>1034</v>
      </c>
      <c r="H322" s="7" t="s">
        <v>1765</v>
      </c>
      <c r="I322" s="7" t="s">
        <v>1764</v>
      </c>
      <c r="J322" s="9">
        <v>15</v>
      </c>
      <c r="K322" s="7" t="s">
        <v>885</v>
      </c>
      <c r="L322" s="7" t="s">
        <v>929</v>
      </c>
      <c r="M322" s="7">
        <f>SUMIF('FL FA2026 Logo'!C324:C674,'FA 2026 Master'!E322,'FL FA2026 Logo'!S324:S674)</f>
        <v>0</v>
      </c>
      <c r="N322" s="7">
        <f>SUMIF('ME FA2026 Logo'!C324:C792,'FA 2026 Master'!E322,'ME FA2026 Logo'!S324:S792)</f>
        <v>0</v>
      </c>
      <c r="O322" s="9">
        <f>SUMIF('FL FA2026 Logo'!C324:C674,'FA 2026 Master'!E322,'FL FA2026 Logo'!T324:T674)</f>
        <v>0</v>
      </c>
      <c r="P322" s="31">
        <f>SUMIF('ME FA2026 Logo'!C324:C792,'FA 2026 Master'!E322,'ME FA2026 Logo'!T324:T792)</f>
        <v>0</v>
      </c>
      <c r="Q322" s="46">
        <f t="shared" si="14"/>
        <v>0</v>
      </c>
    </row>
    <row r="323" spans="2:17" x14ac:dyDescent="0.25">
      <c r="B323" s="36" t="str">
        <f t="shared" si="12"/>
        <v>MERBSAH</v>
      </c>
      <c r="C323" s="35" t="str">
        <f t="shared" si="13"/>
        <v>84049072739</v>
      </c>
      <c r="D323" s="6">
        <v>840490727397</v>
      </c>
      <c r="E323" s="7" t="s">
        <v>372</v>
      </c>
      <c r="F323" t="s">
        <v>1238</v>
      </c>
      <c r="G323" t="s">
        <v>1034</v>
      </c>
      <c r="H323" s="7" t="s">
        <v>14</v>
      </c>
      <c r="I323" s="7" t="s">
        <v>1764</v>
      </c>
      <c r="J323" s="9">
        <v>15</v>
      </c>
      <c r="K323" s="7" t="s">
        <v>885</v>
      </c>
      <c r="L323" s="7" t="s">
        <v>929</v>
      </c>
      <c r="M323" s="7">
        <f>SUMIF('FL FA2026 Logo'!C325:C675,'FA 2026 Master'!E323,'FL FA2026 Logo'!S325:S675)</f>
        <v>0</v>
      </c>
      <c r="N323" s="7">
        <f>SUMIF('ME FA2026 Logo'!C325:C793,'FA 2026 Master'!E323,'ME FA2026 Logo'!S325:S793)</f>
        <v>0</v>
      </c>
      <c r="O323" s="9">
        <f>SUMIF('FL FA2026 Logo'!C325:C675,'FA 2026 Master'!E323,'FL FA2026 Logo'!T325:T675)</f>
        <v>0</v>
      </c>
      <c r="P323" s="31">
        <f>SUMIF('ME FA2026 Logo'!C325:C793,'FA 2026 Master'!E323,'ME FA2026 Logo'!T325:T793)</f>
        <v>0</v>
      </c>
      <c r="Q323" s="46">
        <f t="shared" si="14"/>
        <v>0</v>
      </c>
    </row>
    <row r="324" spans="2:17" x14ac:dyDescent="0.25">
      <c r="B324" s="36" t="str">
        <f t="shared" si="12"/>
        <v>MERBSCF</v>
      </c>
      <c r="C324" s="35" t="str">
        <f t="shared" si="13"/>
        <v>84049072740</v>
      </c>
      <c r="D324" s="6">
        <v>840490727403</v>
      </c>
      <c r="E324" s="7" t="s">
        <v>373</v>
      </c>
      <c r="F324" t="s">
        <v>1239</v>
      </c>
      <c r="G324" t="s">
        <v>1047</v>
      </c>
      <c r="H324" s="7" t="s">
        <v>7</v>
      </c>
      <c r="I324" s="7" t="s">
        <v>1764</v>
      </c>
      <c r="J324" s="9">
        <v>30</v>
      </c>
      <c r="K324" s="7" t="s">
        <v>885</v>
      </c>
      <c r="L324" s="7" t="s">
        <v>950</v>
      </c>
      <c r="M324" s="7">
        <f>SUMIF('FL FA2026 Logo'!C326:C676,'FA 2026 Master'!E324,'FL FA2026 Logo'!S326:S676)</f>
        <v>0</v>
      </c>
      <c r="N324" s="7">
        <f>SUMIF('ME FA2026 Logo'!C326:C794,'FA 2026 Master'!E324,'ME FA2026 Logo'!S326:S794)</f>
        <v>0</v>
      </c>
      <c r="O324" s="9">
        <f>SUMIF('FL FA2026 Logo'!C326:C676,'FA 2026 Master'!E324,'FL FA2026 Logo'!T326:T676)</f>
        <v>0</v>
      </c>
      <c r="P324" s="31">
        <f>SUMIF('ME FA2026 Logo'!C326:C794,'FA 2026 Master'!E324,'ME FA2026 Logo'!T326:T794)</f>
        <v>0</v>
      </c>
      <c r="Q324" s="46">
        <f t="shared" si="14"/>
        <v>0</v>
      </c>
    </row>
    <row r="325" spans="2:17" x14ac:dyDescent="0.25">
      <c r="B325" s="36" t="str">
        <f t="shared" si="12"/>
        <v>MERBSCF</v>
      </c>
      <c r="C325" s="35" t="str">
        <f t="shared" si="13"/>
        <v>84049072741</v>
      </c>
      <c r="D325" s="6">
        <v>840490727410</v>
      </c>
      <c r="E325" s="7" t="s">
        <v>374</v>
      </c>
      <c r="F325" t="s">
        <v>1240</v>
      </c>
      <c r="G325" t="s">
        <v>1047</v>
      </c>
      <c r="H325" s="7" t="s">
        <v>8</v>
      </c>
      <c r="I325" s="7" t="s">
        <v>1764</v>
      </c>
      <c r="J325" s="9">
        <v>30</v>
      </c>
      <c r="K325" s="7" t="s">
        <v>885</v>
      </c>
      <c r="L325" s="7" t="s">
        <v>950</v>
      </c>
      <c r="M325" s="7">
        <f>SUMIF('FL FA2026 Logo'!C327:C677,'FA 2026 Master'!E325,'FL FA2026 Logo'!S327:S677)</f>
        <v>0</v>
      </c>
      <c r="N325" s="7">
        <f>SUMIF('ME FA2026 Logo'!C327:C795,'FA 2026 Master'!E325,'ME FA2026 Logo'!S327:S795)</f>
        <v>0</v>
      </c>
      <c r="O325" s="9">
        <f>SUMIF('FL FA2026 Logo'!C327:C677,'FA 2026 Master'!E325,'FL FA2026 Logo'!T327:T677)</f>
        <v>0</v>
      </c>
      <c r="P325" s="31">
        <f>SUMIF('ME FA2026 Logo'!C327:C795,'FA 2026 Master'!E325,'ME FA2026 Logo'!T327:T795)</f>
        <v>0</v>
      </c>
      <c r="Q325" s="46">
        <f t="shared" si="14"/>
        <v>0</v>
      </c>
    </row>
    <row r="326" spans="2:17" x14ac:dyDescent="0.25">
      <c r="B326" s="36" t="str">
        <f t="shared" ref="B326:B389" si="15">LEFT(E326,7)</f>
        <v>MERBSCF</v>
      </c>
      <c r="C326" s="35" t="str">
        <f t="shared" ref="C326:C389" si="16">LEFT(D326,11)</f>
        <v>84049072742</v>
      </c>
      <c r="D326" s="6">
        <v>840490727427</v>
      </c>
      <c r="E326" s="7" t="s">
        <v>375</v>
      </c>
      <c r="F326" t="s">
        <v>1241</v>
      </c>
      <c r="G326" t="s">
        <v>1047</v>
      </c>
      <c r="H326" s="7" t="s">
        <v>9</v>
      </c>
      <c r="I326" s="7" t="s">
        <v>1764</v>
      </c>
      <c r="J326" s="9">
        <v>30</v>
      </c>
      <c r="K326" s="7" t="s">
        <v>885</v>
      </c>
      <c r="L326" s="7" t="s">
        <v>950</v>
      </c>
      <c r="M326" s="7">
        <f>SUMIF('FL FA2026 Logo'!C328:C678,'FA 2026 Master'!E326,'FL FA2026 Logo'!S328:S678)</f>
        <v>0</v>
      </c>
      <c r="N326" s="7">
        <f>SUMIF('ME FA2026 Logo'!C328:C796,'FA 2026 Master'!E326,'ME FA2026 Logo'!S328:S796)</f>
        <v>0</v>
      </c>
      <c r="O326" s="9">
        <f>SUMIF('FL FA2026 Logo'!C328:C678,'FA 2026 Master'!E326,'FL FA2026 Logo'!T328:T678)</f>
        <v>0</v>
      </c>
      <c r="P326" s="31">
        <f>SUMIF('ME FA2026 Logo'!C328:C796,'FA 2026 Master'!E326,'ME FA2026 Logo'!T328:T796)</f>
        <v>0</v>
      </c>
      <c r="Q326" s="46">
        <f t="shared" ref="Q326:Q389" si="17">SUM(O326+P326)</f>
        <v>0</v>
      </c>
    </row>
    <row r="327" spans="2:17" x14ac:dyDescent="0.25">
      <c r="B327" s="36" t="str">
        <f t="shared" si="15"/>
        <v>MERBSCF</v>
      </c>
      <c r="C327" s="35" t="str">
        <f t="shared" si="16"/>
        <v>84049072743</v>
      </c>
      <c r="D327" s="6">
        <v>840490727434</v>
      </c>
      <c r="E327" s="7" t="s">
        <v>376</v>
      </c>
      <c r="F327" t="s">
        <v>1242</v>
      </c>
      <c r="G327" t="s">
        <v>1047</v>
      </c>
      <c r="H327" s="7" t="s">
        <v>10</v>
      </c>
      <c r="I327" s="7" t="s">
        <v>1764</v>
      </c>
      <c r="J327" s="9">
        <v>30</v>
      </c>
      <c r="K327" s="7" t="s">
        <v>885</v>
      </c>
      <c r="L327" s="7" t="s">
        <v>950</v>
      </c>
      <c r="M327" s="7">
        <f>SUMIF('FL FA2026 Logo'!C329:C679,'FA 2026 Master'!E327,'FL FA2026 Logo'!S329:S679)</f>
        <v>0</v>
      </c>
      <c r="N327" s="7">
        <f>SUMIF('ME FA2026 Logo'!C329:C797,'FA 2026 Master'!E327,'ME FA2026 Logo'!S329:S797)</f>
        <v>0</v>
      </c>
      <c r="O327" s="9">
        <f>SUMIF('FL FA2026 Logo'!C329:C679,'FA 2026 Master'!E327,'FL FA2026 Logo'!T329:T679)</f>
        <v>0</v>
      </c>
      <c r="P327" s="31">
        <f>SUMIF('ME FA2026 Logo'!C329:C797,'FA 2026 Master'!E327,'ME FA2026 Logo'!T329:T797)</f>
        <v>0</v>
      </c>
      <c r="Q327" s="46">
        <f t="shared" si="17"/>
        <v>0</v>
      </c>
    </row>
    <row r="328" spans="2:17" x14ac:dyDescent="0.25">
      <c r="B328" s="36" t="str">
        <f t="shared" si="15"/>
        <v>MERBSCF</v>
      </c>
      <c r="C328" s="35" t="str">
        <f t="shared" si="16"/>
        <v>84049072744</v>
      </c>
      <c r="D328" s="6">
        <v>840490727441</v>
      </c>
      <c r="E328" s="7" t="s">
        <v>377</v>
      </c>
      <c r="F328" t="s">
        <v>1243</v>
      </c>
      <c r="G328" t="s">
        <v>1047</v>
      </c>
      <c r="H328" s="7" t="s">
        <v>1765</v>
      </c>
      <c r="I328" s="7" t="s">
        <v>1764</v>
      </c>
      <c r="J328" s="9">
        <v>30</v>
      </c>
      <c r="K328" s="7" t="s">
        <v>885</v>
      </c>
      <c r="L328" s="7" t="s">
        <v>950</v>
      </c>
      <c r="M328" s="7">
        <f>SUMIF('FL FA2026 Logo'!C330:C680,'FA 2026 Master'!E328,'FL FA2026 Logo'!S330:S680)</f>
        <v>0</v>
      </c>
      <c r="N328" s="7">
        <f>SUMIF('ME FA2026 Logo'!C330:C798,'FA 2026 Master'!E328,'ME FA2026 Logo'!S330:S798)</f>
        <v>0</v>
      </c>
      <c r="O328" s="9">
        <f>SUMIF('FL FA2026 Logo'!C330:C680,'FA 2026 Master'!E328,'FL FA2026 Logo'!T330:T680)</f>
        <v>0</v>
      </c>
      <c r="P328" s="31">
        <f>SUMIF('ME FA2026 Logo'!C330:C798,'FA 2026 Master'!E328,'ME FA2026 Logo'!T330:T798)</f>
        <v>0</v>
      </c>
      <c r="Q328" s="46">
        <f t="shared" si="17"/>
        <v>0</v>
      </c>
    </row>
    <row r="329" spans="2:17" x14ac:dyDescent="0.25">
      <c r="B329" s="36" t="str">
        <f t="shared" si="15"/>
        <v>MERBSCF</v>
      </c>
      <c r="C329" s="35" t="str">
        <f t="shared" si="16"/>
        <v>84049072745</v>
      </c>
      <c r="D329" s="6">
        <v>840490727458</v>
      </c>
      <c r="E329" s="7" t="s">
        <v>378</v>
      </c>
      <c r="F329" t="s">
        <v>1244</v>
      </c>
      <c r="G329" t="s">
        <v>1047</v>
      </c>
      <c r="H329" s="7" t="s">
        <v>14</v>
      </c>
      <c r="I329" s="7" t="s">
        <v>1764</v>
      </c>
      <c r="J329" s="9">
        <v>30</v>
      </c>
      <c r="K329" s="7" t="s">
        <v>885</v>
      </c>
      <c r="L329" s="7" t="s">
        <v>950</v>
      </c>
      <c r="M329" s="7">
        <f>SUMIF('FL FA2026 Logo'!C331:C681,'FA 2026 Master'!E329,'FL FA2026 Logo'!S331:S681)</f>
        <v>0</v>
      </c>
      <c r="N329" s="7">
        <f>SUMIF('ME FA2026 Logo'!C331:C799,'FA 2026 Master'!E329,'ME FA2026 Logo'!S331:S799)</f>
        <v>0</v>
      </c>
      <c r="O329" s="9">
        <f>SUMIF('FL FA2026 Logo'!C331:C681,'FA 2026 Master'!E329,'FL FA2026 Logo'!T331:T681)</f>
        <v>0</v>
      </c>
      <c r="P329" s="31">
        <f>SUMIF('ME FA2026 Logo'!C331:C799,'FA 2026 Master'!E329,'ME FA2026 Logo'!T331:T799)</f>
        <v>0</v>
      </c>
      <c r="Q329" s="46">
        <f t="shared" si="17"/>
        <v>0</v>
      </c>
    </row>
    <row r="330" spans="2:17" x14ac:dyDescent="0.25">
      <c r="B330" s="36" t="str">
        <f t="shared" si="15"/>
        <v>MERTBBK</v>
      </c>
      <c r="C330" s="35" t="str">
        <f t="shared" si="16"/>
        <v>84049072746</v>
      </c>
      <c r="D330" s="6">
        <v>840490727465</v>
      </c>
      <c r="E330" s="7" t="s">
        <v>379</v>
      </c>
      <c r="F330" t="s">
        <v>1245</v>
      </c>
      <c r="G330" t="s">
        <v>17</v>
      </c>
      <c r="H330" s="7" t="s">
        <v>7</v>
      </c>
      <c r="I330" s="7" t="s">
        <v>1764</v>
      </c>
      <c r="J330" s="9">
        <v>15</v>
      </c>
      <c r="K330" s="7" t="s">
        <v>885</v>
      </c>
      <c r="L330" s="7" t="s">
        <v>929</v>
      </c>
      <c r="M330" s="7">
        <f>SUMIF('FL FA2026 Logo'!C332:C682,'FA 2026 Master'!E330,'FL FA2026 Logo'!S332:S682)</f>
        <v>0</v>
      </c>
      <c r="N330" s="7">
        <f>SUMIF('ME FA2026 Logo'!C332:C800,'FA 2026 Master'!E330,'ME FA2026 Logo'!S332:S800)</f>
        <v>0</v>
      </c>
      <c r="O330" s="9">
        <f>SUMIF('FL FA2026 Logo'!C332:C682,'FA 2026 Master'!E330,'FL FA2026 Logo'!T332:T682)</f>
        <v>0</v>
      </c>
      <c r="P330" s="31">
        <f>SUMIF('ME FA2026 Logo'!C332:C800,'FA 2026 Master'!E330,'ME FA2026 Logo'!T332:T800)</f>
        <v>0</v>
      </c>
      <c r="Q330" s="46">
        <f t="shared" si="17"/>
        <v>0</v>
      </c>
    </row>
    <row r="331" spans="2:17" x14ac:dyDescent="0.25">
      <c r="B331" s="36" t="str">
        <f t="shared" si="15"/>
        <v>MERTBBK</v>
      </c>
      <c r="C331" s="35" t="str">
        <f t="shared" si="16"/>
        <v>84049072747</v>
      </c>
      <c r="D331" s="6">
        <v>840490727472</v>
      </c>
      <c r="E331" s="7" t="s">
        <v>380</v>
      </c>
      <c r="F331" t="s">
        <v>1246</v>
      </c>
      <c r="G331" t="s">
        <v>17</v>
      </c>
      <c r="H331" s="7" t="s">
        <v>8</v>
      </c>
      <c r="I331" s="7" t="s">
        <v>1764</v>
      </c>
      <c r="J331" s="9">
        <v>15</v>
      </c>
      <c r="K331" s="7" t="s">
        <v>885</v>
      </c>
      <c r="L331" s="7" t="s">
        <v>929</v>
      </c>
      <c r="M331" s="7">
        <f>SUMIF('FL FA2026 Logo'!C333:C683,'FA 2026 Master'!E331,'FL FA2026 Logo'!S333:S683)</f>
        <v>0</v>
      </c>
      <c r="N331" s="7">
        <f>SUMIF('ME FA2026 Logo'!C333:C801,'FA 2026 Master'!E331,'ME FA2026 Logo'!S333:S801)</f>
        <v>0</v>
      </c>
      <c r="O331" s="9">
        <f>SUMIF('FL FA2026 Logo'!C333:C683,'FA 2026 Master'!E331,'FL FA2026 Logo'!T333:T683)</f>
        <v>0</v>
      </c>
      <c r="P331" s="31">
        <f>SUMIF('ME FA2026 Logo'!C333:C801,'FA 2026 Master'!E331,'ME FA2026 Logo'!T333:T801)</f>
        <v>0</v>
      </c>
      <c r="Q331" s="46">
        <f t="shared" si="17"/>
        <v>0</v>
      </c>
    </row>
    <row r="332" spans="2:17" x14ac:dyDescent="0.25">
      <c r="B332" s="36" t="str">
        <f t="shared" si="15"/>
        <v>MERTBBK</v>
      </c>
      <c r="C332" s="35" t="str">
        <f t="shared" si="16"/>
        <v>84049072748</v>
      </c>
      <c r="D332" s="6">
        <v>840490727489</v>
      </c>
      <c r="E332" s="7" t="s">
        <v>381</v>
      </c>
      <c r="F332" t="s">
        <v>1247</v>
      </c>
      <c r="G332" t="s">
        <v>17</v>
      </c>
      <c r="H332" s="7" t="s">
        <v>9</v>
      </c>
      <c r="I332" s="7" t="s">
        <v>1764</v>
      </c>
      <c r="J332" s="9">
        <v>15</v>
      </c>
      <c r="K332" s="7" t="s">
        <v>885</v>
      </c>
      <c r="L332" s="7" t="s">
        <v>929</v>
      </c>
      <c r="M332" s="7">
        <f>SUMIF('FL FA2026 Logo'!C334:C684,'FA 2026 Master'!E332,'FL FA2026 Logo'!S334:S684)</f>
        <v>0</v>
      </c>
      <c r="N332" s="7">
        <f>SUMIF('ME FA2026 Logo'!C334:C802,'FA 2026 Master'!E332,'ME FA2026 Logo'!S334:S802)</f>
        <v>0</v>
      </c>
      <c r="O332" s="9">
        <f>SUMIF('FL FA2026 Logo'!C334:C684,'FA 2026 Master'!E332,'FL FA2026 Logo'!T334:T684)</f>
        <v>0</v>
      </c>
      <c r="P332" s="31">
        <f>SUMIF('ME FA2026 Logo'!C334:C802,'FA 2026 Master'!E332,'ME FA2026 Logo'!T334:T802)</f>
        <v>0</v>
      </c>
      <c r="Q332" s="46">
        <f t="shared" si="17"/>
        <v>0</v>
      </c>
    </row>
    <row r="333" spans="2:17" x14ac:dyDescent="0.25">
      <c r="B333" s="36" t="str">
        <f t="shared" si="15"/>
        <v>MERTBBK</v>
      </c>
      <c r="C333" s="35" t="str">
        <f t="shared" si="16"/>
        <v>84049072749</v>
      </c>
      <c r="D333" s="6">
        <v>840490727496</v>
      </c>
      <c r="E333" s="7" t="s">
        <v>382</v>
      </c>
      <c r="F333" t="s">
        <v>1248</v>
      </c>
      <c r="G333" t="s">
        <v>17</v>
      </c>
      <c r="H333" s="7" t="s">
        <v>10</v>
      </c>
      <c r="I333" s="7" t="s">
        <v>1764</v>
      </c>
      <c r="J333" s="9">
        <v>15</v>
      </c>
      <c r="K333" s="7" t="s">
        <v>885</v>
      </c>
      <c r="L333" s="7" t="s">
        <v>929</v>
      </c>
      <c r="M333" s="7">
        <f>SUMIF('FL FA2026 Logo'!C335:C685,'FA 2026 Master'!E333,'FL FA2026 Logo'!S335:S685)</f>
        <v>0</v>
      </c>
      <c r="N333" s="7">
        <f>SUMIF('ME FA2026 Logo'!C335:C803,'FA 2026 Master'!E333,'ME FA2026 Logo'!S335:S803)</f>
        <v>0</v>
      </c>
      <c r="O333" s="9">
        <f>SUMIF('FL FA2026 Logo'!C335:C685,'FA 2026 Master'!E333,'FL FA2026 Logo'!T335:T685)</f>
        <v>0</v>
      </c>
      <c r="P333" s="31">
        <f>SUMIF('ME FA2026 Logo'!C335:C803,'FA 2026 Master'!E333,'ME FA2026 Logo'!T335:T803)</f>
        <v>0</v>
      </c>
      <c r="Q333" s="46">
        <f t="shared" si="17"/>
        <v>0</v>
      </c>
    </row>
    <row r="334" spans="2:17" x14ac:dyDescent="0.25">
      <c r="B334" s="36" t="str">
        <f t="shared" si="15"/>
        <v>MERTBBK</v>
      </c>
      <c r="C334" s="35" t="str">
        <f t="shared" si="16"/>
        <v>84049072750</v>
      </c>
      <c r="D334" s="6">
        <v>840490727502</v>
      </c>
      <c r="E334" s="7" t="s">
        <v>383</v>
      </c>
      <c r="F334" t="s">
        <v>1249</v>
      </c>
      <c r="G334" t="s">
        <v>17</v>
      </c>
      <c r="H334" s="7" t="s">
        <v>1765</v>
      </c>
      <c r="I334" s="7" t="s">
        <v>1764</v>
      </c>
      <c r="J334" s="9">
        <v>15</v>
      </c>
      <c r="K334" s="7" t="s">
        <v>885</v>
      </c>
      <c r="L334" s="7" t="s">
        <v>929</v>
      </c>
      <c r="M334" s="7">
        <f>SUMIF('FL FA2026 Logo'!C336:C686,'FA 2026 Master'!E334,'FL FA2026 Logo'!S336:S686)</f>
        <v>0</v>
      </c>
      <c r="N334" s="7">
        <f>SUMIF('ME FA2026 Logo'!C336:C804,'FA 2026 Master'!E334,'ME FA2026 Logo'!S336:S804)</f>
        <v>0</v>
      </c>
      <c r="O334" s="9">
        <f>SUMIF('FL FA2026 Logo'!C336:C686,'FA 2026 Master'!E334,'FL FA2026 Logo'!T336:T686)</f>
        <v>0</v>
      </c>
      <c r="P334" s="31">
        <f>SUMIF('ME FA2026 Logo'!C336:C804,'FA 2026 Master'!E334,'ME FA2026 Logo'!T336:T804)</f>
        <v>0</v>
      </c>
      <c r="Q334" s="46">
        <f t="shared" si="17"/>
        <v>0</v>
      </c>
    </row>
    <row r="335" spans="2:17" x14ac:dyDescent="0.25">
      <c r="B335" s="36" t="str">
        <f t="shared" si="15"/>
        <v>MERTBBK</v>
      </c>
      <c r="C335" s="35" t="str">
        <f t="shared" si="16"/>
        <v>84049072751</v>
      </c>
      <c r="D335" s="6">
        <v>840490727519</v>
      </c>
      <c r="E335" s="7" t="s">
        <v>384</v>
      </c>
      <c r="F335" t="s">
        <v>1250</v>
      </c>
      <c r="G335" t="s">
        <v>17</v>
      </c>
      <c r="H335" s="7" t="s">
        <v>14</v>
      </c>
      <c r="I335" s="7" t="s">
        <v>1764</v>
      </c>
      <c r="J335" s="9">
        <v>15</v>
      </c>
      <c r="K335" s="7" t="s">
        <v>885</v>
      </c>
      <c r="L335" s="7" t="s">
        <v>929</v>
      </c>
      <c r="M335" s="7">
        <f>SUMIF('FL FA2026 Logo'!C337:C687,'FA 2026 Master'!E335,'FL FA2026 Logo'!S337:S687)</f>
        <v>0</v>
      </c>
      <c r="N335" s="7">
        <f>SUMIF('ME FA2026 Logo'!C337:C805,'FA 2026 Master'!E335,'ME FA2026 Logo'!S337:S805)</f>
        <v>0</v>
      </c>
      <c r="O335" s="9">
        <f>SUMIF('FL FA2026 Logo'!C337:C687,'FA 2026 Master'!E335,'FL FA2026 Logo'!T337:T687)</f>
        <v>0</v>
      </c>
      <c r="P335" s="31">
        <f>SUMIF('ME FA2026 Logo'!C337:C805,'FA 2026 Master'!E335,'ME FA2026 Logo'!T337:T805)</f>
        <v>0</v>
      </c>
      <c r="Q335" s="46">
        <f t="shared" si="17"/>
        <v>0</v>
      </c>
    </row>
    <row r="336" spans="2:17" x14ac:dyDescent="0.25">
      <c r="B336" s="36" t="str">
        <f t="shared" si="15"/>
        <v>MERTBAH</v>
      </c>
      <c r="C336" s="35" t="str">
        <f t="shared" si="16"/>
        <v>84049072752</v>
      </c>
      <c r="D336" s="6">
        <v>840490727526</v>
      </c>
      <c r="E336" s="7" t="s">
        <v>385</v>
      </c>
      <c r="F336" t="s">
        <v>1251</v>
      </c>
      <c r="G336" t="s">
        <v>1034</v>
      </c>
      <c r="H336" s="7" t="s">
        <v>7</v>
      </c>
      <c r="I336" s="7" t="s">
        <v>1764</v>
      </c>
      <c r="J336" s="9">
        <v>15</v>
      </c>
      <c r="K336" s="7" t="s">
        <v>885</v>
      </c>
      <c r="L336" s="7" t="s">
        <v>929</v>
      </c>
      <c r="M336" s="7">
        <f>SUMIF('FL FA2026 Logo'!C338:C688,'FA 2026 Master'!E336,'FL FA2026 Logo'!S338:S688)</f>
        <v>0</v>
      </c>
      <c r="N336" s="7">
        <f>SUMIF('ME FA2026 Logo'!C338:C806,'FA 2026 Master'!E336,'ME FA2026 Logo'!S338:S806)</f>
        <v>0</v>
      </c>
      <c r="O336" s="9">
        <f>SUMIF('FL FA2026 Logo'!C338:C688,'FA 2026 Master'!E336,'FL FA2026 Logo'!T338:T688)</f>
        <v>0</v>
      </c>
      <c r="P336" s="31">
        <f>SUMIF('ME FA2026 Logo'!C338:C806,'FA 2026 Master'!E336,'ME FA2026 Logo'!T338:T806)</f>
        <v>0</v>
      </c>
      <c r="Q336" s="46">
        <f t="shared" si="17"/>
        <v>0</v>
      </c>
    </row>
    <row r="337" spans="2:17" x14ac:dyDescent="0.25">
      <c r="B337" s="36" t="str">
        <f t="shared" si="15"/>
        <v>MERTBAH</v>
      </c>
      <c r="C337" s="35" t="str">
        <f t="shared" si="16"/>
        <v>84049072753</v>
      </c>
      <c r="D337" s="6">
        <v>840490727533</v>
      </c>
      <c r="E337" s="7" t="s">
        <v>386</v>
      </c>
      <c r="F337" t="s">
        <v>1252</v>
      </c>
      <c r="G337" t="s">
        <v>1034</v>
      </c>
      <c r="H337" s="7" t="s">
        <v>8</v>
      </c>
      <c r="I337" s="7" t="s">
        <v>1764</v>
      </c>
      <c r="J337" s="9">
        <v>15</v>
      </c>
      <c r="K337" s="7" t="s">
        <v>885</v>
      </c>
      <c r="L337" s="7" t="s">
        <v>929</v>
      </c>
      <c r="M337" s="7">
        <f>SUMIF('FL FA2026 Logo'!C339:C689,'FA 2026 Master'!E337,'FL FA2026 Logo'!S339:S689)</f>
        <v>0</v>
      </c>
      <c r="N337" s="7">
        <f>SUMIF('ME FA2026 Logo'!C339:C807,'FA 2026 Master'!E337,'ME FA2026 Logo'!S339:S807)</f>
        <v>0</v>
      </c>
      <c r="O337" s="9">
        <f>SUMIF('FL FA2026 Logo'!C339:C689,'FA 2026 Master'!E337,'FL FA2026 Logo'!T339:T689)</f>
        <v>0</v>
      </c>
      <c r="P337" s="31">
        <f>SUMIF('ME FA2026 Logo'!C339:C807,'FA 2026 Master'!E337,'ME FA2026 Logo'!T339:T807)</f>
        <v>0</v>
      </c>
      <c r="Q337" s="46">
        <f t="shared" si="17"/>
        <v>0</v>
      </c>
    </row>
    <row r="338" spans="2:17" x14ac:dyDescent="0.25">
      <c r="B338" s="36" t="str">
        <f t="shared" si="15"/>
        <v>MERTBAH</v>
      </c>
      <c r="C338" s="35" t="str">
        <f t="shared" si="16"/>
        <v>84049072754</v>
      </c>
      <c r="D338" s="6">
        <v>840490727540</v>
      </c>
      <c r="E338" s="7" t="s">
        <v>387</v>
      </c>
      <c r="F338" t="s">
        <v>1253</v>
      </c>
      <c r="G338" t="s">
        <v>1034</v>
      </c>
      <c r="H338" s="7" t="s">
        <v>9</v>
      </c>
      <c r="I338" s="7" t="s">
        <v>1764</v>
      </c>
      <c r="J338" s="9">
        <v>15</v>
      </c>
      <c r="K338" s="7" t="s">
        <v>885</v>
      </c>
      <c r="L338" s="7" t="s">
        <v>929</v>
      </c>
      <c r="M338" s="7">
        <f>SUMIF('FL FA2026 Logo'!C340:C690,'FA 2026 Master'!E338,'FL FA2026 Logo'!S340:S690)</f>
        <v>0</v>
      </c>
      <c r="N338" s="7">
        <f>SUMIF('ME FA2026 Logo'!C340:C808,'FA 2026 Master'!E338,'ME FA2026 Logo'!S340:S808)</f>
        <v>0</v>
      </c>
      <c r="O338" s="9">
        <f>SUMIF('FL FA2026 Logo'!C340:C690,'FA 2026 Master'!E338,'FL FA2026 Logo'!T340:T690)</f>
        <v>0</v>
      </c>
      <c r="P338" s="31">
        <f>SUMIF('ME FA2026 Logo'!C340:C808,'FA 2026 Master'!E338,'ME FA2026 Logo'!T340:T808)</f>
        <v>0</v>
      </c>
      <c r="Q338" s="46">
        <f t="shared" si="17"/>
        <v>0</v>
      </c>
    </row>
    <row r="339" spans="2:17" x14ac:dyDescent="0.25">
      <c r="B339" s="36" t="str">
        <f t="shared" si="15"/>
        <v>MERTBAH</v>
      </c>
      <c r="C339" s="35" t="str">
        <f t="shared" si="16"/>
        <v>84049072755</v>
      </c>
      <c r="D339" s="6">
        <v>840490727557</v>
      </c>
      <c r="E339" s="7" t="s">
        <v>388</v>
      </c>
      <c r="F339" t="s">
        <v>1254</v>
      </c>
      <c r="G339" t="s">
        <v>1034</v>
      </c>
      <c r="H339" s="7" t="s">
        <v>10</v>
      </c>
      <c r="I339" s="7" t="s">
        <v>1764</v>
      </c>
      <c r="J339" s="9">
        <v>15</v>
      </c>
      <c r="K339" s="7" t="s">
        <v>885</v>
      </c>
      <c r="L339" s="7" t="s">
        <v>929</v>
      </c>
      <c r="M339" s="7">
        <f>SUMIF('FL FA2026 Logo'!C341:C691,'FA 2026 Master'!E339,'FL FA2026 Logo'!S341:S691)</f>
        <v>0</v>
      </c>
      <c r="N339" s="7">
        <f>SUMIF('ME FA2026 Logo'!C341:C809,'FA 2026 Master'!E339,'ME FA2026 Logo'!S341:S809)</f>
        <v>0</v>
      </c>
      <c r="O339" s="9">
        <f>SUMIF('FL FA2026 Logo'!C341:C691,'FA 2026 Master'!E339,'FL FA2026 Logo'!T341:T691)</f>
        <v>0</v>
      </c>
      <c r="P339" s="31">
        <f>SUMIF('ME FA2026 Logo'!C341:C809,'FA 2026 Master'!E339,'ME FA2026 Logo'!T341:T809)</f>
        <v>0</v>
      </c>
      <c r="Q339" s="46">
        <f t="shared" si="17"/>
        <v>0</v>
      </c>
    </row>
    <row r="340" spans="2:17" x14ac:dyDescent="0.25">
      <c r="B340" s="36" t="str">
        <f t="shared" si="15"/>
        <v>MERTBAH</v>
      </c>
      <c r="C340" s="35" t="str">
        <f t="shared" si="16"/>
        <v>84049072756</v>
      </c>
      <c r="D340" s="6">
        <v>840490727564</v>
      </c>
      <c r="E340" s="7" t="s">
        <v>389</v>
      </c>
      <c r="F340" t="s">
        <v>1255</v>
      </c>
      <c r="G340" t="s">
        <v>1034</v>
      </c>
      <c r="H340" s="7" t="s">
        <v>1765</v>
      </c>
      <c r="I340" s="7" t="s">
        <v>1764</v>
      </c>
      <c r="J340" s="9">
        <v>15</v>
      </c>
      <c r="K340" s="7" t="s">
        <v>885</v>
      </c>
      <c r="L340" s="7" t="s">
        <v>929</v>
      </c>
      <c r="M340" s="7">
        <f>SUMIF('FL FA2026 Logo'!C342:C692,'FA 2026 Master'!E340,'FL FA2026 Logo'!S342:S692)</f>
        <v>0</v>
      </c>
      <c r="N340" s="7">
        <f>SUMIF('ME FA2026 Logo'!C342:C810,'FA 2026 Master'!E340,'ME FA2026 Logo'!S342:S810)</f>
        <v>0</v>
      </c>
      <c r="O340" s="9">
        <f>SUMIF('FL FA2026 Logo'!C342:C692,'FA 2026 Master'!E340,'FL FA2026 Logo'!T342:T692)</f>
        <v>0</v>
      </c>
      <c r="P340" s="31">
        <f>SUMIF('ME FA2026 Logo'!C342:C810,'FA 2026 Master'!E340,'ME FA2026 Logo'!T342:T810)</f>
        <v>0</v>
      </c>
      <c r="Q340" s="46">
        <f t="shared" si="17"/>
        <v>0</v>
      </c>
    </row>
    <row r="341" spans="2:17" x14ac:dyDescent="0.25">
      <c r="B341" s="36" t="str">
        <f t="shared" si="15"/>
        <v>MERTBAH</v>
      </c>
      <c r="C341" s="35" t="str">
        <f t="shared" si="16"/>
        <v>84049072757</v>
      </c>
      <c r="D341" s="6">
        <v>840490727571</v>
      </c>
      <c r="E341" s="7" t="s">
        <v>390</v>
      </c>
      <c r="F341" t="s">
        <v>1256</v>
      </c>
      <c r="G341" t="s">
        <v>1034</v>
      </c>
      <c r="H341" s="7" t="s">
        <v>14</v>
      </c>
      <c r="I341" s="7" t="s">
        <v>1764</v>
      </c>
      <c r="J341" s="9">
        <v>15</v>
      </c>
      <c r="K341" s="7" t="s">
        <v>885</v>
      </c>
      <c r="L341" s="7" t="s">
        <v>929</v>
      </c>
      <c r="M341" s="7">
        <f>SUMIF('FL FA2026 Logo'!C343:C693,'FA 2026 Master'!E341,'FL FA2026 Logo'!S343:S693)</f>
        <v>0</v>
      </c>
      <c r="N341" s="7">
        <f>SUMIF('ME FA2026 Logo'!C343:C811,'FA 2026 Master'!E341,'ME FA2026 Logo'!S343:S811)</f>
        <v>0</v>
      </c>
      <c r="O341" s="9">
        <f>SUMIF('FL FA2026 Logo'!C343:C693,'FA 2026 Master'!E341,'FL FA2026 Logo'!T343:T693)</f>
        <v>0</v>
      </c>
      <c r="P341" s="31">
        <f>SUMIF('ME FA2026 Logo'!C343:C811,'FA 2026 Master'!E341,'ME FA2026 Logo'!T343:T811)</f>
        <v>0</v>
      </c>
      <c r="Q341" s="46">
        <f t="shared" si="17"/>
        <v>0</v>
      </c>
    </row>
    <row r="342" spans="2:17" x14ac:dyDescent="0.25">
      <c r="B342" s="36" t="str">
        <f t="shared" si="15"/>
        <v>MERTBNV</v>
      </c>
      <c r="C342" s="35" t="str">
        <f t="shared" si="16"/>
        <v>84049072758</v>
      </c>
      <c r="D342" s="6">
        <v>840490727588</v>
      </c>
      <c r="E342" s="7" t="s">
        <v>391</v>
      </c>
      <c r="F342" t="s">
        <v>1257</v>
      </c>
      <c r="G342" t="s">
        <v>957</v>
      </c>
      <c r="H342" s="7" t="s">
        <v>7</v>
      </c>
      <c r="I342" s="7" t="s">
        <v>1764</v>
      </c>
      <c r="J342" s="9">
        <v>30</v>
      </c>
      <c r="K342" s="7" t="s">
        <v>885</v>
      </c>
      <c r="L342" s="7" t="s">
        <v>950</v>
      </c>
      <c r="M342" s="7">
        <f>SUMIF('FL FA2026 Logo'!C344:C694,'FA 2026 Master'!E342,'FL FA2026 Logo'!S344:S694)</f>
        <v>0</v>
      </c>
      <c r="N342" s="7">
        <f>SUMIF('ME FA2026 Logo'!C344:C812,'FA 2026 Master'!E342,'ME FA2026 Logo'!S344:S812)</f>
        <v>0</v>
      </c>
      <c r="O342" s="9">
        <f>SUMIF('FL FA2026 Logo'!C344:C694,'FA 2026 Master'!E342,'FL FA2026 Logo'!T344:T694)</f>
        <v>0</v>
      </c>
      <c r="P342" s="31">
        <f>SUMIF('ME FA2026 Logo'!C344:C812,'FA 2026 Master'!E342,'ME FA2026 Logo'!T344:T812)</f>
        <v>0</v>
      </c>
      <c r="Q342" s="46">
        <f t="shared" si="17"/>
        <v>0</v>
      </c>
    </row>
    <row r="343" spans="2:17" x14ac:dyDescent="0.25">
      <c r="B343" s="36" t="str">
        <f t="shared" si="15"/>
        <v>MERTBNV</v>
      </c>
      <c r="C343" s="35" t="str">
        <f t="shared" si="16"/>
        <v>84049072759</v>
      </c>
      <c r="D343" s="6">
        <v>840490727595</v>
      </c>
      <c r="E343" s="7" t="s">
        <v>392</v>
      </c>
      <c r="F343" t="s">
        <v>1258</v>
      </c>
      <c r="G343" t="s">
        <v>957</v>
      </c>
      <c r="H343" s="7" t="s">
        <v>8</v>
      </c>
      <c r="I343" s="7" t="s">
        <v>1764</v>
      </c>
      <c r="J343" s="9">
        <v>30</v>
      </c>
      <c r="K343" s="7" t="s">
        <v>885</v>
      </c>
      <c r="L343" s="7" t="s">
        <v>950</v>
      </c>
      <c r="M343" s="7">
        <f>SUMIF('FL FA2026 Logo'!C345:C695,'FA 2026 Master'!E343,'FL FA2026 Logo'!S345:S695)</f>
        <v>0</v>
      </c>
      <c r="N343" s="7">
        <f>SUMIF('ME FA2026 Logo'!C345:C813,'FA 2026 Master'!E343,'ME FA2026 Logo'!S345:S813)</f>
        <v>0</v>
      </c>
      <c r="O343" s="9">
        <f>SUMIF('FL FA2026 Logo'!C345:C695,'FA 2026 Master'!E343,'FL FA2026 Logo'!T345:T695)</f>
        <v>0</v>
      </c>
      <c r="P343" s="31">
        <f>SUMIF('ME FA2026 Logo'!C345:C813,'FA 2026 Master'!E343,'ME FA2026 Logo'!T345:T813)</f>
        <v>0</v>
      </c>
      <c r="Q343" s="46">
        <f t="shared" si="17"/>
        <v>0</v>
      </c>
    </row>
    <row r="344" spans="2:17" x14ac:dyDescent="0.25">
      <c r="B344" s="36" t="str">
        <f t="shared" si="15"/>
        <v>MERTBNV</v>
      </c>
      <c r="C344" s="35" t="str">
        <f t="shared" si="16"/>
        <v>84049072760</v>
      </c>
      <c r="D344" s="6">
        <v>840490727601</v>
      </c>
      <c r="E344" s="7" t="s">
        <v>393</v>
      </c>
      <c r="F344" t="s">
        <v>1259</v>
      </c>
      <c r="G344" t="s">
        <v>957</v>
      </c>
      <c r="H344" s="7" t="s">
        <v>9</v>
      </c>
      <c r="I344" s="7" t="s">
        <v>1764</v>
      </c>
      <c r="J344" s="9">
        <v>30</v>
      </c>
      <c r="K344" s="7" t="s">
        <v>885</v>
      </c>
      <c r="L344" s="7" t="s">
        <v>950</v>
      </c>
      <c r="M344" s="7">
        <f>SUMIF('FL FA2026 Logo'!C346:C696,'FA 2026 Master'!E344,'FL FA2026 Logo'!S346:S696)</f>
        <v>0</v>
      </c>
      <c r="N344" s="7">
        <f>SUMIF('ME FA2026 Logo'!C346:C814,'FA 2026 Master'!E344,'ME FA2026 Logo'!S346:S814)</f>
        <v>0</v>
      </c>
      <c r="O344" s="9">
        <f>SUMIF('FL FA2026 Logo'!C346:C696,'FA 2026 Master'!E344,'FL FA2026 Logo'!T346:T696)</f>
        <v>0</v>
      </c>
      <c r="P344" s="31">
        <f>SUMIF('ME FA2026 Logo'!C346:C814,'FA 2026 Master'!E344,'ME FA2026 Logo'!T346:T814)</f>
        <v>0</v>
      </c>
      <c r="Q344" s="46">
        <f t="shared" si="17"/>
        <v>0</v>
      </c>
    </row>
    <row r="345" spans="2:17" x14ac:dyDescent="0.25">
      <c r="B345" s="36" t="str">
        <f t="shared" si="15"/>
        <v>MERTBNV</v>
      </c>
      <c r="C345" s="35" t="str">
        <f t="shared" si="16"/>
        <v>84049072761</v>
      </c>
      <c r="D345" s="6">
        <v>840490727618</v>
      </c>
      <c r="E345" s="7" t="s">
        <v>394</v>
      </c>
      <c r="F345" t="s">
        <v>1260</v>
      </c>
      <c r="G345" t="s">
        <v>957</v>
      </c>
      <c r="H345" s="7" t="s">
        <v>10</v>
      </c>
      <c r="I345" s="7" t="s">
        <v>1764</v>
      </c>
      <c r="J345" s="9">
        <v>30</v>
      </c>
      <c r="K345" s="7" t="s">
        <v>885</v>
      </c>
      <c r="L345" s="7" t="s">
        <v>950</v>
      </c>
      <c r="M345" s="7">
        <f>SUMIF('FL FA2026 Logo'!C347:C697,'FA 2026 Master'!E345,'FL FA2026 Logo'!S347:S697)</f>
        <v>0</v>
      </c>
      <c r="N345" s="7">
        <f>SUMIF('ME FA2026 Logo'!C347:C815,'FA 2026 Master'!E345,'ME FA2026 Logo'!S347:S815)</f>
        <v>0</v>
      </c>
      <c r="O345" s="9">
        <f>SUMIF('FL FA2026 Logo'!C347:C697,'FA 2026 Master'!E345,'FL FA2026 Logo'!T347:T697)</f>
        <v>0</v>
      </c>
      <c r="P345" s="31">
        <f>SUMIF('ME FA2026 Logo'!C347:C815,'FA 2026 Master'!E345,'ME FA2026 Logo'!T347:T815)</f>
        <v>0</v>
      </c>
      <c r="Q345" s="46">
        <f t="shared" si="17"/>
        <v>0</v>
      </c>
    </row>
    <row r="346" spans="2:17" x14ac:dyDescent="0.25">
      <c r="B346" s="36" t="str">
        <f t="shared" si="15"/>
        <v>MERTBNV</v>
      </c>
      <c r="C346" s="35" t="str">
        <f t="shared" si="16"/>
        <v>84049072762</v>
      </c>
      <c r="D346" s="6">
        <v>840490727625</v>
      </c>
      <c r="E346" s="7" t="s">
        <v>395</v>
      </c>
      <c r="F346" t="s">
        <v>1261</v>
      </c>
      <c r="G346" t="s">
        <v>957</v>
      </c>
      <c r="H346" s="7" t="s">
        <v>1765</v>
      </c>
      <c r="I346" s="7" t="s">
        <v>1764</v>
      </c>
      <c r="J346" s="9">
        <v>30</v>
      </c>
      <c r="K346" s="7" t="s">
        <v>885</v>
      </c>
      <c r="L346" s="7" t="s">
        <v>950</v>
      </c>
      <c r="M346" s="7">
        <f>SUMIF('FL FA2026 Logo'!C348:C698,'FA 2026 Master'!E346,'FL FA2026 Logo'!S348:S698)</f>
        <v>0</v>
      </c>
      <c r="N346" s="7">
        <f>SUMIF('ME FA2026 Logo'!C348:C816,'FA 2026 Master'!E346,'ME FA2026 Logo'!S348:S816)</f>
        <v>0</v>
      </c>
      <c r="O346" s="9">
        <f>SUMIF('FL FA2026 Logo'!C348:C698,'FA 2026 Master'!E346,'FL FA2026 Logo'!T348:T698)</f>
        <v>0</v>
      </c>
      <c r="P346" s="31">
        <f>SUMIF('ME FA2026 Logo'!C348:C816,'FA 2026 Master'!E346,'ME FA2026 Logo'!T348:T816)</f>
        <v>0</v>
      </c>
      <c r="Q346" s="46">
        <f t="shared" si="17"/>
        <v>0</v>
      </c>
    </row>
    <row r="347" spans="2:17" x14ac:dyDescent="0.25">
      <c r="B347" s="36" t="str">
        <f t="shared" si="15"/>
        <v>MERTBNV</v>
      </c>
      <c r="C347" s="35" t="str">
        <f t="shared" si="16"/>
        <v>84049072763</v>
      </c>
      <c r="D347" s="6">
        <v>840490727632</v>
      </c>
      <c r="E347" s="7" t="s">
        <v>396</v>
      </c>
      <c r="F347" t="s">
        <v>1262</v>
      </c>
      <c r="G347" t="s">
        <v>957</v>
      </c>
      <c r="H347" s="7" t="s">
        <v>14</v>
      </c>
      <c r="I347" s="7" t="s">
        <v>1764</v>
      </c>
      <c r="J347" s="9">
        <v>30</v>
      </c>
      <c r="K347" s="7" t="s">
        <v>885</v>
      </c>
      <c r="L347" s="7" t="s">
        <v>950</v>
      </c>
      <c r="M347" s="7">
        <f>SUMIF('FL FA2026 Logo'!C349:C699,'FA 2026 Master'!E347,'FL FA2026 Logo'!S349:S699)</f>
        <v>0</v>
      </c>
      <c r="N347" s="7">
        <f>SUMIF('ME FA2026 Logo'!C349:C817,'FA 2026 Master'!E347,'ME FA2026 Logo'!S349:S817)</f>
        <v>0</v>
      </c>
      <c r="O347" s="9">
        <f>SUMIF('FL FA2026 Logo'!C349:C699,'FA 2026 Master'!E347,'FL FA2026 Logo'!T349:T699)</f>
        <v>0</v>
      </c>
      <c r="P347" s="31">
        <f>SUMIF('ME FA2026 Logo'!C349:C817,'FA 2026 Master'!E347,'ME FA2026 Logo'!T349:T817)</f>
        <v>0</v>
      </c>
      <c r="Q347" s="46">
        <f t="shared" si="17"/>
        <v>0</v>
      </c>
    </row>
    <row r="348" spans="2:17" x14ac:dyDescent="0.25">
      <c r="B348" s="36" t="str">
        <f t="shared" si="15"/>
        <v>MEBISHB</v>
      </c>
      <c r="C348" s="35" t="str">
        <f t="shared" si="16"/>
        <v>84049072764</v>
      </c>
      <c r="D348" s="6">
        <v>840490727649</v>
      </c>
      <c r="E348" s="7" t="s">
        <v>397</v>
      </c>
      <c r="F348" t="s">
        <v>1263</v>
      </c>
      <c r="G348" t="s">
        <v>1215</v>
      </c>
      <c r="H348" s="7" t="s">
        <v>7</v>
      </c>
      <c r="I348" s="7" t="s">
        <v>1764</v>
      </c>
      <c r="J348" s="9">
        <v>15</v>
      </c>
      <c r="K348" s="7" t="s">
        <v>885</v>
      </c>
      <c r="L348" s="7" t="s">
        <v>929</v>
      </c>
      <c r="M348" s="7">
        <f>SUMIF('FL FA2026 Logo'!C350:C700,'FA 2026 Master'!E348,'FL FA2026 Logo'!S350:S700)</f>
        <v>0</v>
      </c>
      <c r="N348" s="7">
        <f>SUMIF('ME FA2026 Logo'!C350:C818,'FA 2026 Master'!E348,'ME FA2026 Logo'!S350:S818)</f>
        <v>0</v>
      </c>
      <c r="O348" s="9">
        <f>SUMIF('FL FA2026 Logo'!C350:C700,'FA 2026 Master'!E348,'FL FA2026 Logo'!T350:T700)</f>
        <v>0</v>
      </c>
      <c r="P348" s="31">
        <f>SUMIF('ME FA2026 Logo'!C350:C818,'FA 2026 Master'!E348,'ME FA2026 Logo'!T350:T818)</f>
        <v>0</v>
      </c>
      <c r="Q348" s="46">
        <f t="shared" si="17"/>
        <v>0</v>
      </c>
    </row>
    <row r="349" spans="2:17" x14ac:dyDescent="0.25">
      <c r="B349" s="36" t="str">
        <f t="shared" si="15"/>
        <v>MEBISHB</v>
      </c>
      <c r="C349" s="35" t="str">
        <f t="shared" si="16"/>
        <v>84049072765</v>
      </c>
      <c r="D349" s="6">
        <v>840490727656</v>
      </c>
      <c r="E349" s="7" t="s">
        <v>398</v>
      </c>
      <c r="F349" t="s">
        <v>1264</v>
      </c>
      <c r="G349" t="s">
        <v>1215</v>
      </c>
      <c r="H349" s="7" t="s">
        <v>8</v>
      </c>
      <c r="I349" s="7" t="s">
        <v>1764</v>
      </c>
      <c r="J349" s="9">
        <v>15</v>
      </c>
      <c r="K349" s="7" t="s">
        <v>885</v>
      </c>
      <c r="L349" s="7" t="s">
        <v>929</v>
      </c>
      <c r="M349" s="7">
        <f>SUMIF('FL FA2026 Logo'!C351:C701,'FA 2026 Master'!E349,'FL FA2026 Logo'!S351:S701)</f>
        <v>0</v>
      </c>
      <c r="N349" s="7">
        <f>SUMIF('ME FA2026 Logo'!C351:C819,'FA 2026 Master'!E349,'ME FA2026 Logo'!S351:S819)</f>
        <v>0</v>
      </c>
      <c r="O349" s="9">
        <f>SUMIF('FL FA2026 Logo'!C351:C701,'FA 2026 Master'!E349,'FL FA2026 Logo'!T351:T701)</f>
        <v>0</v>
      </c>
      <c r="P349" s="31">
        <f>SUMIF('ME FA2026 Logo'!C351:C819,'FA 2026 Master'!E349,'ME FA2026 Logo'!T351:T819)</f>
        <v>0</v>
      </c>
      <c r="Q349" s="46">
        <f t="shared" si="17"/>
        <v>0</v>
      </c>
    </row>
    <row r="350" spans="2:17" x14ac:dyDescent="0.25">
      <c r="B350" s="36" t="str">
        <f t="shared" si="15"/>
        <v>MEBISHB</v>
      </c>
      <c r="C350" s="35" t="str">
        <f t="shared" si="16"/>
        <v>84049072766</v>
      </c>
      <c r="D350" s="6">
        <v>840490727663</v>
      </c>
      <c r="E350" s="7" t="s">
        <v>399</v>
      </c>
      <c r="F350" t="s">
        <v>1265</v>
      </c>
      <c r="G350" t="s">
        <v>1215</v>
      </c>
      <c r="H350" s="7" t="s">
        <v>9</v>
      </c>
      <c r="I350" s="7" t="s">
        <v>1764</v>
      </c>
      <c r="J350" s="9">
        <v>15</v>
      </c>
      <c r="K350" s="7" t="s">
        <v>885</v>
      </c>
      <c r="L350" s="7" t="s">
        <v>929</v>
      </c>
      <c r="M350" s="7">
        <f>SUMIF('FL FA2026 Logo'!C352:C702,'FA 2026 Master'!E350,'FL FA2026 Logo'!S352:S702)</f>
        <v>0</v>
      </c>
      <c r="N350" s="7">
        <f>SUMIF('ME FA2026 Logo'!C352:C820,'FA 2026 Master'!E350,'ME FA2026 Logo'!S352:S820)</f>
        <v>0</v>
      </c>
      <c r="O350" s="9">
        <f>SUMIF('FL FA2026 Logo'!C352:C702,'FA 2026 Master'!E350,'FL FA2026 Logo'!T352:T702)</f>
        <v>0</v>
      </c>
      <c r="P350" s="31">
        <f>SUMIF('ME FA2026 Logo'!C352:C820,'FA 2026 Master'!E350,'ME FA2026 Logo'!T352:T820)</f>
        <v>0</v>
      </c>
      <c r="Q350" s="46">
        <f t="shared" si="17"/>
        <v>0</v>
      </c>
    </row>
    <row r="351" spans="2:17" x14ac:dyDescent="0.25">
      <c r="B351" s="36" t="str">
        <f t="shared" si="15"/>
        <v>MEBISHB</v>
      </c>
      <c r="C351" s="35" t="str">
        <f t="shared" si="16"/>
        <v>84049072767</v>
      </c>
      <c r="D351" s="6">
        <v>840490727670</v>
      </c>
      <c r="E351" s="7" t="s">
        <v>400</v>
      </c>
      <c r="F351" t="s">
        <v>1266</v>
      </c>
      <c r="G351" t="s">
        <v>1215</v>
      </c>
      <c r="H351" s="7" t="s">
        <v>10</v>
      </c>
      <c r="I351" s="7" t="s">
        <v>1764</v>
      </c>
      <c r="J351" s="9">
        <v>15</v>
      </c>
      <c r="K351" s="7" t="s">
        <v>885</v>
      </c>
      <c r="L351" s="7" t="s">
        <v>929</v>
      </c>
      <c r="M351" s="7">
        <f>SUMIF('FL FA2026 Logo'!C353:C703,'FA 2026 Master'!E351,'FL FA2026 Logo'!S353:S703)</f>
        <v>0</v>
      </c>
      <c r="N351" s="7">
        <f>SUMIF('ME FA2026 Logo'!C353:C821,'FA 2026 Master'!E351,'ME FA2026 Logo'!S353:S821)</f>
        <v>0</v>
      </c>
      <c r="O351" s="9">
        <f>SUMIF('FL FA2026 Logo'!C353:C703,'FA 2026 Master'!E351,'FL FA2026 Logo'!T353:T703)</f>
        <v>0</v>
      </c>
      <c r="P351" s="31">
        <f>SUMIF('ME FA2026 Logo'!C353:C821,'FA 2026 Master'!E351,'ME FA2026 Logo'!T353:T821)</f>
        <v>0</v>
      </c>
      <c r="Q351" s="46">
        <f t="shared" si="17"/>
        <v>0</v>
      </c>
    </row>
    <row r="352" spans="2:17" x14ac:dyDescent="0.25">
      <c r="B352" s="36" t="str">
        <f t="shared" si="15"/>
        <v>MEBISHB</v>
      </c>
      <c r="C352" s="35" t="str">
        <f t="shared" si="16"/>
        <v>84049072768</v>
      </c>
      <c r="D352" s="6">
        <v>840490727687</v>
      </c>
      <c r="E352" s="7" t="s">
        <v>401</v>
      </c>
      <c r="F352" t="s">
        <v>1267</v>
      </c>
      <c r="G352" t="s">
        <v>1215</v>
      </c>
      <c r="H352" s="7" t="s">
        <v>1765</v>
      </c>
      <c r="I352" s="7" t="s">
        <v>1764</v>
      </c>
      <c r="J352" s="9">
        <v>15</v>
      </c>
      <c r="K352" s="7" t="s">
        <v>885</v>
      </c>
      <c r="L352" s="7" t="s">
        <v>929</v>
      </c>
      <c r="M352" s="7">
        <f>SUMIF('FL FA2026 Logo'!C354:C704,'FA 2026 Master'!E352,'FL FA2026 Logo'!S354:S704)</f>
        <v>0</v>
      </c>
      <c r="N352" s="7">
        <f>SUMIF('ME FA2026 Logo'!C354:C822,'FA 2026 Master'!E352,'ME FA2026 Logo'!S354:S822)</f>
        <v>0</v>
      </c>
      <c r="O352" s="9">
        <f>SUMIF('FL FA2026 Logo'!C354:C704,'FA 2026 Master'!E352,'FL FA2026 Logo'!T354:T704)</f>
        <v>0</v>
      </c>
      <c r="P352" s="31">
        <f>SUMIF('ME FA2026 Logo'!C354:C822,'FA 2026 Master'!E352,'ME FA2026 Logo'!T354:T822)</f>
        <v>0</v>
      </c>
      <c r="Q352" s="46">
        <f t="shared" si="17"/>
        <v>0</v>
      </c>
    </row>
    <row r="353" spans="2:17" x14ac:dyDescent="0.25">
      <c r="B353" s="36" t="str">
        <f t="shared" si="15"/>
        <v>MEBISHB</v>
      </c>
      <c r="C353" s="35" t="str">
        <f t="shared" si="16"/>
        <v>84049072769</v>
      </c>
      <c r="D353" s="6">
        <v>840490727694</v>
      </c>
      <c r="E353" s="7" t="s">
        <v>402</v>
      </c>
      <c r="F353" t="s">
        <v>1268</v>
      </c>
      <c r="G353" t="s">
        <v>1215</v>
      </c>
      <c r="H353" s="7" t="s">
        <v>14</v>
      </c>
      <c r="I353" s="7" t="s">
        <v>1764</v>
      </c>
      <c r="J353" s="9">
        <v>15</v>
      </c>
      <c r="K353" s="7" t="s">
        <v>885</v>
      </c>
      <c r="L353" s="7" t="s">
        <v>929</v>
      </c>
      <c r="M353" s="7">
        <f>SUMIF('FL FA2026 Logo'!C355:C705,'FA 2026 Master'!E353,'FL FA2026 Logo'!S355:S705)</f>
        <v>0</v>
      </c>
      <c r="N353" s="7">
        <f>SUMIF('ME FA2026 Logo'!C355:C823,'FA 2026 Master'!E353,'ME FA2026 Logo'!S355:S823)</f>
        <v>0</v>
      </c>
      <c r="O353" s="9">
        <f>SUMIF('FL FA2026 Logo'!C355:C705,'FA 2026 Master'!E353,'FL FA2026 Logo'!T355:T705)</f>
        <v>0</v>
      </c>
      <c r="P353" s="31">
        <f>SUMIF('ME FA2026 Logo'!C355:C823,'FA 2026 Master'!E353,'ME FA2026 Logo'!T355:T823)</f>
        <v>0</v>
      </c>
      <c r="Q353" s="46">
        <f t="shared" si="17"/>
        <v>0</v>
      </c>
    </row>
    <row r="354" spans="2:17" x14ac:dyDescent="0.25">
      <c r="B354" s="36" t="str">
        <f t="shared" si="15"/>
        <v>MEBISDG</v>
      </c>
      <c r="C354" s="35" t="str">
        <f t="shared" si="16"/>
        <v>84049072770</v>
      </c>
      <c r="D354" s="6">
        <v>840490727700</v>
      </c>
      <c r="E354" s="7" t="s">
        <v>403</v>
      </c>
      <c r="F354" t="s">
        <v>1269</v>
      </c>
      <c r="G354" t="s">
        <v>928</v>
      </c>
      <c r="H354" s="7" t="s">
        <v>7</v>
      </c>
      <c r="I354" s="7" t="s">
        <v>1764</v>
      </c>
      <c r="J354" s="9">
        <v>15</v>
      </c>
      <c r="K354" s="7" t="s">
        <v>885</v>
      </c>
      <c r="L354" s="7" t="s">
        <v>929</v>
      </c>
      <c r="M354" s="7">
        <f>SUMIF('FL FA2026 Logo'!C356:C706,'FA 2026 Master'!E354,'FL FA2026 Logo'!S356:S706)</f>
        <v>0</v>
      </c>
      <c r="N354" s="7">
        <f>SUMIF('ME FA2026 Logo'!C356:C824,'FA 2026 Master'!E354,'ME FA2026 Logo'!S356:S824)</f>
        <v>0</v>
      </c>
      <c r="O354" s="9">
        <f>SUMIF('FL FA2026 Logo'!C356:C706,'FA 2026 Master'!E354,'FL FA2026 Logo'!T356:T706)</f>
        <v>0</v>
      </c>
      <c r="P354" s="31">
        <f>SUMIF('ME FA2026 Logo'!C356:C824,'FA 2026 Master'!E354,'ME FA2026 Logo'!T356:T824)</f>
        <v>0</v>
      </c>
      <c r="Q354" s="46">
        <f t="shared" si="17"/>
        <v>0</v>
      </c>
    </row>
    <row r="355" spans="2:17" x14ac:dyDescent="0.25">
      <c r="B355" s="36" t="str">
        <f t="shared" si="15"/>
        <v>MEBISDG</v>
      </c>
      <c r="C355" s="35" t="str">
        <f t="shared" si="16"/>
        <v>84049072771</v>
      </c>
      <c r="D355" s="6">
        <v>840490727717</v>
      </c>
      <c r="E355" s="7" t="s">
        <v>404</v>
      </c>
      <c r="F355" t="s">
        <v>1270</v>
      </c>
      <c r="G355" t="s">
        <v>928</v>
      </c>
      <c r="H355" s="7" t="s">
        <v>8</v>
      </c>
      <c r="I355" s="7" t="s">
        <v>1764</v>
      </c>
      <c r="J355" s="9">
        <v>15</v>
      </c>
      <c r="K355" s="7" t="s">
        <v>885</v>
      </c>
      <c r="L355" s="7" t="s">
        <v>929</v>
      </c>
      <c r="M355" s="7">
        <f>SUMIF('FL FA2026 Logo'!C357:C707,'FA 2026 Master'!E355,'FL FA2026 Logo'!S357:S707)</f>
        <v>0</v>
      </c>
      <c r="N355" s="7">
        <f>SUMIF('ME FA2026 Logo'!C357:C825,'FA 2026 Master'!E355,'ME FA2026 Logo'!S357:S825)</f>
        <v>0</v>
      </c>
      <c r="O355" s="9">
        <f>SUMIF('FL FA2026 Logo'!C357:C707,'FA 2026 Master'!E355,'FL FA2026 Logo'!T357:T707)</f>
        <v>0</v>
      </c>
      <c r="P355" s="31">
        <f>SUMIF('ME FA2026 Logo'!C357:C825,'FA 2026 Master'!E355,'ME FA2026 Logo'!T357:T825)</f>
        <v>0</v>
      </c>
      <c r="Q355" s="46">
        <f t="shared" si="17"/>
        <v>0</v>
      </c>
    </row>
    <row r="356" spans="2:17" x14ac:dyDescent="0.25">
      <c r="B356" s="36" t="str">
        <f t="shared" si="15"/>
        <v>MEBISDG</v>
      </c>
      <c r="C356" s="35" t="str">
        <f t="shared" si="16"/>
        <v>84049072772</v>
      </c>
      <c r="D356" s="6">
        <v>840490727724</v>
      </c>
      <c r="E356" s="7" t="s">
        <v>405</v>
      </c>
      <c r="F356" t="s">
        <v>1271</v>
      </c>
      <c r="G356" t="s">
        <v>928</v>
      </c>
      <c r="H356" s="7" t="s">
        <v>9</v>
      </c>
      <c r="I356" s="7" t="s">
        <v>1764</v>
      </c>
      <c r="J356" s="9">
        <v>15</v>
      </c>
      <c r="K356" s="7" t="s">
        <v>885</v>
      </c>
      <c r="L356" s="7" t="s">
        <v>929</v>
      </c>
      <c r="M356" s="7">
        <f>SUMIF('FL FA2026 Logo'!C358:C708,'FA 2026 Master'!E356,'FL FA2026 Logo'!S358:S708)</f>
        <v>0</v>
      </c>
      <c r="N356" s="7">
        <f>SUMIF('ME FA2026 Logo'!C358:C826,'FA 2026 Master'!E356,'ME FA2026 Logo'!S358:S826)</f>
        <v>0</v>
      </c>
      <c r="O356" s="9">
        <f>SUMIF('FL FA2026 Logo'!C358:C708,'FA 2026 Master'!E356,'FL FA2026 Logo'!T358:T708)</f>
        <v>0</v>
      </c>
      <c r="P356" s="31">
        <f>SUMIF('ME FA2026 Logo'!C358:C826,'FA 2026 Master'!E356,'ME FA2026 Logo'!T358:T826)</f>
        <v>0</v>
      </c>
      <c r="Q356" s="46">
        <f t="shared" si="17"/>
        <v>0</v>
      </c>
    </row>
    <row r="357" spans="2:17" x14ac:dyDescent="0.25">
      <c r="B357" s="36" t="str">
        <f t="shared" si="15"/>
        <v>MEBISDG</v>
      </c>
      <c r="C357" s="35" t="str">
        <f t="shared" si="16"/>
        <v>84049072773</v>
      </c>
      <c r="D357" s="6">
        <v>840490727731</v>
      </c>
      <c r="E357" s="7" t="s">
        <v>406</v>
      </c>
      <c r="F357" t="s">
        <v>1272</v>
      </c>
      <c r="G357" t="s">
        <v>928</v>
      </c>
      <c r="H357" s="7" t="s">
        <v>10</v>
      </c>
      <c r="I357" s="7" t="s">
        <v>1764</v>
      </c>
      <c r="J357" s="9">
        <v>15</v>
      </c>
      <c r="K357" s="7" t="s">
        <v>885</v>
      </c>
      <c r="L357" s="7" t="s">
        <v>929</v>
      </c>
      <c r="M357" s="7">
        <f>SUMIF('FL FA2026 Logo'!C359:C709,'FA 2026 Master'!E357,'FL FA2026 Logo'!S359:S709)</f>
        <v>0</v>
      </c>
      <c r="N357" s="7">
        <f>SUMIF('ME FA2026 Logo'!C359:C827,'FA 2026 Master'!E357,'ME FA2026 Logo'!S359:S827)</f>
        <v>0</v>
      </c>
      <c r="O357" s="9">
        <f>SUMIF('FL FA2026 Logo'!C359:C709,'FA 2026 Master'!E357,'FL FA2026 Logo'!T359:T709)</f>
        <v>0</v>
      </c>
      <c r="P357" s="31">
        <f>SUMIF('ME FA2026 Logo'!C359:C827,'FA 2026 Master'!E357,'ME FA2026 Logo'!T359:T827)</f>
        <v>0</v>
      </c>
      <c r="Q357" s="46">
        <f t="shared" si="17"/>
        <v>0</v>
      </c>
    </row>
    <row r="358" spans="2:17" x14ac:dyDescent="0.25">
      <c r="B358" s="36" t="str">
        <f t="shared" si="15"/>
        <v>MEBISDG</v>
      </c>
      <c r="C358" s="35" t="str">
        <f t="shared" si="16"/>
        <v>84049072774</v>
      </c>
      <c r="D358" s="6">
        <v>840490727748</v>
      </c>
      <c r="E358" s="7" t="s">
        <v>407</v>
      </c>
      <c r="F358" t="s">
        <v>1273</v>
      </c>
      <c r="G358" t="s">
        <v>928</v>
      </c>
      <c r="H358" s="7" t="s">
        <v>1765</v>
      </c>
      <c r="I358" s="7" t="s">
        <v>1764</v>
      </c>
      <c r="J358" s="9">
        <v>15</v>
      </c>
      <c r="K358" s="7" t="s">
        <v>885</v>
      </c>
      <c r="L358" s="7" t="s">
        <v>929</v>
      </c>
      <c r="M358" s="7">
        <f>SUMIF('FL FA2026 Logo'!C360:C710,'FA 2026 Master'!E358,'FL FA2026 Logo'!S360:S710)</f>
        <v>0</v>
      </c>
      <c r="N358" s="7">
        <f>SUMIF('ME FA2026 Logo'!C360:C828,'FA 2026 Master'!E358,'ME FA2026 Logo'!S360:S828)</f>
        <v>0</v>
      </c>
      <c r="O358" s="9">
        <f>SUMIF('FL FA2026 Logo'!C360:C710,'FA 2026 Master'!E358,'FL FA2026 Logo'!T360:T710)</f>
        <v>0</v>
      </c>
      <c r="P358" s="31">
        <f>SUMIF('ME FA2026 Logo'!C360:C828,'FA 2026 Master'!E358,'ME FA2026 Logo'!T360:T828)</f>
        <v>0</v>
      </c>
      <c r="Q358" s="46">
        <f t="shared" si="17"/>
        <v>0</v>
      </c>
    </row>
    <row r="359" spans="2:17" x14ac:dyDescent="0.25">
      <c r="B359" s="36" t="str">
        <f t="shared" si="15"/>
        <v>MEBISDG</v>
      </c>
      <c r="C359" s="35" t="str">
        <f t="shared" si="16"/>
        <v>84049072775</v>
      </c>
      <c r="D359" s="6">
        <v>840490727755</v>
      </c>
      <c r="E359" s="7" t="s">
        <v>408</v>
      </c>
      <c r="F359" t="s">
        <v>1274</v>
      </c>
      <c r="G359" t="s">
        <v>928</v>
      </c>
      <c r="H359" s="7" t="s">
        <v>14</v>
      </c>
      <c r="I359" s="7" t="s">
        <v>1764</v>
      </c>
      <c r="J359" s="9">
        <v>15</v>
      </c>
      <c r="K359" s="7" t="s">
        <v>885</v>
      </c>
      <c r="L359" s="7" t="s">
        <v>929</v>
      </c>
      <c r="M359" s="7">
        <f>SUMIF('FL FA2026 Logo'!C361:C711,'FA 2026 Master'!E359,'FL FA2026 Logo'!S361:S711)</f>
        <v>0</v>
      </c>
      <c r="N359" s="7">
        <f>SUMIF('ME FA2026 Logo'!C361:C829,'FA 2026 Master'!E359,'ME FA2026 Logo'!S361:S829)</f>
        <v>0</v>
      </c>
      <c r="O359" s="9">
        <f>SUMIF('FL FA2026 Logo'!C361:C711,'FA 2026 Master'!E359,'FL FA2026 Logo'!T361:T711)</f>
        <v>0</v>
      </c>
      <c r="P359" s="31">
        <f>SUMIF('ME FA2026 Logo'!C361:C829,'FA 2026 Master'!E359,'ME FA2026 Logo'!T361:T829)</f>
        <v>0</v>
      </c>
      <c r="Q359" s="46">
        <f t="shared" si="17"/>
        <v>0</v>
      </c>
    </row>
    <row r="360" spans="2:17" x14ac:dyDescent="0.25">
      <c r="B360" s="36" t="str">
        <f t="shared" si="15"/>
        <v>MEBISBK</v>
      </c>
      <c r="C360" s="35" t="str">
        <f t="shared" si="16"/>
        <v>84049072776</v>
      </c>
      <c r="D360" s="6">
        <v>840490727762</v>
      </c>
      <c r="E360" s="7" t="s">
        <v>409</v>
      </c>
      <c r="F360" t="s">
        <v>1275</v>
      </c>
      <c r="G360" t="s">
        <v>17</v>
      </c>
      <c r="H360" s="7" t="s">
        <v>7</v>
      </c>
      <c r="I360" s="7" t="s">
        <v>1764</v>
      </c>
      <c r="J360" s="9">
        <v>30</v>
      </c>
      <c r="K360" s="7" t="s">
        <v>885</v>
      </c>
      <c r="L360" s="7" t="s">
        <v>950</v>
      </c>
      <c r="M360" s="7">
        <f>SUMIF('FL FA2026 Logo'!C362:C712,'FA 2026 Master'!E360,'FL FA2026 Logo'!S362:S712)</f>
        <v>0</v>
      </c>
      <c r="N360" s="7">
        <f>SUMIF('ME FA2026 Logo'!C362:C830,'FA 2026 Master'!E360,'ME FA2026 Logo'!S362:S830)</f>
        <v>0</v>
      </c>
      <c r="O360" s="9">
        <f>SUMIF('FL FA2026 Logo'!C362:C712,'FA 2026 Master'!E360,'FL FA2026 Logo'!T362:T712)</f>
        <v>0</v>
      </c>
      <c r="P360" s="31">
        <f>SUMIF('ME FA2026 Logo'!C362:C830,'FA 2026 Master'!E360,'ME FA2026 Logo'!T362:T830)</f>
        <v>0</v>
      </c>
      <c r="Q360" s="46">
        <f t="shared" si="17"/>
        <v>0</v>
      </c>
    </row>
    <row r="361" spans="2:17" x14ac:dyDescent="0.25">
      <c r="B361" s="36" t="str">
        <f t="shared" si="15"/>
        <v>MEBISBK</v>
      </c>
      <c r="C361" s="35" t="str">
        <f t="shared" si="16"/>
        <v>84049072777</v>
      </c>
      <c r="D361" s="6">
        <v>840490727779</v>
      </c>
      <c r="E361" s="7" t="s">
        <v>410</v>
      </c>
      <c r="F361" t="s">
        <v>1276</v>
      </c>
      <c r="G361" t="s">
        <v>17</v>
      </c>
      <c r="H361" s="7" t="s">
        <v>8</v>
      </c>
      <c r="I361" s="7" t="s">
        <v>1764</v>
      </c>
      <c r="J361" s="9">
        <v>30</v>
      </c>
      <c r="K361" s="7" t="s">
        <v>885</v>
      </c>
      <c r="L361" s="7" t="s">
        <v>950</v>
      </c>
      <c r="M361" s="7">
        <f>SUMIF('FL FA2026 Logo'!C363:C713,'FA 2026 Master'!E361,'FL FA2026 Logo'!S363:S713)</f>
        <v>0</v>
      </c>
      <c r="N361" s="7">
        <f>SUMIF('ME FA2026 Logo'!C363:C831,'FA 2026 Master'!E361,'ME FA2026 Logo'!S363:S831)</f>
        <v>0</v>
      </c>
      <c r="O361" s="9">
        <f>SUMIF('FL FA2026 Logo'!C363:C713,'FA 2026 Master'!E361,'FL FA2026 Logo'!T363:T713)</f>
        <v>0</v>
      </c>
      <c r="P361" s="31">
        <f>SUMIF('ME FA2026 Logo'!C363:C831,'FA 2026 Master'!E361,'ME FA2026 Logo'!T363:T831)</f>
        <v>0</v>
      </c>
      <c r="Q361" s="46">
        <f t="shared" si="17"/>
        <v>0</v>
      </c>
    </row>
    <row r="362" spans="2:17" x14ac:dyDescent="0.25">
      <c r="B362" s="36" t="str">
        <f t="shared" si="15"/>
        <v>MEBISBK</v>
      </c>
      <c r="C362" s="35" t="str">
        <f t="shared" si="16"/>
        <v>84049072778</v>
      </c>
      <c r="D362" s="6">
        <v>840490727786</v>
      </c>
      <c r="E362" s="7" t="s">
        <v>411</v>
      </c>
      <c r="F362" t="s">
        <v>1277</v>
      </c>
      <c r="G362" t="s">
        <v>17</v>
      </c>
      <c r="H362" s="7" t="s">
        <v>9</v>
      </c>
      <c r="I362" s="7" t="s">
        <v>1764</v>
      </c>
      <c r="J362" s="9">
        <v>30</v>
      </c>
      <c r="K362" s="7" t="s">
        <v>885</v>
      </c>
      <c r="L362" s="7" t="s">
        <v>950</v>
      </c>
      <c r="M362" s="7">
        <f>SUMIF('FL FA2026 Logo'!C364:C714,'FA 2026 Master'!E362,'FL FA2026 Logo'!S364:S714)</f>
        <v>0</v>
      </c>
      <c r="N362" s="7">
        <f>SUMIF('ME FA2026 Logo'!C364:C832,'FA 2026 Master'!E362,'ME FA2026 Logo'!S364:S832)</f>
        <v>0</v>
      </c>
      <c r="O362" s="9">
        <f>SUMIF('FL FA2026 Logo'!C364:C714,'FA 2026 Master'!E362,'FL FA2026 Logo'!T364:T714)</f>
        <v>0</v>
      </c>
      <c r="P362" s="31">
        <f>SUMIF('ME FA2026 Logo'!C364:C832,'FA 2026 Master'!E362,'ME FA2026 Logo'!T364:T832)</f>
        <v>0</v>
      </c>
      <c r="Q362" s="46">
        <f t="shared" si="17"/>
        <v>0</v>
      </c>
    </row>
    <row r="363" spans="2:17" x14ac:dyDescent="0.25">
      <c r="B363" s="36" t="str">
        <f t="shared" si="15"/>
        <v>MEBISBK</v>
      </c>
      <c r="C363" s="35" t="str">
        <f t="shared" si="16"/>
        <v>84049072779</v>
      </c>
      <c r="D363" s="6">
        <v>840490727793</v>
      </c>
      <c r="E363" s="7" t="s">
        <v>412</v>
      </c>
      <c r="F363" t="s">
        <v>1278</v>
      </c>
      <c r="G363" t="s">
        <v>17</v>
      </c>
      <c r="H363" s="7" t="s">
        <v>10</v>
      </c>
      <c r="I363" s="7" t="s">
        <v>1764</v>
      </c>
      <c r="J363" s="9">
        <v>30</v>
      </c>
      <c r="K363" s="7" t="s">
        <v>885</v>
      </c>
      <c r="L363" s="7" t="s">
        <v>950</v>
      </c>
      <c r="M363" s="7">
        <f>SUMIF('FL FA2026 Logo'!C365:C715,'FA 2026 Master'!E363,'FL FA2026 Logo'!S365:S715)</f>
        <v>0</v>
      </c>
      <c r="N363" s="7">
        <f>SUMIF('ME FA2026 Logo'!C365:C833,'FA 2026 Master'!E363,'ME FA2026 Logo'!S365:S833)</f>
        <v>0</v>
      </c>
      <c r="O363" s="9">
        <f>SUMIF('FL FA2026 Logo'!C365:C715,'FA 2026 Master'!E363,'FL FA2026 Logo'!T365:T715)</f>
        <v>0</v>
      </c>
      <c r="P363" s="31">
        <f>SUMIF('ME FA2026 Logo'!C365:C833,'FA 2026 Master'!E363,'ME FA2026 Logo'!T365:T833)</f>
        <v>0</v>
      </c>
      <c r="Q363" s="46">
        <f t="shared" si="17"/>
        <v>0</v>
      </c>
    </row>
    <row r="364" spans="2:17" x14ac:dyDescent="0.25">
      <c r="B364" s="36" t="str">
        <f t="shared" si="15"/>
        <v>MEBISBK</v>
      </c>
      <c r="C364" s="35" t="str">
        <f t="shared" si="16"/>
        <v>84049072780</v>
      </c>
      <c r="D364" s="6">
        <v>840490727809</v>
      </c>
      <c r="E364" s="7" t="s">
        <v>413</v>
      </c>
      <c r="F364" t="s">
        <v>1279</v>
      </c>
      <c r="G364" t="s">
        <v>17</v>
      </c>
      <c r="H364" s="7" t="s">
        <v>1765</v>
      </c>
      <c r="I364" s="7" t="s">
        <v>1764</v>
      </c>
      <c r="J364" s="9">
        <v>30</v>
      </c>
      <c r="K364" s="7" t="s">
        <v>885</v>
      </c>
      <c r="L364" s="7" t="s">
        <v>950</v>
      </c>
      <c r="M364" s="7">
        <f>SUMIF('FL FA2026 Logo'!C366:C716,'FA 2026 Master'!E364,'FL FA2026 Logo'!S366:S716)</f>
        <v>0</v>
      </c>
      <c r="N364" s="7">
        <f>SUMIF('ME FA2026 Logo'!C366:C834,'FA 2026 Master'!E364,'ME FA2026 Logo'!S366:S834)</f>
        <v>0</v>
      </c>
      <c r="O364" s="9">
        <f>SUMIF('FL FA2026 Logo'!C366:C716,'FA 2026 Master'!E364,'FL FA2026 Logo'!T366:T716)</f>
        <v>0</v>
      </c>
      <c r="P364" s="31">
        <f>SUMIF('ME FA2026 Logo'!C366:C834,'FA 2026 Master'!E364,'ME FA2026 Logo'!T366:T834)</f>
        <v>0</v>
      </c>
      <c r="Q364" s="46">
        <f t="shared" si="17"/>
        <v>0</v>
      </c>
    </row>
    <row r="365" spans="2:17" x14ac:dyDescent="0.25">
      <c r="B365" s="36" t="str">
        <f t="shared" si="15"/>
        <v>MEBISBK</v>
      </c>
      <c r="C365" s="35" t="str">
        <f t="shared" si="16"/>
        <v>84049072781</v>
      </c>
      <c r="D365" s="6">
        <v>840490727816</v>
      </c>
      <c r="E365" s="7" t="s">
        <v>414</v>
      </c>
      <c r="F365" t="s">
        <v>1280</v>
      </c>
      <c r="G365" t="s">
        <v>17</v>
      </c>
      <c r="H365" s="7" t="s">
        <v>14</v>
      </c>
      <c r="I365" s="7" t="s">
        <v>1764</v>
      </c>
      <c r="J365" s="9">
        <v>30</v>
      </c>
      <c r="K365" s="7" t="s">
        <v>885</v>
      </c>
      <c r="L365" s="7" t="s">
        <v>950</v>
      </c>
      <c r="M365" s="7">
        <f>SUMIF('FL FA2026 Logo'!C367:C717,'FA 2026 Master'!E365,'FL FA2026 Logo'!S367:S717)</f>
        <v>0</v>
      </c>
      <c r="N365" s="7">
        <f>SUMIF('ME FA2026 Logo'!C367:C835,'FA 2026 Master'!E365,'ME FA2026 Logo'!S367:S835)</f>
        <v>0</v>
      </c>
      <c r="O365" s="9">
        <f>SUMIF('FL FA2026 Logo'!C367:C717,'FA 2026 Master'!E365,'FL FA2026 Logo'!T367:T717)</f>
        <v>0</v>
      </c>
      <c r="P365" s="31">
        <f>SUMIF('ME FA2026 Logo'!C367:C835,'FA 2026 Master'!E365,'ME FA2026 Logo'!T367:T835)</f>
        <v>0</v>
      </c>
      <c r="Q365" s="46">
        <f t="shared" si="17"/>
        <v>0</v>
      </c>
    </row>
    <row r="366" spans="2:17" x14ac:dyDescent="0.25">
      <c r="B366" s="36" t="str">
        <f t="shared" si="15"/>
        <v>METXFSB</v>
      </c>
      <c r="C366" s="35" t="str">
        <f t="shared" si="16"/>
        <v>84049074025</v>
      </c>
      <c r="D366" s="6">
        <v>840490740259</v>
      </c>
      <c r="E366" s="7" t="s">
        <v>415</v>
      </c>
      <c r="F366" t="s">
        <v>1281</v>
      </c>
      <c r="G366" t="s">
        <v>1282</v>
      </c>
      <c r="H366" s="7" t="s">
        <v>7</v>
      </c>
      <c r="I366" s="7" t="s">
        <v>1764</v>
      </c>
      <c r="J366" s="9">
        <v>15</v>
      </c>
      <c r="K366" s="7" t="s">
        <v>885</v>
      </c>
      <c r="L366" s="7" t="s">
        <v>929</v>
      </c>
      <c r="M366" s="7">
        <f>SUMIF('FL FA2026 Logo'!C368:C718,'FA 2026 Master'!E366,'FL FA2026 Logo'!S368:S718)</f>
        <v>0</v>
      </c>
      <c r="N366" s="7">
        <f>SUMIF('ME FA2026 Logo'!C368:C836,'FA 2026 Master'!E366,'ME FA2026 Logo'!S368:S836)</f>
        <v>0</v>
      </c>
      <c r="O366" s="9">
        <f>SUMIF('FL FA2026 Logo'!C368:C718,'FA 2026 Master'!E366,'FL FA2026 Logo'!T368:T718)</f>
        <v>0</v>
      </c>
      <c r="P366" s="31">
        <f>SUMIF('ME FA2026 Logo'!C368:C836,'FA 2026 Master'!E366,'ME FA2026 Logo'!T368:T836)</f>
        <v>0</v>
      </c>
      <c r="Q366" s="46">
        <f t="shared" si="17"/>
        <v>0</v>
      </c>
    </row>
    <row r="367" spans="2:17" x14ac:dyDescent="0.25">
      <c r="B367" s="36" t="str">
        <f t="shared" si="15"/>
        <v>METXFSB</v>
      </c>
      <c r="C367" s="35" t="str">
        <f t="shared" si="16"/>
        <v>84049074026</v>
      </c>
      <c r="D367" s="6">
        <v>840490740266</v>
      </c>
      <c r="E367" s="7" t="s">
        <v>416</v>
      </c>
      <c r="F367" t="s">
        <v>1283</v>
      </c>
      <c r="G367" t="s">
        <v>1282</v>
      </c>
      <c r="H367" s="7" t="s">
        <v>8</v>
      </c>
      <c r="I367" s="7" t="s">
        <v>1764</v>
      </c>
      <c r="J367" s="9">
        <v>15</v>
      </c>
      <c r="K367" s="7" t="s">
        <v>885</v>
      </c>
      <c r="L367" s="7" t="s">
        <v>929</v>
      </c>
      <c r="M367" s="7">
        <f>SUMIF('FL FA2026 Logo'!C369:C719,'FA 2026 Master'!E367,'FL FA2026 Logo'!S369:S719)</f>
        <v>0</v>
      </c>
      <c r="N367" s="7">
        <f>SUMIF('ME FA2026 Logo'!C369:C837,'FA 2026 Master'!E367,'ME FA2026 Logo'!S369:S837)</f>
        <v>0</v>
      </c>
      <c r="O367" s="9">
        <f>SUMIF('FL FA2026 Logo'!C369:C719,'FA 2026 Master'!E367,'FL FA2026 Logo'!T369:T719)</f>
        <v>0</v>
      </c>
      <c r="P367" s="31">
        <f>SUMIF('ME FA2026 Logo'!C369:C837,'FA 2026 Master'!E367,'ME FA2026 Logo'!T369:T837)</f>
        <v>0</v>
      </c>
      <c r="Q367" s="46">
        <f t="shared" si="17"/>
        <v>0</v>
      </c>
    </row>
    <row r="368" spans="2:17" x14ac:dyDescent="0.25">
      <c r="B368" s="36" t="str">
        <f t="shared" si="15"/>
        <v>METXFSB</v>
      </c>
      <c r="C368" s="35" t="str">
        <f t="shared" si="16"/>
        <v>84049074027</v>
      </c>
      <c r="D368" s="6">
        <v>840490740273</v>
      </c>
      <c r="E368" s="7" t="s">
        <v>417</v>
      </c>
      <c r="F368" t="s">
        <v>1284</v>
      </c>
      <c r="G368" t="s">
        <v>1282</v>
      </c>
      <c r="H368" s="7" t="s">
        <v>9</v>
      </c>
      <c r="I368" s="7" t="s">
        <v>1764</v>
      </c>
      <c r="J368" s="9">
        <v>15</v>
      </c>
      <c r="K368" s="7" t="s">
        <v>885</v>
      </c>
      <c r="L368" s="7" t="s">
        <v>929</v>
      </c>
      <c r="M368" s="7">
        <f>SUMIF('FL FA2026 Logo'!C370:C720,'FA 2026 Master'!E368,'FL FA2026 Logo'!S370:S720)</f>
        <v>0</v>
      </c>
      <c r="N368" s="7">
        <f>SUMIF('ME FA2026 Logo'!C370:C838,'FA 2026 Master'!E368,'ME FA2026 Logo'!S370:S838)</f>
        <v>0</v>
      </c>
      <c r="O368" s="9">
        <f>SUMIF('FL FA2026 Logo'!C370:C720,'FA 2026 Master'!E368,'FL FA2026 Logo'!T370:T720)</f>
        <v>0</v>
      </c>
      <c r="P368" s="31">
        <f>SUMIF('ME FA2026 Logo'!C370:C838,'FA 2026 Master'!E368,'ME FA2026 Logo'!T370:T838)</f>
        <v>0</v>
      </c>
      <c r="Q368" s="46">
        <f t="shared" si="17"/>
        <v>0</v>
      </c>
    </row>
    <row r="369" spans="2:17" x14ac:dyDescent="0.25">
      <c r="B369" s="36" t="str">
        <f t="shared" si="15"/>
        <v>METXFSB</v>
      </c>
      <c r="C369" s="35" t="str">
        <f t="shared" si="16"/>
        <v>84049074028</v>
      </c>
      <c r="D369" s="6">
        <v>840490740280</v>
      </c>
      <c r="E369" s="7" t="s">
        <v>418</v>
      </c>
      <c r="F369" t="s">
        <v>1285</v>
      </c>
      <c r="G369" t="s">
        <v>1282</v>
      </c>
      <c r="H369" s="7" t="s">
        <v>10</v>
      </c>
      <c r="I369" s="7" t="s">
        <v>1764</v>
      </c>
      <c r="J369" s="9">
        <v>15</v>
      </c>
      <c r="K369" s="7" t="s">
        <v>885</v>
      </c>
      <c r="L369" s="7" t="s">
        <v>929</v>
      </c>
      <c r="M369" s="7">
        <f>SUMIF('FL FA2026 Logo'!C371:C721,'FA 2026 Master'!E369,'FL FA2026 Logo'!S371:S721)</f>
        <v>0</v>
      </c>
      <c r="N369" s="7">
        <f>SUMIF('ME FA2026 Logo'!C371:C839,'FA 2026 Master'!E369,'ME FA2026 Logo'!S371:S839)</f>
        <v>0</v>
      </c>
      <c r="O369" s="9">
        <f>SUMIF('FL FA2026 Logo'!C371:C721,'FA 2026 Master'!E369,'FL FA2026 Logo'!T371:T721)</f>
        <v>0</v>
      </c>
      <c r="P369" s="31">
        <f>SUMIF('ME FA2026 Logo'!C371:C839,'FA 2026 Master'!E369,'ME FA2026 Logo'!T371:T839)</f>
        <v>0</v>
      </c>
      <c r="Q369" s="46">
        <f t="shared" si="17"/>
        <v>0</v>
      </c>
    </row>
    <row r="370" spans="2:17" x14ac:dyDescent="0.25">
      <c r="B370" s="36" t="str">
        <f t="shared" si="15"/>
        <v>METXFSB</v>
      </c>
      <c r="C370" s="35" t="str">
        <f t="shared" si="16"/>
        <v>84049074029</v>
      </c>
      <c r="D370" s="6">
        <v>840490740297</v>
      </c>
      <c r="E370" s="7" t="s">
        <v>419</v>
      </c>
      <c r="F370" t="s">
        <v>1286</v>
      </c>
      <c r="G370" t="s">
        <v>1282</v>
      </c>
      <c r="H370" s="7" t="s">
        <v>1765</v>
      </c>
      <c r="I370" s="7" t="s">
        <v>1764</v>
      </c>
      <c r="J370" s="9">
        <v>15</v>
      </c>
      <c r="K370" s="7" t="s">
        <v>885</v>
      </c>
      <c r="L370" s="7" t="s">
        <v>929</v>
      </c>
      <c r="M370" s="7">
        <f>SUMIF('FL FA2026 Logo'!C372:C722,'FA 2026 Master'!E370,'FL FA2026 Logo'!S372:S722)</f>
        <v>0</v>
      </c>
      <c r="N370" s="7">
        <f>SUMIF('ME FA2026 Logo'!C372:C840,'FA 2026 Master'!E370,'ME FA2026 Logo'!S372:S840)</f>
        <v>0</v>
      </c>
      <c r="O370" s="9">
        <f>SUMIF('FL FA2026 Logo'!C372:C722,'FA 2026 Master'!E370,'FL FA2026 Logo'!T372:T722)</f>
        <v>0</v>
      </c>
      <c r="P370" s="31">
        <f>SUMIF('ME FA2026 Logo'!C372:C840,'FA 2026 Master'!E370,'ME FA2026 Logo'!T372:T840)</f>
        <v>0</v>
      </c>
      <c r="Q370" s="46">
        <f t="shared" si="17"/>
        <v>0</v>
      </c>
    </row>
    <row r="371" spans="2:17" x14ac:dyDescent="0.25">
      <c r="B371" s="36" t="str">
        <f t="shared" si="15"/>
        <v>METXFSB</v>
      </c>
      <c r="C371" s="35" t="str">
        <f t="shared" si="16"/>
        <v>84049074030</v>
      </c>
      <c r="D371" s="6">
        <v>840490740303</v>
      </c>
      <c r="E371" s="7" t="s">
        <v>420</v>
      </c>
      <c r="F371" t="s">
        <v>1287</v>
      </c>
      <c r="G371" t="s">
        <v>1282</v>
      </c>
      <c r="H371" s="7" t="s">
        <v>14</v>
      </c>
      <c r="I371" s="7" t="s">
        <v>1764</v>
      </c>
      <c r="J371" s="9">
        <v>15</v>
      </c>
      <c r="K371" s="7" t="s">
        <v>885</v>
      </c>
      <c r="L371" s="7" t="s">
        <v>929</v>
      </c>
      <c r="M371" s="7">
        <f>SUMIF('FL FA2026 Logo'!C373:C723,'FA 2026 Master'!E371,'FL FA2026 Logo'!S373:S723)</f>
        <v>0</v>
      </c>
      <c r="N371" s="7">
        <f>SUMIF('ME FA2026 Logo'!C373:C841,'FA 2026 Master'!E371,'ME FA2026 Logo'!S373:S841)</f>
        <v>0</v>
      </c>
      <c r="O371" s="9">
        <f>SUMIF('FL FA2026 Logo'!C373:C723,'FA 2026 Master'!E371,'FL FA2026 Logo'!T373:T723)</f>
        <v>0</v>
      </c>
      <c r="P371" s="31">
        <f>SUMIF('ME FA2026 Logo'!C373:C841,'FA 2026 Master'!E371,'ME FA2026 Logo'!T373:T841)</f>
        <v>0</v>
      </c>
      <c r="Q371" s="46">
        <f t="shared" si="17"/>
        <v>0</v>
      </c>
    </row>
    <row r="372" spans="2:17" x14ac:dyDescent="0.25">
      <c r="B372" s="36" t="str">
        <f t="shared" si="15"/>
        <v>METXFAH</v>
      </c>
      <c r="C372" s="35" t="str">
        <f t="shared" si="16"/>
        <v>84049074031</v>
      </c>
      <c r="D372" s="6">
        <v>840490740310</v>
      </c>
      <c r="E372" s="7" t="s">
        <v>421</v>
      </c>
      <c r="F372" t="s">
        <v>1288</v>
      </c>
      <c r="G372" t="s">
        <v>1034</v>
      </c>
      <c r="H372" s="7" t="s">
        <v>7</v>
      </c>
      <c r="I372" s="7" t="s">
        <v>1764</v>
      </c>
      <c r="J372" s="9">
        <v>15</v>
      </c>
      <c r="K372" s="7" t="s">
        <v>885</v>
      </c>
      <c r="L372" s="7" t="s">
        <v>929</v>
      </c>
      <c r="M372" s="7">
        <f>SUMIF('FL FA2026 Logo'!C374:C724,'FA 2026 Master'!E372,'FL FA2026 Logo'!S374:S724)</f>
        <v>0</v>
      </c>
      <c r="N372" s="7">
        <f>SUMIF('ME FA2026 Logo'!C374:C842,'FA 2026 Master'!E372,'ME FA2026 Logo'!S374:S842)</f>
        <v>0</v>
      </c>
      <c r="O372" s="9">
        <f>SUMIF('FL FA2026 Logo'!C374:C724,'FA 2026 Master'!E372,'FL FA2026 Logo'!T374:T724)</f>
        <v>0</v>
      </c>
      <c r="P372" s="31">
        <f>SUMIF('ME FA2026 Logo'!C374:C842,'FA 2026 Master'!E372,'ME FA2026 Logo'!T374:T842)</f>
        <v>0</v>
      </c>
      <c r="Q372" s="46">
        <f t="shared" si="17"/>
        <v>0</v>
      </c>
    </row>
    <row r="373" spans="2:17" x14ac:dyDescent="0.25">
      <c r="B373" s="36" t="str">
        <f t="shared" si="15"/>
        <v>METXFAH</v>
      </c>
      <c r="C373" s="35" t="str">
        <f t="shared" si="16"/>
        <v>84049074032</v>
      </c>
      <c r="D373" s="6">
        <v>840490740327</v>
      </c>
      <c r="E373" s="7" t="s">
        <v>422</v>
      </c>
      <c r="F373" t="s">
        <v>1289</v>
      </c>
      <c r="G373" t="s">
        <v>1034</v>
      </c>
      <c r="H373" s="7" t="s">
        <v>8</v>
      </c>
      <c r="I373" s="7" t="s">
        <v>1764</v>
      </c>
      <c r="J373" s="9">
        <v>15</v>
      </c>
      <c r="K373" s="7" t="s">
        <v>885</v>
      </c>
      <c r="L373" s="7" t="s">
        <v>929</v>
      </c>
      <c r="M373" s="7">
        <f>SUMIF('FL FA2026 Logo'!C375:C725,'FA 2026 Master'!E373,'FL FA2026 Logo'!S375:S725)</f>
        <v>0</v>
      </c>
      <c r="N373" s="7">
        <f>SUMIF('ME FA2026 Logo'!C375:C843,'FA 2026 Master'!E373,'ME FA2026 Logo'!S375:S843)</f>
        <v>0</v>
      </c>
      <c r="O373" s="9">
        <f>SUMIF('FL FA2026 Logo'!C375:C725,'FA 2026 Master'!E373,'FL FA2026 Logo'!T375:T725)</f>
        <v>0</v>
      </c>
      <c r="P373" s="31">
        <f>SUMIF('ME FA2026 Logo'!C375:C843,'FA 2026 Master'!E373,'ME FA2026 Logo'!T375:T843)</f>
        <v>0</v>
      </c>
      <c r="Q373" s="46">
        <f t="shared" si="17"/>
        <v>0</v>
      </c>
    </row>
    <row r="374" spans="2:17" x14ac:dyDescent="0.25">
      <c r="B374" s="36" t="str">
        <f t="shared" si="15"/>
        <v>METXFAH</v>
      </c>
      <c r="C374" s="35" t="str">
        <f t="shared" si="16"/>
        <v>84049074033</v>
      </c>
      <c r="D374" s="6">
        <v>840490740334</v>
      </c>
      <c r="E374" s="7" t="s">
        <v>423</v>
      </c>
      <c r="F374" t="s">
        <v>1290</v>
      </c>
      <c r="G374" t="s">
        <v>1034</v>
      </c>
      <c r="H374" s="7" t="s">
        <v>9</v>
      </c>
      <c r="I374" s="7" t="s">
        <v>1764</v>
      </c>
      <c r="J374" s="9">
        <v>15</v>
      </c>
      <c r="K374" s="7" t="s">
        <v>885</v>
      </c>
      <c r="L374" s="7" t="s">
        <v>929</v>
      </c>
      <c r="M374" s="7">
        <f>SUMIF('FL FA2026 Logo'!C376:C726,'FA 2026 Master'!E374,'FL FA2026 Logo'!S376:S726)</f>
        <v>0</v>
      </c>
      <c r="N374" s="7">
        <f>SUMIF('ME FA2026 Logo'!C376:C844,'FA 2026 Master'!E374,'ME FA2026 Logo'!S376:S844)</f>
        <v>0</v>
      </c>
      <c r="O374" s="9">
        <f>SUMIF('FL FA2026 Logo'!C376:C726,'FA 2026 Master'!E374,'FL FA2026 Logo'!T376:T726)</f>
        <v>0</v>
      </c>
      <c r="P374" s="31">
        <f>SUMIF('ME FA2026 Logo'!C376:C844,'FA 2026 Master'!E374,'ME FA2026 Logo'!T376:T844)</f>
        <v>0</v>
      </c>
      <c r="Q374" s="46">
        <f t="shared" si="17"/>
        <v>0</v>
      </c>
    </row>
    <row r="375" spans="2:17" x14ac:dyDescent="0.25">
      <c r="B375" s="36" t="str">
        <f t="shared" si="15"/>
        <v>METXFAH</v>
      </c>
      <c r="C375" s="35" t="str">
        <f t="shared" si="16"/>
        <v>84049074034</v>
      </c>
      <c r="D375" s="6">
        <v>840490740341</v>
      </c>
      <c r="E375" s="7" t="s">
        <v>424</v>
      </c>
      <c r="F375" t="s">
        <v>1291</v>
      </c>
      <c r="G375" t="s">
        <v>1034</v>
      </c>
      <c r="H375" s="7" t="s">
        <v>10</v>
      </c>
      <c r="I375" s="7" t="s">
        <v>1764</v>
      </c>
      <c r="J375" s="9">
        <v>15</v>
      </c>
      <c r="K375" s="7" t="s">
        <v>885</v>
      </c>
      <c r="L375" s="7" t="s">
        <v>929</v>
      </c>
      <c r="M375" s="7">
        <f>SUMIF('FL FA2026 Logo'!C377:C727,'FA 2026 Master'!E375,'FL FA2026 Logo'!S377:S727)</f>
        <v>0</v>
      </c>
      <c r="N375" s="7">
        <f>SUMIF('ME FA2026 Logo'!C377:C845,'FA 2026 Master'!E375,'ME FA2026 Logo'!S377:S845)</f>
        <v>0</v>
      </c>
      <c r="O375" s="9">
        <f>SUMIF('FL FA2026 Logo'!C377:C727,'FA 2026 Master'!E375,'FL FA2026 Logo'!T377:T727)</f>
        <v>0</v>
      </c>
      <c r="P375" s="31">
        <f>SUMIF('ME FA2026 Logo'!C377:C845,'FA 2026 Master'!E375,'ME FA2026 Logo'!T377:T845)</f>
        <v>0</v>
      </c>
      <c r="Q375" s="46">
        <f t="shared" si="17"/>
        <v>0</v>
      </c>
    </row>
    <row r="376" spans="2:17" x14ac:dyDescent="0.25">
      <c r="B376" s="36" t="str">
        <f t="shared" si="15"/>
        <v>METXFAH</v>
      </c>
      <c r="C376" s="35" t="str">
        <f t="shared" si="16"/>
        <v>84049074035</v>
      </c>
      <c r="D376" s="6">
        <v>840490740358</v>
      </c>
      <c r="E376" s="7" t="s">
        <v>425</v>
      </c>
      <c r="F376" t="s">
        <v>1292</v>
      </c>
      <c r="G376" t="s">
        <v>1034</v>
      </c>
      <c r="H376" s="7" t="s">
        <v>1765</v>
      </c>
      <c r="I376" s="7" t="s">
        <v>1764</v>
      </c>
      <c r="J376" s="9">
        <v>15</v>
      </c>
      <c r="K376" s="7" t="s">
        <v>885</v>
      </c>
      <c r="L376" s="7" t="s">
        <v>929</v>
      </c>
      <c r="M376" s="7">
        <f>SUMIF('FL FA2026 Logo'!C378:C728,'FA 2026 Master'!E376,'FL FA2026 Logo'!S378:S728)</f>
        <v>0</v>
      </c>
      <c r="N376" s="7">
        <f>SUMIF('ME FA2026 Logo'!C378:C846,'FA 2026 Master'!E376,'ME FA2026 Logo'!S378:S846)</f>
        <v>0</v>
      </c>
      <c r="O376" s="9">
        <f>SUMIF('FL FA2026 Logo'!C378:C728,'FA 2026 Master'!E376,'FL FA2026 Logo'!T378:T728)</f>
        <v>0</v>
      </c>
      <c r="P376" s="31">
        <f>SUMIF('ME FA2026 Logo'!C378:C846,'FA 2026 Master'!E376,'ME FA2026 Logo'!T378:T846)</f>
        <v>0</v>
      </c>
      <c r="Q376" s="46">
        <f t="shared" si="17"/>
        <v>0</v>
      </c>
    </row>
    <row r="377" spans="2:17" x14ac:dyDescent="0.25">
      <c r="B377" s="36" t="str">
        <f t="shared" si="15"/>
        <v>METXFAH</v>
      </c>
      <c r="C377" s="35" t="str">
        <f t="shared" si="16"/>
        <v>84049074036</v>
      </c>
      <c r="D377" s="6">
        <v>840490740365</v>
      </c>
      <c r="E377" s="7" t="s">
        <v>426</v>
      </c>
      <c r="F377" t="s">
        <v>1293</v>
      </c>
      <c r="G377" t="s">
        <v>1034</v>
      </c>
      <c r="H377" s="7" t="s">
        <v>14</v>
      </c>
      <c r="I377" s="7" t="s">
        <v>1764</v>
      </c>
      <c r="J377" s="9">
        <v>15</v>
      </c>
      <c r="K377" s="7" t="s">
        <v>885</v>
      </c>
      <c r="L377" s="7" t="s">
        <v>929</v>
      </c>
      <c r="M377" s="7">
        <f>SUMIF('FL FA2026 Logo'!C379:C729,'FA 2026 Master'!E377,'FL FA2026 Logo'!S379:S729)</f>
        <v>0</v>
      </c>
      <c r="N377" s="7">
        <f>SUMIF('ME FA2026 Logo'!C379:C847,'FA 2026 Master'!E377,'ME FA2026 Logo'!S379:S847)</f>
        <v>0</v>
      </c>
      <c r="O377" s="9">
        <f>SUMIF('FL FA2026 Logo'!C379:C729,'FA 2026 Master'!E377,'FL FA2026 Logo'!T379:T729)</f>
        <v>0</v>
      </c>
      <c r="P377" s="31">
        <f>SUMIF('ME FA2026 Logo'!C379:C847,'FA 2026 Master'!E377,'ME FA2026 Logo'!T379:T847)</f>
        <v>0</v>
      </c>
      <c r="Q377" s="46">
        <f t="shared" si="17"/>
        <v>0</v>
      </c>
    </row>
    <row r="378" spans="2:17" x14ac:dyDescent="0.25">
      <c r="B378" s="36" t="str">
        <f t="shared" si="15"/>
        <v>MESTLDG</v>
      </c>
      <c r="C378" s="35" t="str">
        <f t="shared" si="16"/>
        <v>84049074037</v>
      </c>
      <c r="D378" s="6">
        <v>840490740372</v>
      </c>
      <c r="E378" s="7" t="s">
        <v>427</v>
      </c>
      <c r="F378" t="s">
        <v>1294</v>
      </c>
      <c r="G378" t="s">
        <v>1295</v>
      </c>
      <c r="H378" s="7" t="s">
        <v>7</v>
      </c>
      <c r="I378" s="7" t="s">
        <v>1764</v>
      </c>
      <c r="J378" s="9">
        <v>15</v>
      </c>
      <c r="K378" s="7" t="s">
        <v>885</v>
      </c>
      <c r="L378" s="7" t="s">
        <v>929</v>
      </c>
      <c r="M378" s="7">
        <f>SUMIF('FL FA2026 Logo'!C380:C730,'FA 2026 Master'!E378,'FL FA2026 Logo'!S380:S730)</f>
        <v>0</v>
      </c>
      <c r="N378" s="7">
        <f>SUMIF('ME FA2026 Logo'!C380:C848,'FA 2026 Master'!E378,'ME FA2026 Logo'!S380:S848)</f>
        <v>0</v>
      </c>
      <c r="O378" s="9">
        <f>SUMIF('FL FA2026 Logo'!C380:C730,'FA 2026 Master'!E378,'FL FA2026 Logo'!T380:T730)</f>
        <v>0</v>
      </c>
      <c r="P378" s="31">
        <f>SUMIF('ME FA2026 Logo'!C380:C848,'FA 2026 Master'!E378,'ME FA2026 Logo'!T380:T848)</f>
        <v>0</v>
      </c>
      <c r="Q378" s="46">
        <f t="shared" si="17"/>
        <v>0</v>
      </c>
    </row>
    <row r="379" spans="2:17" x14ac:dyDescent="0.25">
      <c r="B379" s="36" t="str">
        <f t="shared" si="15"/>
        <v>MESTLDG</v>
      </c>
      <c r="C379" s="35" t="str">
        <f t="shared" si="16"/>
        <v>84049074038</v>
      </c>
      <c r="D379" s="6">
        <v>840490740389</v>
      </c>
      <c r="E379" s="7" t="s">
        <v>428</v>
      </c>
      <c r="F379" t="s">
        <v>1296</v>
      </c>
      <c r="G379" t="s">
        <v>1295</v>
      </c>
      <c r="H379" s="7" t="s">
        <v>8</v>
      </c>
      <c r="I379" s="7" t="s">
        <v>1764</v>
      </c>
      <c r="J379" s="9">
        <v>15</v>
      </c>
      <c r="K379" s="7" t="s">
        <v>885</v>
      </c>
      <c r="L379" s="7" t="s">
        <v>929</v>
      </c>
      <c r="M379" s="7">
        <f>SUMIF('FL FA2026 Logo'!C381:C731,'FA 2026 Master'!E379,'FL FA2026 Logo'!S381:S731)</f>
        <v>0</v>
      </c>
      <c r="N379" s="7">
        <f>SUMIF('ME FA2026 Logo'!C381:C849,'FA 2026 Master'!E379,'ME FA2026 Logo'!S381:S849)</f>
        <v>0</v>
      </c>
      <c r="O379" s="9">
        <f>SUMIF('FL FA2026 Logo'!C381:C731,'FA 2026 Master'!E379,'FL FA2026 Logo'!T381:T731)</f>
        <v>0</v>
      </c>
      <c r="P379" s="31">
        <f>SUMIF('ME FA2026 Logo'!C381:C849,'FA 2026 Master'!E379,'ME FA2026 Logo'!T381:T849)</f>
        <v>0</v>
      </c>
      <c r="Q379" s="46">
        <f t="shared" si="17"/>
        <v>0</v>
      </c>
    </row>
    <row r="380" spans="2:17" x14ac:dyDescent="0.25">
      <c r="B380" s="36" t="str">
        <f t="shared" si="15"/>
        <v>MESTLDG</v>
      </c>
      <c r="C380" s="35" t="str">
        <f t="shared" si="16"/>
        <v>84049074039</v>
      </c>
      <c r="D380" s="6">
        <v>840490740396</v>
      </c>
      <c r="E380" s="7" t="s">
        <v>429</v>
      </c>
      <c r="F380" t="s">
        <v>1297</v>
      </c>
      <c r="G380" t="s">
        <v>1295</v>
      </c>
      <c r="H380" s="7" t="s">
        <v>9</v>
      </c>
      <c r="I380" s="7" t="s">
        <v>1764</v>
      </c>
      <c r="J380" s="9">
        <v>15</v>
      </c>
      <c r="K380" s="7" t="s">
        <v>885</v>
      </c>
      <c r="L380" s="7" t="s">
        <v>929</v>
      </c>
      <c r="M380" s="7">
        <f>SUMIF('FL FA2026 Logo'!C382:C732,'FA 2026 Master'!E380,'FL FA2026 Logo'!S382:S732)</f>
        <v>0</v>
      </c>
      <c r="N380" s="7">
        <f>SUMIF('ME FA2026 Logo'!C382:C850,'FA 2026 Master'!E380,'ME FA2026 Logo'!S382:S850)</f>
        <v>0</v>
      </c>
      <c r="O380" s="9">
        <f>SUMIF('FL FA2026 Logo'!C382:C732,'FA 2026 Master'!E380,'FL FA2026 Logo'!T382:T732)</f>
        <v>0</v>
      </c>
      <c r="P380" s="31">
        <f>SUMIF('ME FA2026 Logo'!C382:C850,'FA 2026 Master'!E380,'ME FA2026 Logo'!T382:T850)</f>
        <v>0</v>
      </c>
      <c r="Q380" s="46">
        <f t="shared" si="17"/>
        <v>0</v>
      </c>
    </row>
    <row r="381" spans="2:17" x14ac:dyDescent="0.25">
      <c r="B381" s="36" t="str">
        <f t="shared" si="15"/>
        <v>MESTLDG</v>
      </c>
      <c r="C381" s="35" t="str">
        <f t="shared" si="16"/>
        <v>84049074040</v>
      </c>
      <c r="D381" s="6">
        <v>840490740402</v>
      </c>
      <c r="E381" s="7" t="s">
        <v>430</v>
      </c>
      <c r="F381" t="s">
        <v>1298</v>
      </c>
      <c r="G381" t="s">
        <v>1295</v>
      </c>
      <c r="H381" s="7" t="s">
        <v>10</v>
      </c>
      <c r="I381" s="7" t="s">
        <v>1764</v>
      </c>
      <c r="J381" s="9">
        <v>15</v>
      </c>
      <c r="K381" s="7" t="s">
        <v>885</v>
      </c>
      <c r="L381" s="7" t="s">
        <v>929</v>
      </c>
      <c r="M381" s="7">
        <f>SUMIF('FL FA2026 Logo'!C383:C733,'FA 2026 Master'!E381,'FL FA2026 Logo'!S383:S733)</f>
        <v>0</v>
      </c>
      <c r="N381" s="7">
        <f>SUMIF('ME FA2026 Logo'!C383:C851,'FA 2026 Master'!E381,'ME FA2026 Logo'!S383:S851)</f>
        <v>0</v>
      </c>
      <c r="O381" s="9">
        <f>SUMIF('FL FA2026 Logo'!C383:C733,'FA 2026 Master'!E381,'FL FA2026 Logo'!T383:T733)</f>
        <v>0</v>
      </c>
      <c r="P381" s="31">
        <f>SUMIF('ME FA2026 Logo'!C383:C851,'FA 2026 Master'!E381,'ME FA2026 Logo'!T383:T851)</f>
        <v>0</v>
      </c>
      <c r="Q381" s="46">
        <f t="shared" si="17"/>
        <v>0</v>
      </c>
    </row>
    <row r="382" spans="2:17" x14ac:dyDescent="0.25">
      <c r="B382" s="36" t="str">
        <f t="shared" si="15"/>
        <v>MESTLDG</v>
      </c>
      <c r="C382" s="35" t="str">
        <f t="shared" si="16"/>
        <v>84049074041</v>
      </c>
      <c r="D382" s="6">
        <v>840490740419</v>
      </c>
      <c r="E382" s="7" t="s">
        <v>431</v>
      </c>
      <c r="F382" t="s">
        <v>1299</v>
      </c>
      <c r="G382" t="s">
        <v>1295</v>
      </c>
      <c r="H382" s="7" t="s">
        <v>1765</v>
      </c>
      <c r="I382" s="7" t="s">
        <v>1764</v>
      </c>
      <c r="J382" s="9">
        <v>15</v>
      </c>
      <c r="K382" s="7" t="s">
        <v>885</v>
      </c>
      <c r="L382" s="7" t="s">
        <v>929</v>
      </c>
      <c r="M382" s="7">
        <f>SUMIF('FL FA2026 Logo'!C384:C734,'FA 2026 Master'!E382,'FL FA2026 Logo'!S384:S734)</f>
        <v>0</v>
      </c>
      <c r="N382" s="7">
        <f>SUMIF('ME FA2026 Logo'!C384:C852,'FA 2026 Master'!E382,'ME FA2026 Logo'!S384:S852)</f>
        <v>0</v>
      </c>
      <c r="O382" s="9">
        <f>SUMIF('FL FA2026 Logo'!C384:C734,'FA 2026 Master'!E382,'FL FA2026 Logo'!T384:T734)</f>
        <v>0</v>
      </c>
      <c r="P382" s="31">
        <f>SUMIF('ME FA2026 Logo'!C384:C852,'FA 2026 Master'!E382,'ME FA2026 Logo'!T384:T852)</f>
        <v>0</v>
      </c>
      <c r="Q382" s="46">
        <f t="shared" si="17"/>
        <v>0</v>
      </c>
    </row>
    <row r="383" spans="2:17" x14ac:dyDescent="0.25">
      <c r="B383" s="36" t="str">
        <f t="shared" si="15"/>
        <v>MESTLDG</v>
      </c>
      <c r="C383" s="35" t="str">
        <f t="shared" si="16"/>
        <v>84049074042</v>
      </c>
      <c r="D383" s="6">
        <v>840490740426</v>
      </c>
      <c r="E383" s="7" t="s">
        <v>432</v>
      </c>
      <c r="F383" t="s">
        <v>1300</v>
      </c>
      <c r="G383" t="s">
        <v>1295</v>
      </c>
      <c r="H383" s="7" t="s">
        <v>14</v>
      </c>
      <c r="I383" s="7" t="s">
        <v>1764</v>
      </c>
      <c r="J383" s="9">
        <v>15</v>
      </c>
      <c r="K383" s="7" t="s">
        <v>885</v>
      </c>
      <c r="L383" s="7" t="s">
        <v>929</v>
      </c>
      <c r="M383" s="7">
        <f>SUMIF('FL FA2026 Logo'!C385:C735,'FA 2026 Master'!E383,'FL FA2026 Logo'!S385:S735)</f>
        <v>0</v>
      </c>
      <c r="N383" s="7">
        <f>SUMIF('ME FA2026 Logo'!C385:C853,'FA 2026 Master'!E383,'ME FA2026 Logo'!S385:S853)</f>
        <v>0</v>
      </c>
      <c r="O383" s="9">
        <f>SUMIF('FL FA2026 Logo'!C385:C735,'FA 2026 Master'!E383,'FL FA2026 Logo'!T385:T735)</f>
        <v>0</v>
      </c>
      <c r="P383" s="31">
        <f>SUMIF('ME FA2026 Logo'!C385:C853,'FA 2026 Master'!E383,'ME FA2026 Logo'!T385:T853)</f>
        <v>0</v>
      </c>
      <c r="Q383" s="46">
        <f t="shared" si="17"/>
        <v>0</v>
      </c>
    </row>
    <row r="384" spans="2:17" x14ac:dyDescent="0.25">
      <c r="B384" s="36" t="str">
        <f t="shared" si="15"/>
        <v>MESTLDB</v>
      </c>
      <c r="C384" s="35" t="str">
        <f t="shared" si="16"/>
        <v>84049074043</v>
      </c>
      <c r="D384" s="6">
        <v>840490740433</v>
      </c>
      <c r="E384" s="7" t="s">
        <v>433</v>
      </c>
      <c r="F384" t="s">
        <v>1301</v>
      </c>
      <c r="G384" t="s">
        <v>1302</v>
      </c>
      <c r="H384" s="7" t="s">
        <v>7</v>
      </c>
      <c r="I384" s="7" t="s">
        <v>1764</v>
      </c>
      <c r="J384" s="9">
        <v>15</v>
      </c>
      <c r="K384" s="7" t="s">
        <v>885</v>
      </c>
      <c r="L384" s="7" t="s">
        <v>929</v>
      </c>
      <c r="M384" s="7">
        <f>SUMIF('FL FA2026 Logo'!C386:C736,'FA 2026 Master'!E384,'FL FA2026 Logo'!S386:S736)</f>
        <v>0</v>
      </c>
      <c r="N384" s="7">
        <f>SUMIF('ME FA2026 Logo'!C386:C854,'FA 2026 Master'!E384,'ME FA2026 Logo'!S386:S854)</f>
        <v>0</v>
      </c>
      <c r="O384" s="9">
        <f>SUMIF('FL FA2026 Logo'!C386:C736,'FA 2026 Master'!E384,'FL FA2026 Logo'!T386:T736)</f>
        <v>0</v>
      </c>
      <c r="P384" s="31">
        <f>SUMIF('ME FA2026 Logo'!C386:C854,'FA 2026 Master'!E384,'ME FA2026 Logo'!T386:T854)</f>
        <v>0</v>
      </c>
      <c r="Q384" s="46">
        <f t="shared" si="17"/>
        <v>0</v>
      </c>
    </row>
    <row r="385" spans="2:17" x14ac:dyDescent="0.25">
      <c r="B385" s="36" t="str">
        <f t="shared" si="15"/>
        <v>MESTLDB</v>
      </c>
      <c r="C385" s="35" t="str">
        <f t="shared" si="16"/>
        <v>84049074044</v>
      </c>
      <c r="D385" s="6">
        <v>840490740440</v>
      </c>
      <c r="E385" s="7" t="s">
        <v>434</v>
      </c>
      <c r="F385" t="s">
        <v>1303</v>
      </c>
      <c r="G385" t="s">
        <v>1302</v>
      </c>
      <c r="H385" s="7" t="s">
        <v>8</v>
      </c>
      <c r="I385" s="7" t="s">
        <v>1764</v>
      </c>
      <c r="J385" s="9">
        <v>15</v>
      </c>
      <c r="K385" s="7" t="s">
        <v>885</v>
      </c>
      <c r="L385" s="7" t="s">
        <v>929</v>
      </c>
      <c r="M385" s="7">
        <f>SUMIF('FL FA2026 Logo'!C387:C737,'FA 2026 Master'!E385,'FL FA2026 Logo'!S387:S737)</f>
        <v>0</v>
      </c>
      <c r="N385" s="7">
        <f>SUMIF('ME FA2026 Logo'!C387:C855,'FA 2026 Master'!E385,'ME FA2026 Logo'!S387:S855)</f>
        <v>0</v>
      </c>
      <c r="O385" s="9">
        <f>SUMIF('FL FA2026 Logo'!C387:C737,'FA 2026 Master'!E385,'FL FA2026 Logo'!T387:T737)</f>
        <v>0</v>
      </c>
      <c r="P385" s="31">
        <f>SUMIF('ME FA2026 Logo'!C387:C855,'FA 2026 Master'!E385,'ME FA2026 Logo'!T387:T855)</f>
        <v>0</v>
      </c>
      <c r="Q385" s="46">
        <f t="shared" si="17"/>
        <v>0</v>
      </c>
    </row>
    <row r="386" spans="2:17" x14ac:dyDescent="0.25">
      <c r="B386" s="36" t="str">
        <f t="shared" si="15"/>
        <v>MESTLDB</v>
      </c>
      <c r="C386" s="35" t="str">
        <f t="shared" si="16"/>
        <v>84049074045</v>
      </c>
      <c r="D386" s="6">
        <v>840490740457</v>
      </c>
      <c r="E386" s="7" t="s">
        <v>435</v>
      </c>
      <c r="F386" t="s">
        <v>1304</v>
      </c>
      <c r="G386" t="s">
        <v>1302</v>
      </c>
      <c r="H386" s="7" t="s">
        <v>9</v>
      </c>
      <c r="I386" s="7" t="s">
        <v>1764</v>
      </c>
      <c r="J386" s="9">
        <v>15</v>
      </c>
      <c r="K386" s="7" t="s">
        <v>885</v>
      </c>
      <c r="L386" s="7" t="s">
        <v>929</v>
      </c>
      <c r="M386" s="7">
        <f>SUMIF('FL FA2026 Logo'!C388:C738,'FA 2026 Master'!E386,'FL FA2026 Logo'!S388:S738)</f>
        <v>0</v>
      </c>
      <c r="N386" s="7">
        <f>SUMIF('ME FA2026 Logo'!C388:C856,'FA 2026 Master'!E386,'ME FA2026 Logo'!S388:S856)</f>
        <v>0</v>
      </c>
      <c r="O386" s="9">
        <f>SUMIF('FL FA2026 Logo'!C388:C738,'FA 2026 Master'!E386,'FL FA2026 Logo'!T388:T738)</f>
        <v>0</v>
      </c>
      <c r="P386" s="31">
        <f>SUMIF('ME FA2026 Logo'!C388:C856,'FA 2026 Master'!E386,'ME FA2026 Logo'!T388:T856)</f>
        <v>0</v>
      </c>
      <c r="Q386" s="46">
        <f t="shared" si="17"/>
        <v>0</v>
      </c>
    </row>
    <row r="387" spans="2:17" x14ac:dyDescent="0.25">
      <c r="B387" s="36" t="str">
        <f t="shared" si="15"/>
        <v>MESTLDB</v>
      </c>
      <c r="C387" s="35" t="str">
        <f t="shared" si="16"/>
        <v>84049074046</v>
      </c>
      <c r="D387" s="6">
        <v>840490740464</v>
      </c>
      <c r="E387" s="7" t="s">
        <v>436</v>
      </c>
      <c r="F387" t="s">
        <v>1305</v>
      </c>
      <c r="G387" t="s">
        <v>1302</v>
      </c>
      <c r="H387" s="7" t="s">
        <v>10</v>
      </c>
      <c r="I387" s="7" t="s">
        <v>1764</v>
      </c>
      <c r="J387" s="9">
        <v>15</v>
      </c>
      <c r="K387" s="7" t="s">
        <v>885</v>
      </c>
      <c r="L387" s="7" t="s">
        <v>929</v>
      </c>
      <c r="M387" s="7">
        <f>SUMIF('FL FA2026 Logo'!C389:C739,'FA 2026 Master'!E387,'FL FA2026 Logo'!S389:S739)</f>
        <v>0</v>
      </c>
      <c r="N387" s="7">
        <f>SUMIF('ME FA2026 Logo'!C389:C857,'FA 2026 Master'!E387,'ME FA2026 Logo'!S389:S857)</f>
        <v>0</v>
      </c>
      <c r="O387" s="9">
        <f>SUMIF('FL FA2026 Logo'!C389:C739,'FA 2026 Master'!E387,'FL FA2026 Logo'!T389:T739)</f>
        <v>0</v>
      </c>
      <c r="P387" s="31">
        <f>SUMIF('ME FA2026 Logo'!C389:C857,'FA 2026 Master'!E387,'ME FA2026 Logo'!T389:T857)</f>
        <v>0</v>
      </c>
      <c r="Q387" s="46">
        <f t="shared" si="17"/>
        <v>0</v>
      </c>
    </row>
    <row r="388" spans="2:17" x14ac:dyDescent="0.25">
      <c r="B388" s="36" t="str">
        <f t="shared" si="15"/>
        <v>MESTLDB</v>
      </c>
      <c r="C388" s="35" t="str">
        <f t="shared" si="16"/>
        <v>84049074047</v>
      </c>
      <c r="D388" s="6">
        <v>840490740471</v>
      </c>
      <c r="E388" s="7" t="s">
        <v>437</v>
      </c>
      <c r="F388" t="s">
        <v>1306</v>
      </c>
      <c r="G388" t="s">
        <v>1302</v>
      </c>
      <c r="H388" s="7" t="s">
        <v>1765</v>
      </c>
      <c r="I388" s="7" t="s">
        <v>1764</v>
      </c>
      <c r="J388" s="9">
        <v>15</v>
      </c>
      <c r="K388" s="7" t="s">
        <v>885</v>
      </c>
      <c r="L388" s="7" t="s">
        <v>929</v>
      </c>
      <c r="M388" s="7">
        <f>SUMIF('FL FA2026 Logo'!C390:C740,'FA 2026 Master'!E388,'FL FA2026 Logo'!S390:S740)</f>
        <v>0</v>
      </c>
      <c r="N388" s="7">
        <f>SUMIF('ME FA2026 Logo'!C390:C858,'FA 2026 Master'!E388,'ME FA2026 Logo'!S390:S858)</f>
        <v>0</v>
      </c>
      <c r="O388" s="9">
        <f>SUMIF('FL FA2026 Logo'!C390:C740,'FA 2026 Master'!E388,'FL FA2026 Logo'!T390:T740)</f>
        <v>0</v>
      </c>
      <c r="P388" s="31">
        <f>SUMIF('ME FA2026 Logo'!C390:C858,'FA 2026 Master'!E388,'ME FA2026 Logo'!T390:T858)</f>
        <v>0</v>
      </c>
      <c r="Q388" s="46">
        <f t="shared" si="17"/>
        <v>0</v>
      </c>
    </row>
    <row r="389" spans="2:17" x14ac:dyDescent="0.25">
      <c r="B389" s="36" t="str">
        <f t="shared" si="15"/>
        <v>MESTLDB</v>
      </c>
      <c r="C389" s="35" t="str">
        <f t="shared" si="16"/>
        <v>84049074048</v>
      </c>
      <c r="D389" s="6">
        <v>840490740488</v>
      </c>
      <c r="E389" s="7" t="s">
        <v>438</v>
      </c>
      <c r="F389" t="s">
        <v>1307</v>
      </c>
      <c r="G389" t="s">
        <v>1302</v>
      </c>
      <c r="H389" s="7" t="s">
        <v>14</v>
      </c>
      <c r="I389" s="7" t="s">
        <v>1764</v>
      </c>
      <c r="J389" s="9">
        <v>15</v>
      </c>
      <c r="K389" s="7" t="s">
        <v>885</v>
      </c>
      <c r="L389" s="7" t="s">
        <v>929</v>
      </c>
      <c r="M389" s="7">
        <f>SUMIF('FL FA2026 Logo'!C391:C741,'FA 2026 Master'!E389,'FL FA2026 Logo'!S391:S741)</f>
        <v>0</v>
      </c>
      <c r="N389" s="7">
        <f>SUMIF('ME FA2026 Logo'!C391:C859,'FA 2026 Master'!E389,'ME FA2026 Logo'!S391:S859)</f>
        <v>0</v>
      </c>
      <c r="O389" s="9">
        <f>SUMIF('FL FA2026 Logo'!C391:C741,'FA 2026 Master'!E389,'FL FA2026 Logo'!T391:T741)</f>
        <v>0</v>
      </c>
      <c r="P389" s="31">
        <f>SUMIF('ME FA2026 Logo'!C391:C859,'FA 2026 Master'!E389,'ME FA2026 Logo'!T391:T859)</f>
        <v>0</v>
      </c>
      <c r="Q389" s="46">
        <f t="shared" si="17"/>
        <v>0</v>
      </c>
    </row>
    <row r="390" spans="2:17" x14ac:dyDescent="0.25">
      <c r="B390" s="36" t="str">
        <f t="shared" ref="B390:B453" si="18">LEFT(E390,7)</f>
        <v>MESTLNV</v>
      </c>
      <c r="C390" s="35" t="str">
        <f t="shared" ref="C390:C453" si="19">LEFT(D390,11)</f>
        <v>84049074049</v>
      </c>
      <c r="D390" s="6">
        <v>840490740495</v>
      </c>
      <c r="E390" s="7" t="s">
        <v>439</v>
      </c>
      <c r="F390" t="s">
        <v>1308</v>
      </c>
      <c r="G390" t="s">
        <v>957</v>
      </c>
      <c r="H390" s="7" t="s">
        <v>7</v>
      </c>
      <c r="I390" s="7" t="s">
        <v>1764</v>
      </c>
      <c r="J390" s="9">
        <v>30</v>
      </c>
      <c r="K390" s="7" t="s">
        <v>885</v>
      </c>
      <c r="L390" s="7" t="s">
        <v>950</v>
      </c>
      <c r="M390" s="7">
        <f>SUMIF('FL FA2026 Logo'!C392:C742,'FA 2026 Master'!E390,'FL FA2026 Logo'!S392:S742)</f>
        <v>0</v>
      </c>
      <c r="N390" s="7">
        <f>SUMIF('ME FA2026 Logo'!C392:C860,'FA 2026 Master'!E390,'ME FA2026 Logo'!S392:S860)</f>
        <v>0</v>
      </c>
      <c r="O390" s="9">
        <f>SUMIF('FL FA2026 Logo'!C392:C742,'FA 2026 Master'!E390,'FL FA2026 Logo'!T392:T742)</f>
        <v>0</v>
      </c>
      <c r="P390" s="31">
        <f>SUMIF('ME FA2026 Logo'!C392:C860,'FA 2026 Master'!E390,'ME FA2026 Logo'!T392:T860)</f>
        <v>0</v>
      </c>
      <c r="Q390" s="46">
        <f t="shared" ref="Q390:Q453" si="20">SUM(O390+P390)</f>
        <v>0</v>
      </c>
    </row>
    <row r="391" spans="2:17" x14ac:dyDescent="0.25">
      <c r="B391" s="36" t="str">
        <f t="shared" si="18"/>
        <v>MESTLNV</v>
      </c>
      <c r="C391" s="35" t="str">
        <f t="shared" si="19"/>
        <v>84049074050</v>
      </c>
      <c r="D391" s="6">
        <v>840490740501</v>
      </c>
      <c r="E391" s="7" t="s">
        <v>440</v>
      </c>
      <c r="F391" t="s">
        <v>1309</v>
      </c>
      <c r="G391" t="s">
        <v>957</v>
      </c>
      <c r="H391" s="7" t="s">
        <v>8</v>
      </c>
      <c r="I391" s="7" t="s">
        <v>1764</v>
      </c>
      <c r="J391" s="9">
        <v>30</v>
      </c>
      <c r="K391" s="7" t="s">
        <v>885</v>
      </c>
      <c r="L391" s="7" t="s">
        <v>950</v>
      </c>
      <c r="M391" s="7">
        <f>SUMIF('FL FA2026 Logo'!C393:C743,'FA 2026 Master'!E391,'FL FA2026 Logo'!S393:S743)</f>
        <v>0</v>
      </c>
      <c r="N391" s="7">
        <f>SUMIF('ME FA2026 Logo'!C393:C861,'FA 2026 Master'!E391,'ME FA2026 Logo'!S393:S861)</f>
        <v>0</v>
      </c>
      <c r="O391" s="9">
        <f>SUMIF('FL FA2026 Logo'!C393:C743,'FA 2026 Master'!E391,'FL FA2026 Logo'!T393:T743)</f>
        <v>0</v>
      </c>
      <c r="P391" s="31">
        <f>SUMIF('ME FA2026 Logo'!C393:C861,'FA 2026 Master'!E391,'ME FA2026 Logo'!T393:T861)</f>
        <v>0</v>
      </c>
      <c r="Q391" s="46">
        <f t="shared" si="20"/>
        <v>0</v>
      </c>
    </row>
    <row r="392" spans="2:17" x14ac:dyDescent="0.25">
      <c r="B392" s="36" t="str">
        <f t="shared" si="18"/>
        <v>MESTLNV</v>
      </c>
      <c r="C392" s="35" t="str">
        <f t="shared" si="19"/>
        <v>84049074051</v>
      </c>
      <c r="D392" s="6">
        <v>840490740518</v>
      </c>
      <c r="E392" s="7" t="s">
        <v>441</v>
      </c>
      <c r="F392" t="s">
        <v>1310</v>
      </c>
      <c r="G392" t="s">
        <v>957</v>
      </c>
      <c r="H392" s="7" t="s">
        <v>9</v>
      </c>
      <c r="I392" s="7" t="s">
        <v>1764</v>
      </c>
      <c r="J392" s="9">
        <v>30</v>
      </c>
      <c r="K392" s="7" t="s">
        <v>885</v>
      </c>
      <c r="L392" s="7" t="s">
        <v>950</v>
      </c>
      <c r="M392" s="7">
        <f>SUMIF('FL FA2026 Logo'!C394:C744,'FA 2026 Master'!E392,'FL FA2026 Logo'!S394:S744)</f>
        <v>0</v>
      </c>
      <c r="N392" s="7">
        <f>SUMIF('ME FA2026 Logo'!C394:C862,'FA 2026 Master'!E392,'ME FA2026 Logo'!S394:S862)</f>
        <v>0</v>
      </c>
      <c r="O392" s="9">
        <f>SUMIF('FL FA2026 Logo'!C394:C744,'FA 2026 Master'!E392,'FL FA2026 Logo'!T394:T744)</f>
        <v>0</v>
      </c>
      <c r="P392" s="31">
        <f>SUMIF('ME FA2026 Logo'!C394:C862,'FA 2026 Master'!E392,'ME FA2026 Logo'!T394:T862)</f>
        <v>0</v>
      </c>
      <c r="Q392" s="46">
        <f t="shared" si="20"/>
        <v>0</v>
      </c>
    </row>
    <row r="393" spans="2:17" x14ac:dyDescent="0.25">
      <c r="B393" s="36" t="str">
        <f t="shared" si="18"/>
        <v>MESTLNV</v>
      </c>
      <c r="C393" s="35" t="str">
        <f t="shared" si="19"/>
        <v>84049074052</v>
      </c>
      <c r="D393" s="6">
        <v>840490740525</v>
      </c>
      <c r="E393" s="7" t="s">
        <v>442</v>
      </c>
      <c r="F393" t="s">
        <v>1311</v>
      </c>
      <c r="G393" t="s">
        <v>957</v>
      </c>
      <c r="H393" s="7" t="s">
        <v>10</v>
      </c>
      <c r="I393" s="7" t="s">
        <v>1764</v>
      </c>
      <c r="J393" s="9">
        <v>30</v>
      </c>
      <c r="K393" s="7" t="s">
        <v>885</v>
      </c>
      <c r="L393" s="7" t="s">
        <v>950</v>
      </c>
      <c r="M393" s="7">
        <f>SUMIF('FL FA2026 Logo'!C395:C745,'FA 2026 Master'!E393,'FL FA2026 Logo'!S395:S745)</f>
        <v>0</v>
      </c>
      <c r="N393" s="7">
        <f>SUMIF('ME FA2026 Logo'!C395:C863,'FA 2026 Master'!E393,'ME FA2026 Logo'!S395:S863)</f>
        <v>0</v>
      </c>
      <c r="O393" s="9">
        <f>SUMIF('FL FA2026 Logo'!C395:C745,'FA 2026 Master'!E393,'FL FA2026 Logo'!T395:T745)</f>
        <v>0</v>
      </c>
      <c r="P393" s="31">
        <f>SUMIF('ME FA2026 Logo'!C395:C863,'FA 2026 Master'!E393,'ME FA2026 Logo'!T395:T863)</f>
        <v>0</v>
      </c>
      <c r="Q393" s="46">
        <f t="shared" si="20"/>
        <v>0</v>
      </c>
    </row>
    <row r="394" spans="2:17" x14ac:dyDescent="0.25">
      <c r="B394" s="36" t="str">
        <f t="shared" si="18"/>
        <v>MESTLNV</v>
      </c>
      <c r="C394" s="35" t="str">
        <f t="shared" si="19"/>
        <v>84049074053</v>
      </c>
      <c r="D394" s="6">
        <v>840490740532</v>
      </c>
      <c r="E394" s="7" t="s">
        <v>443</v>
      </c>
      <c r="F394" t="s">
        <v>1312</v>
      </c>
      <c r="G394" t="s">
        <v>957</v>
      </c>
      <c r="H394" s="7" t="s">
        <v>1765</v>
      </c>
      <c r="I394" s="7" t="s">
        <v>1764</v>
      </c>
      <c r="J394" s="9">
        <v>30</v>
      </c>
      <c r="K394" s="7" t="s">
        <v>885</v>
      </c>
      <c r="L394" s="7" t="s">
        <v>950</v>
      </c>
      <c r="M394" s="7">
        <f>SUMIF('FL FA2026 Logo'!C396:C746,'FA 2026 Master'!E394,'FL FA2026 Logo'!S396:S746)</f>
        <v>0</v>
      </c>
      <c r="N394" s="7">
        <f>SUMIF('ME FA2026 Logo'!C396:C864,'FA 2026 Master'!E394,'ME FA2026 Logo'!S396:S864)</f>
        <v>0</v>
      </c>
      <c r="O394" s="9">
        <f>SUMIF('FL FA2026 Logo'!C396:C746,'FA 2026 Master'!E394,'FL FA2026 Logo'!T396:T746)</f>
        <v>0</v>
      </c>
      <c r="P394" s="31">
        <f>SUMIF('ME FA2026 Logo'!C396:C864,'FA 2026 Master'!E394,'ME FA2026 Logo'!T396:T864)</f>
        <v>0</v>
      </c>
      <c r="Q394" s="46">
        <f t="shared" si="20"/>
        <v>0</v>
      </c>
    </row>
    <row r="395" spans="2:17" x14ac:dyDescent="0.25">
      <c r="B395" s="36" t="str">
        <f t="shared" si="18"/>
        <v>MESTLNV</v>
      </c>
      <c r="C395" s="35" t="str">
        <f t="shared" si="19"/>
        <v>84049074054</v>
      </c>
      <c r="D395" s="6">
        <v>840490740549</v>
      </c>
      <c r="E395" s="7" t="s">
        <v>444</v>
      </c>
      <c r="F395" t="s">
        <v>1313</v>
      </c>
      <c r="G395" t="s">
        <v>957</v>
      </c>
      <c r="H395" s="7" t="s">
        <v>14</v>
      </c>
      <c r="I395" s="7" t="s">
        <v>1764</v>
      </c>
      <c r="J395" s="9">
        <v>30</v>
      </c>
      <c r="K395" s="7" t="s">
        <v>885</v>
      </c>
      <c r="L395" s="7" t="s">
        <v>950</v>
      </c>
      <c r="M395" s="7">
        <f>SUMIF('FL FA2026 Logo'!C397:C747,'FA 2026 Master'!E395,'FL FA2026 Logo'!S397:S747)</f>
        <v>0</v>
      </c>
      <c r="N395" s="7">
        <f>SUMIF('ME FA2026 Logo'!C397:C865,'FA 2026 Master'!E395,'ME FA2026 Logo'!S397:S865)</f>
        <v>0</v>
      </c>
      <c r="O395" s="9">
        <f>SUMIF('FL FA2026 Logo'!C397:C747,'FA 2026 Master'!E395,'FL FA2026 Logo'!T397:T747)</f>
        <v>0</v>
      </c>
      <c r="P395" s="31">
        <f>SUMIF('ME FA2026 Logo'!C397:C865,'FA 2026 Master'!E395,'ME FA2026 Logo'!T397:T865)</f>
        <v>0</v>
      </c>
      <c r="Q395" s="46">
        <f t="shared" si="20"/>
        <v>0</v>
      </c>
    </row>
    <row r="396" spans="2:17" x14ac:dyDescent="0.25">
      <c r="B396" s="36" t="str">
        <f t="shared" si="18"/>
        <v>MEMTBHB</v>
      </c>
      <c r="C396" s="35" t="str">
        <f t="shared" si="19"/>
        <v>84049074055</v>
      </c>
      <c r="D396" s="6">
        <v>840490740556</v>
      </c>
      <c r="E396" s="7" t="s">
        <v>445</v>
      </c>
      <c r="F396" t="s">
        <v>1314</v>
      </c>
      <c r="G396" t="s">
        <v>1315</v>
      </c>
      <c r="H396" s="7" t="s">
        <v>7</v>
      </c>
      <c r="I396" s="7" t="s">
        <v>1764</v>
      </c>
      <c r="J396" s="9">
        <v>15</v>
      </c>
      <c r="K396" s="7" t="s">
        <v>885</v>
      </c>
      <c r="L396" s="7" t="s">
        <v>929</v>
      </c>
      <c r="M396" s="7">
        <f>SUMIF('FL FA2026 Logo'!C398:C748,'FA 2026 Master'!E396,'FL FA2026 Logo'!S398:S748)</f>
        <v>0</v>
      </c>
      <c r="N396" s="7">
        <f>SUMIF('ME FA2026 Logo'!C398:C866,'FA 2026 Master'!E396,'ME FA2026 Logo'!S398:S866)</f>
        <v>0</v>
      </c>
      <c r="O396" s="9">
        <f>SUMIF('FL FA2026 Logo'!C398:C748,'FA 2026 Master'!E396,'FL FA2026 Logo'!T398:T748)</f>
        <v>0</v>
      </c>
      <c r="P396" s="31">
        <f>SUMIF('ME FA2026 Logo'!C398:C866,'FA 2026 Master'!E396,'ME FA2026 Logo'!T398:T866)</f>
        <v>0</v>
      </c>
      <c r="Q396" s="46">
        <f t="shared" si="20"/>
        <v>0</v>
      </c>
    </row>
    <row r="397" spans="2:17" x14ac:dyDescent="0.25">
      <c r="B397" s="36" t="str">
        <f t="shared" si="18"/>
        <v>MEMTBHB</v>
      </c>
      <c r="C397" s="35" t="str">
        <f t="shared" si="19"/>
        <v>84049074056</v>
      </c>
      <c r="D397" s="6">
        <v>840490740563</v>
      </c>
      <c r="E397" s="7" t="s">
        <v>446</v>
      </c>
      <c r="F397" t="s">
        <v>1316</v>
      </c>
      <c r="G397" t="s">
        <v>1315</v>
      </c>
      <c r="H397" s="7" t="s">
        <v>8</v>
      </c>
      <c r="I397" s="7" t="s">
        <v>1764</v>
      </c>
      <c r="J397" s="9">
        <v>15</v>
      </c>
      <c r="K397" s="7" t="s">
        <v>885</v>
      </c>
      <c r="L397" s="7" t="s">
        <v>929</v>
      </c>
      <c r="M397" s="7">
        <f>SUMIF('FL FA2026 Logo'!C399:C749,'FA 2026 Master'!E397,'FL FA2026 Logo'!S399:S749)</f>
        <v>0</v>
      </c>
      <c r="N397" s="7">
        <f>SUMIF('ME FA2026 Logo'!C399:C867,'FA 2026 Master'!E397,'ME FA2026 Logo'!S399:S867)</f>
        <v>0</v>
      </c>
      <c r="O397" s="9">
        <f>SUMIF('FL FA2026 Logo'!C399:C749,'FA 2026 Master'!E397,'FL FA2026 Logo'!T399:T749)</f>
        <v>0</v>
      </c>
      <c r="P397" s="31">
        <f>SUMIF('ME FA2026 Logo'!C399:C867,'FA 2026 Master'!E397,'ME FA2026 Logo'!T399:T867)</f>
        <v>0</v>
      </c>
      <c r="Q397" s="46">
        <f t="shared" si="20"/>
        <v>0</v>
      </c>
    </row>
    <row r="398" spans="2:17" x14ac:dyDescent="0.25">
      <c r="B398" s="36" t="str">
        <f t="shared" si="18"/>
        <v>MEMTBHB</v>
      </c>
      <c r="C398" s="35" t="str">
        <f t="shared" si="19"/>
        <v>84049074057</v>
      </c>
      <c r="D398" s="6">
        <v>840490740570</v>
      </c>
      <c r="E398" s="7" t="s">
        <v>447</v>
      </c>
      <c r="F398" t="s">
        <v>1317</v>
      </c>
      <c r="G398" t="s">
        <v>1315</v>
      </c>
      <c r="H398" s="7" t="s">
        <v>9</v>
      </c>
      <c r="I398" s="7" t="s">
        <v>1764</v>
      </c>
      <c r="J398" s="9">
        <v>15</v>
      </c>
      <c r="K398" s="7" t="s">
        <v>885</v>
      </c>
      <c r="L398" s="7" t="s">
        <v>929</v>
      </c>
      <c r="M398" s="7">
        <f>SUMIF('FL FA2026 Logo'!C400:C750,'FA 2026 Master'!E398,'FL FA2026 Logo'!S400:S750)</f>
        <v>0</v>
      </c>
      <c r="N398" s="7">
        <f>SUMIF('ME FA2026 Logo'!C400:C868,'FA 2026 Master'!E398,'ME FA2026 Logo'!S400:S868)</f>
        <v>0</v>
      </c>
      <c r="O398" s="9">
        <f>SUMIF('FL FA2026 Logo'!C400:C750,'FA 2026 Master'!E398,'FL FA2026 Logo'!T400:T750)</f>
        <v>0</v>
      </c>
      <c r="P398" s="31">
        <f>SUMIF('ME FA2026 Logo'!C400:C868,'FA 2026 Master'!E398,'ME FA2026 Logo'!T400:T868)</f>
        <v>0</v>
      </c>
      <c r="Q398" s="46">
        <f t="shared" si="20"/>
        <v>0</v>
      </c>
    </row>
    <row r="399" spans="2:17" x14ac:dyDescent="0.25">
      <c r="B399" s="36" t="str">
        <f t="shared" si="18"/>
        <v>MEMTBHB</v>
      </c>
      <c r="C399" s="35" t="str">
        <f t="shared" si="19"/>
        <v>84049074058</v>
      </c>
      <c r="D399" s="6">
        <v>840490740587</v>
      </c>
      <c r="E399" s="7" t="s">
        <v>448</v>
      </c>
      <c r="F399" t="s">
        <v>1318</v>
      </c>
      <c r="G399" t="s">
        <v>1315</v>
      </c>
      <c r="H399" s="7" t="s">
        <v>10</v>
      </c>
      <c r="I399" s="7" t="s">
        <v>1764</v>
      </c>
      <c r="J399" s="9">
        <v>15</v>
      </c>
      <c r="K399" s="7" t="s">
        <v>885</v>
      </c>
      <c r="L399" s="7" t="s">
        <v>929</v>
      </c>
      <c r="M399" s="7">
        <f>SUMIF('FL FA2026 Logo'!C401:C751,'FA 2026 Master'!E399,'FL FA2026 Logo'!S401:S751)</f>
        <v>0</v>
      </c>
      <c r="N399" s="7">
        <f>SUMIF('ME FA2026 Logo'!C401:C869,'FA 2026 Master'!E399,'ME FA2026 Logo'!S401:S869)</f>
        <v>0</v>
      </c>
      <c r="O399" s="9">
        <f>SUMIF('FL FA2026 Logo'!C401:C751,'FA 2026 Master'!E399,'FL FA2026 Logo'!T401:T751)</f>
        <v>0</v>
      </c>
      <c r="P399" s="31">
        <f>SUMIF('ME FA2026 Logo'!C401:C869,'FA 2026 Master'!E399,'ME FA2026 Logo'!T401:T869)</f>
        <v>0</v>
      </c>
      <c r="Q399" s="46">
        <f t="shared" si="20"/>
        <v>0</v>
      </c>
    </row>
    <row r="400" spans="2:17" x14ac:dyDescent="0.25">
      <c r="B400" s="36" t="str">
        <f t="shared" si="18"/>
        <v>MEMTBHB</v>
      </c>
      <c r="C400" s="35" t="str">
        <f t="shared" si="19"/>
        <v>84049074059</v>
      </c>
      <c r="D400" s="6">
        <v>840490740594</v>
      </c>
      <c r="E400" s="7" t="s">
        <v>449</v>
      </c>
      <c r="F400" t="s">
        <v>1319</v>
      </c>
      <c r="G400" t="s">
        <v>1315</v>
      </c>
      <c r="H400" s="7" t="s">
        <v>1765</v>
      </c>
      <c r="I400" s="7" t="s">
        <v>1764</v>
      </c>
      <c r="J400" s="9">
        <v>15</v>
      </c>
      <c r="K400" s="7" t="s">
        <v>885</v>
      </c>
      <c r="L400" s="7" t="s">
        <v>929</v>
      </c>
      <c r="M400" s="7">
        <f>SUMIF('FL FA2026 Logo'!C402:C752,'FA 2026 Master'!E400,'FL FA2026 Logo'!S402:S752)</f>
        <v>0</v>
      </c>
      <c r="N400" s="7">
        <f>SUMIF('ME FA2026 Logo'!C402:C870,'FA 2026 Master'!E400,'ME FA2026 Logo'!S402:S870)</f>
        <v>0</v>
      </c>
      <c r="O400" s="9">
        <f>SUMIF('FL FA2026 Logo'!C402:C752,'FA 2026 Master'!E400,'FL FA2026 Logo'!T402:T752)</f>
        <v>0</v>
      </c>
      <c r="P400" s="31">
        <f>SUMIF('ME FA2026 Logo'!C402:C870,'FA 2026 Master'!E400,'ME FA2026 Logo'!T402:T870)</f>
        <v>0</v>
      </c>
      <c r="Q400" s="46">
        <f t="shared" si="20"/>
        <v>0</v>
      </c>
    </row>
    <row r="401" spans="2:17" x14ac:dyDescent="0.25">
      <c r="B401" s="36" t="str">
        <f t="shared" si="18"/>
        <v>MEMTBHB</v>
      </c>
      <c r="C401" s="35" t="str">
        <f t="shared" si="19"/>
        <v>84049074060</v>
      </c>
      <c r="D401" s="6">
        <v>840490740600</v>
      </c>
      <c r="E401" s="7" t="s">
        <v>450</v>
      </c>
      <c r="F401" t="s">
        <v>1320</v>
      </c>
      <c r="G401" t="s">
        <v>1315</v>
      </c>
      <c r="H401" s="7" t="s">
        <v>14</v>
      </c>
      <c r="I401" s="7" t="s">
        <v>1764</v>
      </c>
      <c r="J401" s="9">
        <v>15</v>
      </c>
      <c r="K401" s="7" t="s">
        <v>885</v>
      </c>
      <c r="L401" s="7" t="s">
        <v>929</v>
      </c>
      <c r="M401" s="7">
        <f>SUMIF('FL FA2026 Logo'!C403:C753,'FA 2026 Master'!E401,'FL FA2026 Logo'!S403:S753)</f>
        <v>0</v>
      </c>
      <c r="N401" s="7">
        <f>SUMIF('ME FA2026 Logo'!C403:C871,'FA 2026 Master'!E401,'ME FA2026 Logo'!S403:S871)</f>
        <v>0</v>
      </c>
      <c r="O401" s="9">
        <f>SUMIF('FL FA2026 Logo'!C403:C753,'FA 2026 Master'!E401,'FL FA2026 Logo'!T403:T753)</f>
        <v>0</v>
      </c>
      <c r="P401" s="31">
        <f>SUMIF('ME FA2026 Logo'!C403:C871,'FA 2026 Master'!E401,'ME FA2026 Logo'!T403:T871)</f>
        <v>0</v>
      </c>
      <c r="Q401" s="46">
        <f t="shared" si="20"/>
        <v>0</v>
      </c>
    </row>
    <row r="402" spans="2:17" x14ac:dyDescent="0.25">
      <c r="B402" s="36" t="str">
        <f t="shared" si="18"/>
        <v>MEMTBOD</v>
      </c>
      <c r="C402" s="35" t="str">
        <f t="shared" si="19"/>
        <v>84049074061</v>
      </c>
      <c r="D402" s="6">
        <v>840490740617</v>
      </c>
      <c r="E402" s="7" t="s">
        <v>451</v>
      </c>
      <c r="F402" t="s">
        <v>1321</v>
      </c>
      <c r="G402" t="s">
        <v>1322</v>
      </c>
      <c r="H402" s="7" t="s">
        <v>7</v>
      </c>
      <c r="I402" s="7" t="s">
        <v>1764</v>
      </c>
      <c r="J402" s="9">
        <v>15</v>
      </c>
      <c r="K402" s="7" t="s">
        <v>885</v>
      </c>
      <c r="L402" s="7" t="s">
        <v>929</v>
      </c>
      <c r="M402" s="7">
        <f>SUMIF('FL FA2026 Logo'!C404:C754,'FA 2026 Master'!E402,'FL FA2026 Logo'!S404:S754)</f>
        <v>0</v>
      </c>
      <c r="N402" s="7">
        <f>SUMIF('ME FA2026 Logo'!C404:C872,'FA 2026 Master'!E402,'ME FA2026 Logo'!S404:S872)</f>
        <v>0</v>
      </c>
      <c r="O402" s="9">
        <f>SUMIF('FL FA2026 Logo'!C404:C754,'FA 2026 Master'!E402,'FL FA2026 Logo'!T404:T754)</f>
        <v>0</v>
      </c>
      <c r="P402" s="31">
        <f>SUMIF('ME FA2026 Logo'!C404:C872,'FA 2026 Master'!E402,'ME FA2026 Logo'!T404:T872)</f>
        <v>0</v>
      </c>
      <c r="Q402" s="46">
        <f t="shared" si="20"/>
        <v>0</v>
      </c>
    </row>
    <row r="403" spans="2:17" x14ac:dyDescent="0.25">
      <c r="B403" s="36" t="str">
        <f t="shared" si="18"/>
        <v>MEMTBOD</v>
      </c>
      <c r="C403" s="35" t="str">
        <f t="shared" si="19"/>
        <v>84049074062</v>
      </c>
      <c r="D403" s="6">
        <v>840490740624</v>
      </c>
      <c r="E403" s="7" t="s">
        <v>452</v>
      </c>
      <c r="F403" t="s">
        <v>1323</v>
      </c>
      <c r="G403" t="s">
        <v>1322</v>
      </c>
      <c r="H403" s="7" t="s">
        <v>8</v>
      </c>
      <c r="I403" s="7" t="s">
        <v>1764</v>
      </c>
      <c r="J403" s="9">
        <v>15</v>
      </c>
      <c r="K403" s="7" t="s">
        <v>885</v>
      </c>
      <c r="L403" s="7" t="s">
        <v>929</v>
      </c>
      <c r="M403" s="7">
        <f>SUMIF('FL FA2026 Logo'!C405:C755,'FA 2026 Master'!E403,'FL FA2026 Logo'!S405:S755)</f>
        <v>0</v>
      </c>
      <c r="N403" s="7">
        <f>SUMIF('ME FA2026 Logo'!C405:C873,'FA 2026 Master'!E403,'ME FA2026 Logo'!S405:S873)</f>
        <v>0</v>
      </c>
      <c r="O403" s="9">
        <f>SUMIF('FL FA2026 Logo'!C405:C755,'FA 2026 Master'!E403,'FL FA2026 Logo'!T405:T755)</f>
        <v>0</v>
      </c>
      <c r="P403" s="31">
        <f>SUMIF('ME FA2026 Logo'!C405:C873,'FA 2026 Master'!E403,'ME FA2026 Logo'!T405:T873)</f>
        <v>0</v>
      </c>
      <c r="Q403" s="46">
        <f t="shared" si="20"/>
        <v>0</v>
      </c>
    </row>
    <row r="404" spans="2:17" x14ac:dyDescent="0.25">
      <c r="B404" s="36" t="str">
        <f t="shared" si="18"/>
        <v>MEMTBOD</v>
      </c>
      <c r="C404" s="35" t="str">
        <f t="shared" si="19"/>
        <v>84049074063</v>
      </c>
      <c r="D404" s="6">
        <v>840490740631</v>
      </c>
      <c r="E404" s="7" t="s">
        <v>453</v>
      </c>
      <c r="F404" t="s">
        <v>1324</v>
      </c>
      <c r="G404" t="s">
        <v>1322</v>
      </c>
      <c r="H404" s="7" t="s">
        <v>9</v>
      </c>
      <c r="I404" s="7" t="s">
        <v>1764</v>
      </c>
      <c r="J404" s="9">
        <v>15</v>
      </c>
      <c r="K404" s="7" t="s">
        <v>885</v>
      </c>
      <c r="L404" s="7" t="s">
        <v>929</v>
      </c>
      <c r="M404" s="7">
        <f>SUMIF('FL FA2026 Logo'!C406:C756,'FA 2026 Master'!E404,'FL FA2026 Logo'!S406:S756)</f>
        <v>0</v>
      </c>
      <c r="N404" s="7">
        <f>SUMIF('ME FA2026 Logo'!C406:C874,'FA 2026 Master'!E404,'ME FA2026 Logo'!S406:S874)</f>
        <v>0</v>
      </c>
      <c r="O404" s="9">
        <f>SUMIF('FL FA2026 Logo'!C406:C756,'FA 2026 Master'!E404,'FL FA2026 Logo'!T406:T756)</f>
        <v>0</v>
      </c>
      <c r="P404" s="31">
        <f>SUMIF('ME FA2026 Logo'!C406:C874,'FA 2026 Master'!E404,'ME FA2026 Logo'!T406:T874)</f>
        <v>0</v>
      </c>
      <c r="Q404" s="46">
        <f t="shared" si="20"/>
        <v>0</v>
      </c>
    </row>
    <row r="405" spans="2:17" x14ac:dyDescent="0.25">
      <c r="B405" s="36" t="str">
        <f t="shared" si="18"/>
        <v>MEMTBOD</v>
      </c>
      <c r="C405" s="35" t="str">
        <f t="shared" si="19"/>
        <v>84049074064</v>
      </c>
      <c r="D405" s="6">
        <v>840490740648</v>
      </c>
      <c r="E405" s="7" t="s">
        <v>454</v>
      </c>
      <c r="F405" t="s">
        <v>1325</v>
      </c>
      <c r="G405" t="s">
        <v>1322</v>
      </c>
      <c r="H405" s="7" t="s">
        <v>10</v>
      </c>
      <c r="I405" s="7" t="s">
        <v>1764</v>
      </c>
      <c r="J405" s="9">
        <v>15</v>
      </c>
      <c r="K405" s="7" t="s">
        <v>885</v>
      </c>
      <c r="L405" s="7" t="s">
        <v>929</v>
      </c>
      <c r="M405" s="7">
        <f>SUMIF('FL FA2026 Logo'!C407:C757,'FA 2026 Master'!E405,'FL FA2026 Logo'!S407:S757)</f>
        <v>0</v>
      </c>
      <c r="N405" s="7">
        <f>SUMIF('ME FA2026 Logo'!C407:C875,'FA 2026 Master'!E405,'ME FA2026 Logo'!S407:S875)</f>
        <v>0</v>
      </c>
      <c r="O405" s="9">
        <f>SUMIF('FL FA2026 Logo'!C407:C757,'FA 2026 Master'!E405,'FL FA2026 Logo'!T407:T757)</f>
        <v>0</v>
      </c>
      <c r="P405" s="31">
        <f>SUMIF('ME FA2026 Logo'!C407:C875,'FA 2026 Master'!E405,'ME FA2026 Logo'!T407:T875)</f>
        <v>0</v>
      </c>
      <c r="Q405" s="46">
        <f t="shared" si="20"/>
        <v>0</v>
      </c>
    </row>
    <row r="406" spans="2:17" x14ac:dyDescent="0.25">
      <c r="B406" s="36" t="str">
        <f t="shared" si="18"/>
        <v>MEMTBOD</v>
      </c>
      <c r="C406" s="35" t="str">
        <f t="shared" si="19"/>
        <v>84049074065</v>
      </c>
      <c r="D406" s="6">
        <v>840490740655</v>
      </c>
      <c r="E406" s="7" t="s">
        <v>455</v>
      </c>
      <c r="F406" t="s">
        <v>1326</v>
      </c>
      <c r="G406" t="s">
        <v>1322</v>
      </c>
      <c r="H406" s="7" t="s">
        <v>1765</v>
      </c>
      <c r="I406" s="7" t="s">
        <v>1764</v>
      </c>
      <c r="J406" s="9">
        <v>15</v>
      </c>
      <c r="K406" s="7" t="s">
        <v>885</v>
      </c>
      <c r="L406" s="7" t="s">
        <v>929</v>
      </c>
      <c r="M406" s="7">
        <f>SUMIF('FL FA2026 Logo'!C408:C758,'FA 2026 Master'!E406,'FL FA2026 Logo'!S408:S758)</f>
        <v>0</v>
      </c>
      <c r="N406" s="7">
        <f>SUMIF('ME FA2026 Logo'!C408:C876,'FA 2026 Master'!E406,'ME FA2026 Logo'!S408:S876)</f>
        <v>0</v>
      </c>
      <c r="O406" s="9">
        <f>SUMIF('FL FA2026 Logo'!C408:C758,'FA 2026 Master'!E406,'FL FA2026 Logo'!T408:T758)</f>
        <v>0</v>
      </c>
      <c r="P406" s="31">
        <f>SUMIF('ME FA2026 Logo'!C408:C876,'FA 2026 Master'!E406,'ME FA2026 Logo'!T408:T876)</f>
        <v>0</v>
      </c>
      <c r="Q406" s="46">
        <f t="shared" si="20"/>
        <v>0</v>
      </c>
    </row>
    <row r="407" spans="2:17" x14ac:dyDescent="0.25">
      <c r="B407" s="36" t="str">
        <f t="shared" si="18"/>
        <v>MEMTBOD</v>
      </c>
      <c r="C407" s="35" t="str">
        <f t="shared" si="19"/>
        <v>84049074066</v>
      </c>
      <c r="D407" s="6">
        <v>840490740662</v>
      </c>
      <c r="E407" s="7" t="s">
        <v>456</v>
      </c>
      <c r="F407" t="s">
        <v>1327</v>
      </c>
      <c r="G407" t="s">
        <v>1322</v>
      </c>
      <c r="H407" s="7" t="s">
        <v>14</v>
      </c>
      <c r="I407" s="7" t="s">
        <v>1764</v>
      </c>
      <c r="J407" s="9">
        <v>15</v>
      </c>
      <c r="K407" s="7" t="s">
        <v>885</v>
      </c>
      <c r="L407" s="7" t="s">
        <v>929</v>
      </c>
      <c r="M407" s="7">
        <f>SUMIF('FL FA2026 Logo'!C409:C759,'FA 2026 Master'!E407,'FL FA2026 Logo'!S409:S759)</f>
        <v>0</v>
      </c>
      <c r="N407" s="7">
        <f>SUMIF('ME FA2026 Logo'!C409:C877,'FA 2026 Master'!E407,'ME FA2026 Logo'!S409:S877)</f>
        <v>0</v>
      </c>
      <c r="O407" s="9">
        <f>SUMIF('FL FA2026 Logo'!C409:C759,'FA 2026 Master'!E407,'FL FA2026 Logo'!T409:T759)</f>
        <v>0</v>
      </c>
      <c r="P407" s="31">
        <f>SUMIF('ME FA2026 Logo'!C409:C877,'FA 2026 Master'!E407,'ME FA2026 Logo'!T409:T877)</f>
        <v>0</v>
      </c>
      <c r="Q407" s="46">
        <f t="shared" si="20"/>
        <v>0</v>
      </c>
    </row>
    <row r="408" spans="2:17" x14ac:dyDescent="0.25">
      <c r="B408" s="36" t="str">
        <f t="shared" si="18"/>
        <v>MEMTBBL</v>
      </c>
      <c r="C408" s="35" t="str">
        <f t="shared" si="19"/>
        <v>84049074067</v>
      </c>
      <c r="D408" s="6">
        <v>840490740679</v>
      </c>
      <c r="E408" s="7" t="s">
        <v>457</v>
      </c>
      <c r="F408" t="s">
        <v>1328</v>
      </c>
      <c r="G408" t="s">
        <v>17</v>
      </c>
      <c r="H408" s="7" t="s">
        <v>7</v>
      </c>
      <c r="I408" s="7" t="s">
        <v>1764</v>
      </c>
      <c r="J408" s="9">
        <v>30</v>
      </c>
      <c r="K408" s="7" t="s">
        <v>885</v>
      </c>
      <c r="L408" s="7" t="s">
        <v>950</v>
      </c>
      <c r="M408" s="7">
        <f>SUMIF('FL FA2026 Logo'!C410:C760,'FA 2026 Master'!E408,'FL FA2026 Logo'!S410:S760)</f>
        <v>0</v>
      </c>
      <c r="N408" s="7">
        <f>SUMIF('ME FA2026 Logo'!C410:C878,'FA 2026 Master'!E408,'ME FA2026 Logo'!S410:S878)</f>
        <v>0</v>
      </c>
      <c r="O408" s="9">
        <f>SUMIF('FL FA2026 Logo'!C410:C760,'FA 2026 Master'!E408,'FL FA2026 Logo'!T410:T760)</f>
        <v>0</v>
      </c>
      <c r="P408" s="31">
        <f>SUMIF('ME FA2026 Logo'!C410:C878,'FA 2026 Master'!E408,'ME FA2026 Logo'!T410:T878)</f>
        <v>0</v>
      </c>
      <c r="Q408" s="46">
        <f t="shared" si="20"/>
        <v>0</v>
      </c>
    </row>
    <row r="409" spans="2:17" x14ac:dyDescent="0.25">
      <c r="B409" s="36" t="str">
        <f t="shared" si="18"/>
        <v>MEMTBBL</v>
      </c>
      <c r="C409" s="35" t="str">
        <f t="shared" si="19"/>
        <v>84049074068</v>
      </c>
      <c r="D409" s="6">
        <v>840490740686</v>
      </c>
      <c r="E409" s="7" t="s">
        <v>458</v>
      </c>
      <c r="F409" t="s">
        <v>1329</v>
      </c>
      <c r="G409" t="s">
        <v>17</v>
      </c>
      <c r="H409" s="7" t="s">
        <v>8</v>
      </c>
      <c r="I409" s="7" t="s">
        <v>1764</v>
      </c>
      <c r="J409" s="9">
        <v>30</v>
      </c>
      <c r="K409" s="7" t="s">
        <v>885</v>
      </c>
      <c r="L409" s="7" t="s">
        <v>950</v>
      </c>
      <c r="M409" s="7">
        <f>SUMIF('FL FA2026 Logo'!C411:C761,'FA 2026 Master'!E409,'FL FA2026 Logo'!S411:S761)</f>
        <v>0</v>
      </c>
      <c r="N409" s="7">
        <f>SUMIF('ME FA2026 Logo'!C411:C879,'FA 2026 Master'!E409,'ME FA2026 Logo'!S411:S879)</f>
        <v>0</v>
      </c>
      <c r="O409" s="9">
        <f>SUMIF('FL FA2026 Logo'!C411:C761,'FA 2026 Master'!E409,'FL FA2026 Logo'!T411:T761)</f>
        <v>0</v>
      </c>
      <c r="P409" s="31">
        <f>SUMIF('ME FA2026 Logo'!C411:C879,'FA 2026 Master'!E409,'ME FA2026 Logo'!T411:T879)</f>
        <v>0</v>
      </c>
      <c r="Q409" s="46">
        <f t="shared" si="20"/>
        <v>0</v>
      </c>
    </row>
    <row r="410" spans="2:17" x14ac:dyDescent="0.25">
      <c r="B410" s="36" t="str">
        <f t="shared" si="18"/>
        <v>MEMTBBL</v>
      </c>
      <c r="C410" s="35" t="str">
        <f t="shared" si="19"/>
        <v>84049074069</v>
      </c>
      <c r="D410" s="6">
        <v>840490740693</v>
      </c>
      <c r="E410" s="7" t="s">
        <v>459</v>
      </c>
      <c r="F410" t="s">
        <v>1330</v>
      </c>
      <c r="G410" t="s">
        <v>17</v>
      </c>
      <c r="H410" s="7" t="s">
        <v>9</v>
      </c>
      <c r="I410" s="7" t="s">
        <v>1764</v>
      </c>
      <c r="J410" s="9">
        <v>30</v>
      </c>
      <c r="K410" s="7" t="s">
        <v>885</v>
      </c>
      <c r="L410" s="7" t="s">
        <v>950</v>
      </c>
      <c r="M410" s="7">
        <f>SUMIF('FL FA2026 Logo'!C412:C762,'FA 2026 Master'!E410,'FL FA2026 Logo'!S412:S762)</f>
        <v>0</v>
      </c>
      <c r="N410" s="7">
        <f>SUMIF('ME FA2026 Logo'!C412:C880,'FA 2026 Master'!E410,'ME FA2026 Logo'!S412:S880)</f>
        <v>0</v>
      </c>
      <c r="O410" s="9">
        <f>SUMIF('FL FA2026 Logo'!C412:C762,'FA 2026 Master'!E410,'FL FA2026 Logo'!T412:T762)</f>
        <v>0</v>
      </c>
      <c r="P410" s="31">
        <f>SUMIF('ME FA2026 Logo'!C412:C880,'FA 2026 Master'!E410,'ME FA2026 Logo'!T412:T880)</f>
        <v>0</v>
      </c>
      <c r="Q410" s="46">
        <f t="shared" si="20"/>
        <v>0</v>
      </c>
    </row>
    <row r="411" spans="2:17" x14ac:dyDescent="0.25">
      <c r="B411" s="36" t="str">
        <f t="shared" si="18"/>
        <v>MEMTBBL</v>
      </c>
      <c r="C411" s="35" t="str">
        <f t="shared" si="19"/>
        <v>84049074070</v>
      </c>
      <c r="D411" s="6">
        <v>840490740709</v>
      </c>
      <c r="E411" s="7" t="s">
        <v>460</v>
      </c>
      <c r="F411" t="s">
        <v>1331</v>
      </c>
      <c r="G411" t="s">
        <v>17</v>
      </c>
      <c r="H411" s="7" t="s">
        <v>10</v>
      </c>
      <c r="I411" s="7" t="s">
        <v>1764</v>
      </c>
      <c r="J411" s="9">
        <v>30</v>
      </c>
      <c r="K411" s="7" t="s">
        <v>885</v>
      </c>
      <c r="L411" s="7" t="s">
        <v>950</v>
      </c>
      <c r="M411" s="7">
        <f>SUMIF('FL FA2026 Logo'!C413:C763,'FA 2026 Master'!E411,'FL FA2026 Logo'!S413:S763)</f>
        <v>0</v>
      </c>
      <c r="N411" s="7">
        <f>SUMIF('ME FA2026 Logo'!C413:C881,'FA 2026 Master'!E411,'ME FA2026 Logo'!S413:S881)</f>
        <v>0</v>
      </c>
      <c r="O411" s="9">
        <f>SUMIF('FL FA2026 Logo'!C413:C763,'FA 2026 Master'!E411,'FL FA2026 Logo'!T413:T763)</f>
        <v>0</v>
      </c>
      <c r="P411" s="31">
        <f>SUMIF('ME FA2026 Logo'!C413:C881,'FA 2026 Master'!E411,'ME FA2026 Logo'!T413:T881)</f>
        <v>0</v>
      </c>
      <c r="Q411" s="46">
        <f t="shared" si="20"/>
        <v>0</v>
      </c>
    </row>
    <row r="412" spans="2:17" x14ac:dyDescent="0.25">
      <c r="B412" s="36" t="str">
        <f t="shared" si="18"/>
        <v>MEMTBBL</v>
      </c>
      <c r="C412" s="35" t="str">
        <f t="shared" si="19"/>
        <v>84049074071</v>
      </c>
      <c r="D412" s="6">
        <v>840490740716</v>
      </c>
      <c r="E412" s="7" t="s">
        <v>461</v>
      </c>
      <c r="F412" t="s">
        <v>1332</v>
      </c>
      <c r="G412" t="s">
        <v>17</v>
      </c>
      <c r="H412" s="7" t="s">
        <v>1765</v>
      </c>
      <c r="I412" s="7" t="s">
        <v>1764</v>
      </c>
      <c r="J412" s="9">
        <v>30</v>
      </c>
      <c r="K412" s="7" t="s">
        <v>885</v>
      </c>
      <c r="L412" s="7" t="s">
        <v>950</v>
      </c>
      <c r="M412" s="7">
        <f>SUMIF('FL FA2026 Logo'!C414:C764,'FA 2026 Master'!E412,'FL FA2026 Logo'!S414:S764)</f>
        <v>0</v>
      </c>
      <c r="N412" s="7">
        <f>SUMIF('ME FA2026 Logo'!C414:C882,'FA 2026 Master'!E412,'ME FA2026 Logo'!S414:S882)</f>
        <v>0</v>
      </c>
      <c r="O412" s="9">
        <f>SUMIF('FL FA2026 Logo'!C414:C764,'FA 2026 Master'!E412,'FL FA2026 Logo'!T414:T764)</f>
        <v>0</v>
      </c>
      <c r="P412" s="31">
        <f>SUMIF('ME FA2026 Logo'!C414:C882,'FA 2026 Master'!E412,'ME FA2026 Logo'!T414:T882)</f>
        <v>0</v>
      </c>
      <c r="Q412" s="46">
        <f t="shared" si="20"/>
        <v>0</v>
      </c>
    </row>
    <row r="413" spans="2:17" x14ac:dyDescent="0.25">
      <c r="B413" s="36" t="str">
        <f t="shared" si="18"/>
        <v>MEMTBBL</v>
      </c>
      <c r="C413" s="35" t="str">
        <f t="shared" si="19"/>
        <v>84049074072</v>
      </c>
      <c r="D413" s="6">
        <v>840490740723</v>
      </c>
      <c r="E413" s="7" t="s">
        <v>462</v>
      </c>
      <c r="F413" t="s">
        <v>1333</v>
      </c>
      <c r="G413" t="s">
        <v>17</v>
      </c>
      <c r="H413" s="7" t="s">
        <v>14</v>
      </c>
      <c r="I413" s="7" t="s">
        <v>1764</v>
      </c>
      <c r="J413" s="9">
        <v>30</v>
      </c>
      <c r="K413" s="7" t="s">
        <v>885</v>
      </c>
      <c r="L413" s="7" t="s">
        <v>950</v>
      </c>
      <c r="M413" s="7">
        <f>SUMIF('FL FA2026 Logo'!C415:C765,'FA 2026 Master'!E413,'FL FA2026 Logo'!S415:S765)</f>
        <v>0</v>
      </c>
      <c r="N413" s="7">
        <f>SUMIF('ME FA2026 Logo'!C415:C883,'FA 2026 Master'!E413,'ME FA2026 Logo'!S415:S883)</f>
        <v>0</v>
      </c>
      <c r="O413" s="9">
        <f>SUMIF('FL FA2026 Logo'!C415:C765,'FA 2026 Master'!E413,'FL FA2026 Logo'!T415:T765)</f>
        <v>0</v>
      </c>
      <c r="P413" s="31">
        <f>SUMIF('ME FA2026 Logo'!C415:C883,'FA 2026 Master'!E413,'ME FA2026 Logo'!T415:T883)</f>
        <v>0</v>
      </c>
      <c r="Q413" s="46">
        <f t="shared" si="20"/>
        <v>0</v>
      </c>
    </row>
    <row r="414" spans="2:17" x14ac:dyDescent="0.25">
      <c r="B414" s="36" t="str">
        <f t="shared" si="18"/>
        <v>METOMHN</v>
      </c>
      <c r="C414" s="35" t="str">
        <f t="shared" si="19"/>
        <v>84049074259</v>
      </c>
      <c r="D414" s="6">
        <v>840490742598</v>
      </c>
      <c r="E414" s="7" t="s">
        <v>463</v>
      </c>
      <c r="F414" t="s">
        <v>1334</v>
      </c>
      <c r="G414" t="s">
        <v>1335</v>
      </c>
      <c r="H414" s="7" t="s">
        <v>7</v>
      </c>
      <c r="I414" s="7" t="s">
        <v>1764</v>
      </c>
      <c r="J414" s="9">
        <v>15</v>
      </c>
      <c r="K414" s="7" t="s">
        <v>885</v>
      </c>
      <c r="L414" s="7" t="s">
        <v>929</v>
      </c>
      <c r="M414" s="7">
        <f>SUMIF('FL FA2026 Logo'!C416:C766,'FA 2026 Master'!E414,'FL FA2026 Logo'!S416:S766)</f>
        <v>0</v>
      </c>
      <c r="N414" s="7">
        <f>SUMIF('ME FA2026 Logo'!C416:C884,'FA 2026 Master'!E414,'ME FA2026 Logo'!S416:S884)</f>
        <v>0</v>
      </c>
      <c r="O414" s="9">
        <f>SUMIF('FL FA2026 Logo'!C416:C766,'FA 2026 Master'!E414,'FL FA2026 Logo'!T416:T766)</f>
        <v>0</v>
      </c>
      <c r="P414" s="31">
        <f>SUMIF('ME FA2026 Logo'!C416:C884,'FA 2026 Master'!E414,'ME FA2026 Logo'!T416:T884)</f>
        <v>0</v>
      </c>
      <c r="Q414" s="46">
        <f t="shared" si="20"/>
        <v>0</v>
      </c>
    </row>
    <row r="415" spans="2:17" x14ac:dyDescent="0.25">
      <c r="B415" s="36" t="str">
        <f t="shared" si="18"/>
        <v>METOMHN</v>
      </c>
      <c r="C415" s="35" t="str">
        <f t="shared" si="19"/>
        <v>84049074260</v>
      </c>
      <c r="D415" s="6">
        <v>840490742604</v>
      </c>
      <c r="E415" s="7" t="s">
        <v>464</v>
      </c>
      <c r="F415" t="s">
        <v>1336</v>
      </c>
      <c r="G415" t="s">
        <v>1335</v>
      </c>
      <c r="H415" s="7" t="s">
        <v>8</v>
      </c>
      <c r="I415" s="7" t="s">
        <v>1764</v>
      </c>
      <c r="J415" s="9">
        <v>15</v>
      </c>
      <c r="K415" s="7" t="s">
        <v>885</v>
      </c>
      <c r="L415" s="7" t="s">
        <v>929</v>
      </c>
      <c r="M415" s="7">
        <f>SUMIF('FL FA2026 Logo'!C417:C767,'FA 2026 Master'!E415,'FL FA2026 Logo'!S417:S767)</f>
        <v>0</v>
      </c>
      <c r="N415" s="7">
        <f>SUMIF('ME FA2026 Logo'!C417:C885,'FA 2026 Master'!E415,'ME FA2026 Logo'!S417:S885)</f>
        <v>0</v>
      </c>
      <c r="O415" s="9">
        <f>SUMIF('FL FA2026 Logo'!C417:C767,'FA 2026 Master'!E415,'FL FA2026 Logo'!T417:T767)</f>
        <v>0</v>
      </c>
      <c r="P415" s="31">
        <f>SUMIF('ME FA2026 Logo'!C417:C885,'FA 2026 Master'!E415,'ME FA2026 Logo'!T417:T885)</f>
        <v>0</v>
      </c>
      <c r="Q415" s="46">
        <f t="shared" si="20"/>
        <v>0</v>
      </c>
    </row>
    <row r="416" spans="2:17" x14ac:dyDescent="0.25">
      <c r="B416" s="36" t="str">
        <f t="shared" si="18"/>
        <v>METOMHN</v>
      </c>
      <c r="C416" s="35" t="str">
        <f t="shared" si="19"/>
        <v>84049074261</v>
      </c>
      <c r="D416" s="6">
        <v>840490742611</v>
      </c>
      <c r="E416" s="7" t="s">
        <v>465</v>
      </c>
      <c r="F416" t="s">
        <v>1337</v>
      </c>
      <c r="G416" t="s">
        <v>1335</v>
      </c>
      <c r="H416" s="7" t="s">
        <v>9</v>
      </c>
      <c r="I416" s="7" t="s">
        <v>1764</v>
      </c>
      <c r="J416" s="9">
        <v>15</v>
      </c>
      <c r="K416" s="7" t="s">
        <v>885</v>
      </c>
      <c r="L416" s="7" t="s">
        <v>929</v>
      </c>
      <c r="M416" s="7">
        <f>SUMIF('FL FA2026 Logo'!C418:C768,'FA 2026 Master'!E416,'FL FA2026 Logo'!S418:S768)</f>
        <v>0</v>
      </c>
      <c r="N416" s="7">
        <f>SUMIF('ME FA2026 Logo'!C418:C886,'FA 2026 Master'!E416,'ME FA2026 Logo'!S418:S886)</f>
        <v>0</v>
      </c>
      <c r="O416" s="9">
        <f>SUMIF('FL FA2026 Logo'!C418:C768,'FA 2026 Master'!E416,'FL FA2026 Logo'!T418:T768)</f>
        <v>0</v>
      </c>
      <c r="P416" s="31">
        <f>SUMIF('ME FA2026 Logo'!C418:C886,'FA 2026 Master'!E416,'ME FA2026 Logo'!T418:T886)</f>
        <v>0</v>
      </c>
      <c r="Q416" s="46">
        <f t="shared" si="20"/>
        <v>0</v>
      </c>
    </row>
    <row r="417" spans="2:17" x14ac:dyDescent="0.25">
      <c r="B417" s="36" t="str">
        <f t="shared" si="18"/>
        <v>METOMHN</v>
      </c>
      <c r="C417" s="35" t="str">
        <f t="shared" si="19"/>
        <v>84049074262</v>
      </c>
      <c r="D417" s="6">
        <v>840490742628</v>
      </c>
      <c r="E417" s="7" t="s">
        <v>466</v>
      </c>
      <c r="F417" t="s">
        <v>1338</v>
      </c>
      <c r="G417" t="s">
        <v>1335</v>
      </c>
      <c r="H417" s="7" t="s">
        <v>10</v>
      </c>
      <c r="I417" s="7" t="s">
        <v>1764</v>
      </c>
      <c r="J417" s="9">
        <v>15</v>
      </c>
      <c r="K417" s="7" t="s">
        <v>885</v>
      </c>
      <c r="L417" s="7" t="s">
        <v>929</v>
      </c>
      <c r="M417" s="7">
        <f>SUMIF('FL FA2026 Logo'!C419:C769,'FA 2026 Master'!E417,'FL FA2026 Logo'!S419:S769)</f>
        <v>0</v>
      </c>
      <c r="N417" s="7">
        <f>SUMIF('ME FA2026 Logo'!C419:C887,'FA 2026 Master'!E417,'ME FA2026 Logo'!S419:S887)</f>
        <v>0</v>
      </c>
      <c r="O417" s="9">
        <f>SUMIF('FL FA2026 Logo'!C419:C769,'FA 2026 Master'!E417,'FL FA2026 Logo'!T419:T769)</f>
        <v>0</v>
      </c>
      <c r="P417" s="31">
        <f>SUMIF('ME FA2026 Logo'!C419:C887,'FA 2026 Master'!E417,'ME FA2026 Logo'!T419:T887)</f>
        <v>0</v>
      </c>
      <c r="Q417" s="46">
        <f t="shared" si="20"/>
        <v>0</v>
      </c>
    </row>
    <row r="418" spans="2:17" x14ac:dyDescent="0.25">
      <c r="B418" s="36" t="str">
        <f t="shared" si="18"/>
        <v>METOMHN</v>
      </c>
      <c r="C418" s="35" t="str">
        <f t="shared" si="19"/>
        <v>84049074263</v>
      </c>
      <c r="D418" s="6">
        <v>840490742635</v>
      </c>
      <c r="E418" s="7" t="s">
        <v>467</v>
      </c>
      <c r="F418" t="s">
        <v>1339</v>
      </c>
      <c r="G418" t="s">
        <v>1335</v>
      </c>
      <c r="H418" s="7" t="s">
        <v>1765</v>
      </c>
      <c r="I418" s="7" t="s">
        <v>1764</v>
      </c>
      <c r="J418" s="9">
        <v>15</v>
      </c>
      <c r="K418" s="7" t="s">
        <v>885</v>
      </c>
      <c r="L418" s="7" t="s">
        <v>929</v>
      </c>
      <c r="M418" s="7">
        <f>SUMIF('FL FA2026 Logo'!C420:C770,'FA 2026 Master'!E418,'FL FA2026 Logo'!S420:S770)</f>
        <v>0</v>
      </c>
      <c r="N418" s="7">
        <f>SUMIF('ME FA2026 Logo'!C420:C888,'FA 2026 Master'!E418,'ME FA2026 Logo'!S420:S888)</f>
        <v>0</v>
      </c>
      <c r="O418" s="9">
        <f>SUMIF('FL FA2026 Logo'!C420:C770,'FA 2026 Master'!E418,'FL FA2026 Logo'!T420:T770)</f>
        <v>0</v>
      </c>
      <c r="P418" s="31">
        <f>SUMIF('ME FA2026 Logo'!C420:C888,'FA 2026 Master'!E418,'ME FA2026 Logo'!T420:T888)</f>
        <v>0</v>
      </c>
      <c r="Q418" s="46">
        <f t="shared" si="20"/>
        <v>0</v>
      </c>
    </row>
    <row r="419" spans="2:17" x14ac:dyDescent="0.25">
      <c r="B419" s="36" t="str">
        <f t="shared" si="18"/>
        <v>METOMHN</v>
      </c>
      <c r="C419" s="35" t="str">
        <f t="shared" si="19"/>
        <v>84049074264</v>
      </c>
      <c r="D419" s="6">
        <v>840490742642</v>
      </c>
      <c r="E419" s="7" t="s">
        <v>468</v>
      </c>
      <c r="F419" t="s">
        <v>1340</v>
      </c>
      <c r="G419" t="s">
        <v>1335</v>
      </c>
      <c r="H419" s="7" t="s">
        <v>14</v>
      </c>
      <c r="I419" s="7" t="s">
        <v>1764</v>
      </c>
      <c r="J419" s="9">
        <v>15</v>
      </c>
      <c r="K419" s="7" t="s">
        <v>885</v>
      </c>
      <c r="L419" s="7" t="s">
        <v>929</v>
      </c>
      <c r="M419" s="7">
        <f>SUMIF('FL FA2026 Logo'!C421:C771,'FA 2026 Master'!E419,'FL FA2026 Logo'!S421:S771)</f>
        <v>0</v>
      </c>
      <c r="N419" s="7">
        <f>SUMIF('ME FA2026 Logo'!C421:C889,'FA 2026 Master'!E419,'ME FA2026 Logo'!S421:S889)</f>
        <v>0</v>
      </c>
      <c r="O419" s="9">
        <f>SUMIF('FL FA2026 Logo'!C421:C771,'FA 2026 Master'!E419,'FL FA2026 Logo'!T421:T771)</f>
        <v>0</v>
      </c>
      <c r="P419" s="31">
        <f>SUMIF('ME FA2026 Logo'!C421:C889,'FA 2026 Master'!E419,'ME FA2026 Logo'!T421:T889)</f>
        <v>0</v>
      </c>
      <c r="Q419" s="46">
        <f t="shared" si="20"/>
        <v>0</v>
      </c>
    </row>
    <row r="420" spans="2:17" x14ac:dyDescent="0.25">
      <c r="B420" s="36" t="str">
        <f t="shared" si="18"/>
        <v>METOMBL</v>
      </c>
      <c r="C420" s="35" t="str">
        <f t="shared" si="19"/>
        <v>84049074265</v>
      </c>
      <c r="D420" s="6">
        <v>840490742659</v>
      </c>
      <c r="E420" s="7" t="s">
        <v>469</v>
      </c>
      <c r="F420" t="s">
        <v>1341</v>
      </c>
      <c r="G420" t="s">
        <v>1342</v>
      </c>
      <c r="H420" s="7" t="s">
        <v>7</v>
      </c>
      <c r="I420" s="7" t="s">
        <v>1764</v>
      </c>
      <c r="J420" s="9">
        <v>15</v>
      </c>
      <c r="K420" s="7" t="s">
        <v>885</v>
      </c>
      <c r="L420" s="7" t="s">
        <v>929</v>
      </c>
      <c r="M420" s="7">
        <f>SUMIF('FL FA2026 Logo'!C422:C772,'FA 2026 Master'!E420,'FL FA2026 Logo'!S422:S772)</f>
        <v>0</v>
      </c>
      <c r="N420" s="7">
        <f>SUMIF('ME FA2026 Logo'!C422:C890,'FA 2026 Master'!E420,'ME FA2026 Logo'!S422:S890)</f>
        <v>0</v>
      </c>
      <c r="O420" s="9">
        <f>SUMIF('FL FA2026 Logo'!C422:C772,'FA 2026 Master'!E420,'FL FA2026 Logo'!T422:T772)</f>
        <v>0</v>
      </c>
      <c r="P420" s="31">
        <f>SUMIF('ME FA2026 Logo'!C422:C890,'FA 2026 Master'!E420,'ME FA2026 Logo'!T422:T890)</f>
        <v>0</v>
      </c>
      <c r="Q420" s="46">
        <f t="shared" si="20"/>
        <v>0</v>
      </c>
    </row>
    <row r="421" spans="2:17" x14ac:dyDescent="0.25">
      <c r="B421" s="36" t="str">
        <f t="shared" si="18"/>
        <v>METOMBL</v>
      </c>
      <c r="C421" s="35" t="str">
        <f t="shared" si="19"/>
        <v>84049074266</v>
      </c>
      <c r="D421" s="6">
        <v>840490742666</v>
      </c>
      <c r="E421" s="7" t="s">
        <v>470</v>
      </c>
      <c r="F421" t="s">
        <v>1343</v>
      </c>
      <c r="G421" t="s">
        <v>1342</v>
      </c>
      <c r="H421" s="7" t="s">
        <v>8</v>
      </c>
      <c r="I421" s="7" t="s">
        <v>1764</v>
      </c>
      <c r="J421" s="9">
        <v>15</v>
      </c>
      <c r="K421" s="7" t="s">
        <v>885</v>
      </c>
      <c r="L421" s="7" t="s">
        <v>929</v>
      </c>
      <c r="M421" s="7">
        <f>SUMIF('FL FA2026 Logo'!C423:C773,'FA 2026 Master'!E421,'FL FA2026 Logo'!S423:S773)</f>
        <v>0</v>
      </c>
      <c r="N421" s="7">
        <f>SUMIF('ME FA2026 Logo'!C423:C891,'FA 2026 Master'!E421,'ME FA2026 Logo'!S423:S891)</f>
        <v>0</v>
      </c>
      <c r="O421" s="9">
        <f>SUMIF('FL FA2026 Logo'!C423:C773,'FA 2026 Master'!E421,'FL FA2026 Logo'!T423:T773)</f>
        <v>0</v>
      </c>
      <c r="P421" s="31">
        <f>SUMIF('ME FA2026 Logo'!C423:C891,'FA 2026 Master'!E421,'ME FA2026 Logo'!T423:T891)</f>
        <v>0</v>
      </c>
      <c r="Q421" s="46">
        <f t="shared" si="20"/>
        <v>0</v>
      </c>
    </row>
    <row r="422" spans="2:17" x14ac:dyDescent="0.25">
      <c r="B422" s="36" t="str">
        <f t="shared" si="18"/>
        <v>METOMBL</v>
      </c>
      <c r="C422" s="35" t="str">
        <f t="shared" si="19"/>
        <v>84049074267</v>
      </c>
      <c r="D422" s="6">
        <v>840490742673</v>
      </c>
      <c r="E422" s="7" t="s">
        <v>471</v>
      </c>
      <c r="F422" t="s">
        <v>1344</v>
      </c>
      <c r="G422" t="s">
        <v>1342</v>
      </c>
      <c r="H422" s="7" t="s">
        <v>9</v>
      </c>
      <c r="I422" s="7" t="s">
        <v>1764</v>
      </c>
      <c r="J422" s="9">
        <v>15</v>
      </c>
      <c r="K422" s="7" t="s">
        <v>885</v>
      </c>
      <c r="L422" s="7" t="s">
        <v>929</v>
      </c>
      <c r="M422" s="7">
        <f>SUMIF('FL FA2026 Logo'!C424:C774,'FA 2026 Master'!E422,'FL FA2026 Logo'!S424:S774)</f>
        <v>0</v>
      </c>
      <c r="N422" s="7">
        <f>SUMIF('ME FA2026 Logo'!C424:C892,'FA 2026 Master'!E422,'ME FA2026 Logo'!S424:S892)</f>
        <v>0</v>
      </c>
      <c r="O422" s="9">
        <f>SUMIF('FL FA2026 Logo'!C424:C774,'FA 2026 Master'!E422,'FL FA2026 Logo'!T424:T774)</f>
        <v>0</v>
      </c>
      <c r="P422" s="31">
        <f>SUMIF('ME FA2026 Logo'!C424:C892,'FA 2026 Master'!E422,'ME FA2026 Logo'!T424:T892)</f>
        <v>0</v>
      </c>
      <c r="Q422" s="46">
        <f t="shared" si="20"/>
        <v>0</v>
      </c>
    </row>
    <row r="423" spans="2:17" x14ac:dyDescent="0.25">
      <c r="B423" s="36" t="str">
        <f t="shared" si="18"/>
        <v>METOMBL</v>
      </c>
      <c r="C423" s="35" t="str">
        <f t="shared" si="19"/>
        <v>84049074268</v>
      </c>
      <c r="D423" s="6">
        <v>840490742680</v>
      </c>
      <c r="E423" s="7" t="s">
        <v>472</v>
      </c>
      <c r="F423" t="s">
        <v>1345</v>
      </c>
      <c r="G423" t="s">
        <v>1342</v>
      </c>
      <c r="H423" s="7" t="s">
        <v>10</v>
      </c>
      <c r="I423" s="7" t="s">
        <v>1764</v>
      </c>
      <c r="J423" s="9">
        <v>15</v>
      </c>
      <c r="K423" s="7" t="s">
        <v>885</v>
      </c>
      <c r="L423" s="7" t="s">
        <v>929</v>
      </c>
      <c r="M423" s="7">
        <f>SUMIF('FL FA2026 Logo'!C425:C775,'FA 2026 Master'!E423,'FL FA2026 Logo'!S425:S775)</f>
        <v>0</v>
      </c>
      <c r="N423" s="7">
        <f>SUMIF('ME FA2026 Logo'!C425:C893,'FA 2026 Master'!E423,'ME FA2026 Logo'!S425:S893)</f>
        <v>0</v>
      </c>
      <c r="O423" s="9">
        <f>SUMIF('FL FA2026 Logo'!C425:C775,'FA 2026 Master'!E423,'FL FA2026 Logo'!T425:T775)</f>
        <v>0</v>
      </c>
      <c r="P423" s="31">
        <f>SUMIF('ME FA2026 Logo'!C425:C893,'FA 2026 Master'!E423,'ME FA2026 Logo'!T425:T893)</f>
        <v>0</v>
      </c>
      <c r="Q423" s="46">
        <f t="shared" si="20"/>
        <v>0</v>
      </c>
    </row>
    <row r="424" spans="2:17" x14ac:dyDescent="0.25">
      <c r="B424" s="36" t="str">
        <f t="shared" si="18"/>
        <v>METOMBL</v>
      </c>
      <c r="C424" s="35" t="str">
        <f t="shared" si="19"/>
        <v>84049074269</v>
      </c>
      <c r="D424" s="6">
        <v>840490742697</v>
      </c>
      <c r="E424" s="7" t="s">
        <v>473</v>
      </c>
      <c r="F424" t="s">
        <v>1346</v>
      </c>
      <c r="G424" t="s">
        <v>1342</v>
      </c>
      <c r="H424" s="7" t="s">
        <v>1765</v>
      </c>
      <c r="I424" s="7" t="s">
        <v>1764</v>
      </c>
      <c r="J424" s="9">
        <v>15</v>
      </c>
      <c r="K424" s="7" t="s">
        <v>885</v>
      </c>
      <c r="L424" s="7" t="s">
        <v>929</v>
      </c>
      <c r="M424" s="7">
        <f>SUMIF('FL FA2026 Logo'!C426:C776,'FA 2026 Master'!E424,'FL FA2026 Logo'!S426:S776)</f>
        <v>0</v>
      </c>
      <c r="N424" s="7">
        <f>SUMIF('ME FA2026 Logo'!C426:C894,'FA 2026 Master'!E424,'ME FA2026 Logo'!S426:S894)</f>
        <v>0</v>
      </c>
      <c r="O424" s="9">
        <f>SUMIF('FL FA2026 Logo'!C426:C776,'FA 2026 Master'!E424,'FL FA2026 Logo'!T426:T776)</f>
        <v>0</v>
      </c>
      <c r="P424" s="31">
        <f>SUMIF('ME FA2026 Logo'!C426:C894,'FA 2026 Master'!E424,'ME FA2026 Logo'!T426:T894)</f>
        <v>0</v>
      </c>
      <c r="Q424" s="46">
        <f t="shared" si="20"/>
        <v>0</v>
      </c>
    </row>
    <row r="425" spans="2:17" x14ac:dyDescent="0.25">
      <c r="B425" s="36" t="str">
        <f t="shared" si="18"/>
        <v>METOMBL</v>
      </c>
      <c r="C425" s="35" t="str">
        <f t="shared" si="19"/>
        <v>84049074270</v>
      </c>
      <c r="D425" s="6">
        <v>840490742703</v>
      </c>
      <c r="E425" s="7" t="s">
        <v>474</v>
      </c>
      <c r="F425" t="s">
        <v>1347</v>
      </c>
      <c r="G425" t="s">
        <v>1342</v>
      </c>
      <c r="H425" s="7" t="s">
        <v>14</v>
      </c>
      <c r="I425" s="7" t="s">
        <v>1764</v>
      </c>
      <c r="J425" s="9">
        <v>15</v>
      </c>
      <c r="K425" s="7" t="s">
        <v>885</v>
      </c>
      <c r="L425" s="7" t="s">
        <v>929</v>
      </c>
      <c r="M425" s="7">
        <f>SUMIF('FL FA2026 Logo'!C427:C777,'FA 2026 Master'!E425,'FL FA2026 Logo'!S427:S777)</f>
        <v>0</v>
      </c>
      <c r="N425" s="7">
        <f>SUMIF('ME FA2026 Logo'!C427:C895,'FA 2026 Master'!E425,'ME FA2026 Logo'!S427:S895)</f>
        <v>0</v>
      </c>
      <c r="O425" s="9">
        <f>SUMIF('FL FA2026 Logo'!C427:C777,'FA 2026 Master'!E425,'FL FA2026 Logo'!T427:T777)</f>
        <v>0</v>
      </c>
      <c r="P425" s="31">
        <f>SUMIF('ME FA2026 Logo'!C427:C895,'FA 2026 Master'!E425,'ME FA2026 Logo'!T427:T895)</f>
        <v>0</v>
      </c>
      <c r="Q425" s="46">
        <f t="shared" si="20"/>
        <v>0</v>
      </c>
    </row>
    <row r="426" spans="2:17" x14ac:dyDescent="0.25">
      <c r="B426" s="36" t="str">
        <f t="shared" si="18"/>
        <v>METOMCF</v>
      </c>
      <c r="C426" s="35" t="str">
        <f t="shared" si="19"/>
        <v>84049074271</v>
      </c>
      <c r="D426" s="6">
        <v>840490742710</v>
      </c>
      <c r="E426" s="7" t="s">
        <v>475</v>
      </c>
      <c r="F426" t="s">
        <v>1348</v>
      </c>
      <c r="G426" t="s">
        <v>1047</v>
      </c>
      <c r="H426" s="7" t="s">
        <v>7</v>
      </c>
      <c r="I426" s="7" t="s">
        <v>1764</v>
      </c>
      <c r="J426" s="9">
        <v>30</v>
      </c>
      <c r="K426" s="7" t="s">
        <v>885</v>
      </c>
      <c r="L426" s="7" t="s">
        <v>950</v>
      </c>
      <c r="M426" s="7">
        <f>SUMIF('FL FA2026 Logo'!C428:C778,'FA 2026 Master'!E426,'FL FA2026 Logo'!S428:S778)</f>
        <v>0</v>
      </c>
      <c r="N426" s="7">
        <f>SUMIF('ME FA2026 Logo'!C428:C896,'FA 2026 Master'!E426,'ME FA2026 Logo'!S428:S896)</f>
        <v>0</v>
      </c>
      <c r="O426" s="9">
        <f>SUMIF('FL FA2026 Logo'!C428:C778,'FA 2026 Master'!E426,'FL FA2026 Logo'!T428:T778)</f>
        <v>0</v>
      </c>
      <c r="P426" s="31">
        <f>SUMIF('ME FA2026 Logo'!C428:C896,'FA 2026 Master'!E426,'ME FA2026 Logo'!T428:T896)</f>
        <v>0</v>
      </c>
      <c r="Q426" s="46">
        <f t="shared" si="20"/>
        <v>0</v>
      </c>
    </row>
    <row r="427" spans="2:17" x14ac:dyDescent="0.25">
      <c r="B427" s="36" t="str">
        <f t="shared" si="18"/>
        <v>METOMCF</v>
      </c>
      <c r="C427" s="35" t="str">
        <f t="shared" si="19"/>
        <v>84049074272</v>
      </c>
      <c r="D427" s="6">
        <v>840490742727</v>
      </c>
      <c r="E427" s="7" t="s">
        <v>476</v>
      </c>
      <c r="F427" t="s">
        <v>1349</v>
      </c>
      <c r="G427" t="s">
        <v>1047</v>
      </c>
      <c r="H427" s="7" t="s">
        <v>8</v>
      </c>
      <c r="I427" s="7" t="s">
        <v>1764</v>
      </c>
      <c r="J427" s="9">
        <v>30</v>
      </c>
      <c r="K427" s="7" t="s">
        <v>885</v>
      </c>
      <c r="L427" s="7" t="s">
        <v>950</v>
      </c>
      <c r="M427" s="7">
        <f>SUMIF('FL FA2026 Logo'!C429:C779,'FA 2026 Master'!E427,'FL FA2026 Logo'!S429:S779)</f>
        <v>0</v>
      </c>
      <c r="N427" s="7">
        <f>SUMIF('ME FA2026 Logo'!C429:C897,'FA 2026 Master'!E427,'ME FA2026 Logo'!S429:S897)</f>
        <v>0</v>
      </c>
      <c r="O427" s="9">
        <f>SUMIF('FL FA2026 Logo'!C429:C779,'FA 2026 Master'!E427,'FL FA2026 Logo'!T429:T779)</f>
        <v>0</v>
      </c>
      <c r="P427" s="31">
        <f>SUMIF('ME FA2026 Logo'!C429:C897,'FA 2026 Master'!E427,'ME FA2026 Logo'!T429:T897)</f>
        <v>0</v>
      </c>
      <c r="Q427" s="46">
        <f t="shared" si="20"/>
        <v>0</v>
      </c>
    </row>
    <row r="428" spans="2:17" x14ac:dyDescent="0.25">
      <c r="B428" s="36" t="str">
        <f t="shared" si="18"/>
        <v>METOMCF</v>
      </c>
      <c r="C428" s="35" t="str">
        <f t="shared" si="19"/>
        <v>84049074273</v>
      </c>
      <c r="D428" s="6">
        <v>840490742734</v>
      </c>
      <c r="E428" s="7" t="s">
        <v>477</v>
      </c>
      <c r="F428" t="s">
        <v>1350</v>
      </c>
      <c r="G428" t="s">
        <v>1047</v>
      </c>
      <c r="H428" s="7" t="s">
        <v>9</v>
      </c>
      <c r="I428" s="7" t="s">
        <v>1764</v>
      </c>
      <c r="J428" s="9">
        <v>30</v>
      </c>
      <c r="K428" s="7" t="s">
        <v>885</v>
      </c>
      <c r="L428" s="7" t="s">
        <v>950</v>
      </c>
      <c r="M428" s="7">
        <f>SUMIF('FL FA2026 Logo'!C430:C780,'FA 2026 Master'!E428,'FL FA2026 Logo'!S430:S780)</f>
        <v>0</v>
      </c>
      <c r="N428" s="7">
        <f>SUMIF('ME FA2026 Logo'!C430:C898,'FA 2026 Master'!E428,'ME FA2026 Logo'!S430:S898)</f>
        <v>0</v>
      </c>
      <c r="O428" s="9">
        <f>SUMIF('FL FA2026 Logo'!C430:C780,'FA 2026 Master'!E428,'FL FA2026 Logo'!T430:T780)</f>
        <v>0</v>
      </c>
      <c r="P428" s="31">
        <f>SUMIF('ME FA2026 Logo'!C430:C898,'FA 2026 Master'!E428,'ME FA2026 Logo'!T430:T898)</f>
        <v>0</v>
      </c>
      <c r="Q428" s="46">
        <f t="shared" si="20"/>
        <v>0</v>
      </c>
    </row>
    <row r="429" spans="2:17" x14ac:dyDescent="0.25">
      <c r="B429" s="36" t="str">
        <f t="shared" si="18"/>
        <v>METOMCF</v>
      </c>
      <c r="C429" s="35" t="str">
        <f t="shared" si="19"/>
        <v>84049074274</v>
      </c>
      <c r="D429" s="6">
        <v>840490742741</v>
      </c>
      <c r="E429" s="7" t="s">
        <v>478</v>
      </c>
      <c r="F429" t="s">
        <v>1351</v>
      </c>
      <c r="G429" t="s">
        <v>1047</v>
      </c>
      <c r="H429" s="7" t="s">
        <v>10</v>
      </c>
      <c r="I429" s="7" t="s">
        <v>1764</v>
      </c>
      <c r="J429" s="9">
        <v>30</v>
      </c>
      <c r="K429" s="7" t="s">
        <v>885</v>
      </c>
      <c r="L429" s="7" t="s">
        <v>950</v>
      </c>
      <c r="M429" s="7">
        <f>SUMIF('FL FA2026 Logo'!C431:C781,'FA 2026 Master'!E429,'FL FA2026 Logo'!S431:S781)</f>
        <v>0</v>
      </c>
      <c r="N429" s="7">
        <f>SUMIF('ME FA2026 Logo'!C431:C899,'FA 2026 Master'!E429,'ME FA2026 Logo'!S431:S899)</f>
        <v>0</v>
      </c>
      <c r="O429" s="9">
        <f>SUMIF('FL FA2026 Logo'!C431:C781,'FA 2026 Master'!E429,'FL FA2026 Logo'!T431:T781)</f>
        <v>0</v>
      </c>
      <c r="P429" s="31">
        <f>SUMIF('ME FA2026 Logo'!C431:C899,'FA 2026 Master'!E429,'ME FA2026 Logo'!T431:T899)</f>
        <v>0</v>
      </c>
      <c r="Q429" s="46">
        <f t="shared" si="20"/>
        <v>0</v>
      </c>
    </row>
    <row r="430" spans="2:17" x14ac:dyDescent="0.25">
      <c r="B430" s="36" t="str">
        <f t="shared" si="18"/>
        <v>METOMCF</v>
      </c>
      <c r="C430" s="35" t="str">
        <f t="shared" si="19"/>
        <v>84049074275</v>
      </c>
      <c r="D430" s="6">
        <v>840490742758</v>
      </c>
      <c r="E430" s="7" t="s">
        <v>479</v>
      </c>
      <c r="F430" t="s">
        <v>1352</v>
      </c>
      <c r="G430" t="s">
        <v>1047</v>
      </c>
      <c r="H430" s="7" t="s">
        <v>1765</v>
      </c>
      <c r="I430" s="7" t="s">
        <v>1764</v>
      </c>
      <c r="J430" s="9">
        <v>30</v>
      </c>
      <c r="K430" s="7" t="s">
        <v>885</v>
      </c>
      <c r="L430" s="7" t="s">
        <v>950</v>
      </c>
      <c r="M430" s="7">
        <f>SUMIF('FL FA2026 Logo'!C432:C782,'FA 2026 Master'!E430,'FL FA2026 Logo'!S432:S782)</f>
        <v>0</v>
      </c>
      <c r="N430" s="7">
        <f>SUMIF('ME FA2026 Logo'!C432:C900,'FA 2026 Master'!E430,'ME FA2026 Logo'!S432:S900)</f>
        <v>0</v>
      </c>
      <c r="O430" s="9">
        <f>SUMIF('FL FA2026 Logo'!C432:C782,'FA 2026 Master'!E430,'FL FA2026 Logo'!T432:T782)</f>
        <v>0</v>
      </c>
      <c r="P430" s="31">
        <f>SUMIF('ME FA2026 Logo'!C432:C900,'FA 2026 Master'!E430,'ME FA2026 Logo'!T432:T900)</f>
        <v>0</v>
      </c>
      <c r="Q430" s="46">
        <f t="shared" si="20"/>
        <v>0</v>
      </c>
    </row>
    <row r="431" spans="2:17" x14ac:dyDescent="0.25">
      <c r="B431" s="36" t="str">
        <f t="shared" si="18"/>
        <v>METOMCF</v>
      </c>
      <c r="C431" s="35" t="str">
        <f t="shared" si="19"/>
        <v>84049074276</v>
      </c>
      <c r="D431" s="6">
        <v>840490742765</v>
      </c>
      <c r="E431" s="7" t="s">
        <v>480</v>
      </c>
      <c r="F431" t="s">
        <v>1353</v>
      </c>
      <c r="G431" t="s">
        <v>1047</v>
      </c>
      <c r="H431" s="7" t="s">
        <v>14</v>
      </c>
      <c r="I431" s="7" t="s">
        <v>1764</v>
      </c>
      <c r="J431" s="9">
        <v>30</v>
      </c>
      <c r="K431" s="7" t="s">
        <v>885</v>
      </c>
      <c r="L431" s="7" t="s">
        <v>950</v>
      </c>
      <c r="M431" s="7">
        <f>SUMIF('FL FA2026 Logo'!C433:C783,'FA 2026 Master'!E431,'FL FA2026 Logo'!S433:S783)</f>
        <v>0</v>
      </c>
      <c r="N431" s="7">
        <f>SUMIF('ME FA2026 Logo'!C433:C901,'FA 2026 Master'!E431,'ME FA2026 Logo'!S433:S901)</f>
        <v>0</v>
      </c>
      <c r="O431" s="9">
        <f>SUMIF('FL FA2026 Logo'!C433:C783,'FA 2026 Master'!E431,'FL FA2026 Logo'!T433:T783)</f>
        <v>0</v>
      </c>
      <c r="P431" s="31">
        <f>SUMIF('ME FA2026 Logo'!C433:C901,'FA 2026 Master'!E431,'ME FA2026 Logo'!T433:T901)</f>
        <v>0</v>
      </c>
      <c r="Q431" s="46">
        <f t="shared" si="20"/>
        <v>0</v>
      </c>
    </row>
    <row r="432" spans="2:17" x14ac:dyDescent="0.25">
      <c r="B432" s="36" t="str">
        <f t="shared" si="18"/>
        <v>MEBSEOH</v>
      </c>
      <c r="C432" s="35" t="str">
        <f t="shared" si="19"/>
        <v>84049074277</v>
      </c>
      <c r="D432" s="6">
        <v>840490742772</v>
      </c>
      <c r="E432" s="7" t="s">
        <v>481</v>
      </c>
      <c r="F432" t="s">
        <v>1354</v>
      </c>
      <c r="G432" t="s">
        <v>1355</v>
      </c>
      <c r="H432" s="7" t="s">
        <v>7</v>
      </c>
      <c r="I432" s="7" t="s">
        <v>1764</v>
      </c>
      <c r="J432" s="9">
        <v>15</v>
      </c>
      <c r="K432" s="7" t="s">
        <v>885</v>
      </c>
      <c r="L432" s="7" t="s">
        <v>929</v>
      </c>
      <c r="M432" s="7">
        <f>SUMIF('FL FA2026 Logo'!C434:C784,'FA 2026 Master'!E432,'FL FA2026 Logo'!S434:S784)</f>
        <v>0</v>
      </c>
      <c r="N432" s="7">
        <f>SUMIF('ME FA2026 Logo'!C434:C902,'FA 2026 Master'!E432,'ME FA2026 Logo'!S434:S902)</f>
        <v>0</v>
      </c>
      <c r="O432" s="9">
        <f>SUMIF('FL FA2026 Logo'!C434:C784,'FA 2026 Master'!E432,'FL FA2026 Logo'!T434:T784)</f>
        <v>0</v>
      </c>
      <c r="P432" s="31">
        <f>SUMIF('ME FA2026 Logo'!C434:C902,'FA 2026 Master'!E432,'ME FA2026 Logo'!T434:T902)</f>
        <v>0</v>
      </c>
      <c r="Q432" s="46">
        <f t="shared" si="20"/>
        <v>0</v>
      </c>
    </row>
    <row r="433" spans="2:17" x14ac:dyDescent="0.25">
      <c r="B433" s="36" t="str">
        <f t="shared" si="18"/>
        <v>MEBSEOH</v>
      </c>
      <c r="C433" s="35" t="str">
        <f t="shared" si="19"/>
        <v>84049074278</v>
      </c>
      <c r="D433" s="6">
        <v>840490742789</v>
      </c>
      <c r="E433" s="7" t="s">
        <v>482</v>
      </c>
      <c r="F433" t="s">
        <v>1356</v>
      </c>
      <c r="G433" t="s">
        <v>1355</v>
      </c>
      <c r="H433" s="7" t="s">
        <v>8</v>
      </c>
      <c r="I433" s="7" t="s">
        <v>1764</v>
      </c>
      <c r="J433" s="9">
        <v>15</v>
      </c>
      <c r="K433" s="7" t="s">
        <v>885</v>
      </c>
      <c r="L433" s="7" t="s">
        <v>929</v>
      </c>
      <c r="M433" s="7">
        <f>SUMIF('FL FA2026 Logo'!C435:C785,'FA 2026 Master'!E433,'FL FA2026 Logo'!S435:S785)</f>
        <v>0</v>
      </c>
      <c r="N433" s="7">
        <f>SUMIF('ME FA2026 Logo'!C435:C903,'FA 2026 Master'!E433,'ME FA2026 Logo'!S435:S903)</f>
        <v>0</v>
      </c>
      <c r="O433" s="9">
        <f>SUMIF('FL FA2026 Logo'!C435:C785,'FA 2026 Master'!E433,'FL FA2026 Logo'!T435:T785)</f>
        <v>0</v>
      </c>
      <c r="P433" s="31">
        <f>SUMIF('ME FA2026 Logo'!C435:C903,'FA 2026 Master'!E433,'ME FA2026 Logo'!T435:T903)</f>
        <v>0</v>
      </c>
      <c r="Q433" s="46">
        <f t="shared" si="20"/>
        <v>0</v>
      </c>
    </row>
    <row r="434" spans="2:17" x14ac:dyDescent="0.25">
      <c r="B434" s="36" t="str">
        <f t="shared" si="18"/>
        <v>MEBSEOH</v>
      </c>
      <c r="C434" s="35" t="str">
        <f t="shared" si="19"/>
        <v>84049074279</v>
      </c>
      <c r="D434" s="6">
        <v>840490742796</v>
      </c>
      <c r="E434" s="7" t="s">
        <v>483</v>
      </c>
      <c r="F434" t="s">
        <v>1357</v>
      </c>
      <c r="G434" t="s">
        <v>1355</v>
      </c>
      <c r="H434" s="7" t="s">
        <v>9</v>
      </c>
      <c r="I434" s="7" t="s">
        <v>1764</v>
      </c>
      <c r="J434" s="9">
        <v>15</v>
      </c>
      <c r="K434" s="7" t="s">
        <v>885</v>
      </c>
      <c r="L434" s="7" t="s">
        <v>929</v>
      </c>
      <c r="M434" s="7">
        <f>SUMIF('FL FA2026 Logo'!C436:C786,'FA 2026 Master'!E434,'FL FA2026 Logo'!S436:S786)</f>
        <v>0</v>
      </c>
      <c r="N434" s="7">
        <f>SUMIF('ME FA2026 Logo'!C436:C904,'FA 2026 Master'!E434,'ME FA2026 Logo'!S436:S904)</f>
        <v>0</v>
      </c>
      <c r="O434" s="9">
        <f>SUMIF('FL FA2026 Logo'!C436:C786,'FA 2026 Master'!E434,'FL FA2026 Logo'!T436:T786)</f>
        <v>0</v>
      </c>
      <c r="P434" s="31">
        <f>SUMIF('ME FA2026 Logo'!C436:C904,'FA 2026 Master'!E434,'ME FA2026 Logo'!T436:T904)</f>
        <v>0</v>
      </c>
      <c r="Q434" s="46">
        <f t="shared" si="20"/>
        <v>0</v>
      </c>
    </row>
    <row r="435" spans="2:17" x14ac:dyDescent="0.25">
      <c r="B435" s="36" t="str">
        <f t="shared" si="18"/>
        <v>MEBSEOH</v>
      </c>
      <c r="C435" s="35" t="str">
        <f t="shared" si="19"/>
        <v>84049074280</v>
      </c>
      <c r="D435" s="6">
        <v>840490742802</v>
      </c>
      <c r="E435" s="7" t="s">
        <v>484</v>
      </c>
      <c r="F435" t="s">
        <v>1358</v>
      </c>
      <c r="G435" t="s">
        <v>1355</v>
      </c>
      <c r="H435" s="7" t="s">
        <v>10</v>
      </c>
      <c r="I435" s="7" t="s">
        <v>1764</v>
      </c>
      <c r="J435" s="9">
        <v>15</v>
      </c>
      <c r="K435" s="7" t="s">
        <v>885</v>
      </c>
      <c r="L435" s="7" t="s">
        <v>929</v>
      </c>
      <c r="M435" s="7">
        <f>SUMIF('FL FA2026 Logo'!C437:C787,'FA 2026 Master'!E435,'FL FA2026 Logo'!S437:S787)</f>
        <v>0</v>
      </c>
      <c r="N435" s="7">
        <f>SUMIF('ME FA2026 Logo'!C437:C905,'FA 2026 Master'!E435,'ME FA2026 Logo'!S437:S905)</f>
        <v>0</v>
      </c>
      <c r="O435" s="9">
        <f>SUMIF('FL FA2026 Logo'!C437:C787,'FA 2026 Master'!E435,'FL FA2026 Logo'!T437:T787)</f>
        <v>0</v>
      </c>
      <c r="P435" s="31">
        <f>SUMIF('ME FA2026 Logo'!C437:C905,'FA 2026 Master'!E435,'ME FA2026 Logo'!T437:T905)</f>
        <v>0</v>
      </c>
      <c r="Q435" s="46">
        <f t="shared" si="20"/>
        <v>0</v>
      </c>
    </row>
    <row r="436" spans="2:17" x14ac:dyDescent="0.25">
      <c r="B436" s="36" t="str">
        <f t="shared" si="18"/>
        <v>MEBSEOH</v>
      </c>
      <c r="C436" s="35" t="str">
        <f t="shared" si="19"/>
        <v>84049074281</v>
      </c>
      <c r="D436" s="6">
        <v>840490742819</v>
      </c>
      <c r="E436" s="7" t="s">
        <v>485</v>
      </c>
      <c r="F436" t="s">
        <v>1359</v>
      </c>
      <c r="G436" t="s">
        <v>1355</v>
      </c>
      <c r="H436" s="7" t="s">
        <v>1765</v>
      </c>
      <c r="I436" s="7" t="s">
        <v>1764</v>
      </c>
      <c r="J436" s="9">
        <v>15</v>
      </c>
      <c r="K436" s="7" t="s">
        <v>885</v>
      </c>
      <c r="L436" s="7" t="s">
        <v>929</v>
      </c>
      <c r="M436" s="7">
        <f>SUMIF('FL FA2026 Logo'!C438:C788,'FA 2026 Master'!E436,'FL FA2026 Logo'!S438:S788)</f>
        <v>0</v>
      </c>
      <c r="N436" s="7">
        <f>SUMIF('ME FA2026 Logo'!C438:C906,'FA 2026 Master'!E436,'ME FA2026 Logo'!S438:S906)</f>
        <v>0</v>
      </c>
      <c r="O436" s="9">
        <f>SUMIF('FL FA2026 Logo'!C438:C788,'FA 2026 Master'!E436,'FL FA2026 Logo'!T438:T788)</f>
        <v>0</v>
      </c>
      <c r="P436" s="31">
        <f>SUMIF('ME FA2026 Logo'!C438:C906,'FA 2026 Master'!E436,'ME FA2026 Logo'!T438:T906)</f>
        <v>0</v>
      </c>
      <c r="Q436" s="46">
        <f t="shared" si="20"/>
        <v>0</v>
      </c>
    </row>
    <row r="437" spans="2:17" x14ac:dyDescent="0.25">
      <c r="B437" s="36" t="str">
        <f t="shared" si="18"/>
        <v>MEBSEOH</v>
      </c>
      <c r="C437" s="35" t="str">
        <f t="shared" si="19"/>
        <v>84049074282</v>
      </c>
      <c r="D437" s="6">
        <v>840490742826</v>
      </c>
      <c r="E437" s="7" t="s">
        <v>486</v>
      </c>
      <c r="F437" t="s">
        <v>1360</v>
      </c>
      <c r="G437" t="s">
        <v>1355</v>
      </c>
      <c r="H437" s="7" t="s">
        <v>14</v>
      </c>
      <c r="I437" s="7" t="s">
        <v>1764</v>
      </c>
      <c r="J437" s="9">
        <v>15</v>
      </c>
      <c r="K437" s="7" t="s">
        <v>885</v>
      </c>
      <c r="L437" s="7" t="s">
        <v>929</v>
      </c>
      <c r="M437" s="7">
        <f>SUMIF('FL FA2026 Logo'!C439:C789,'FA 2026 Master'!E437,'FL FA2026 Logo'!S439:S789)</f>
        <v>0</v>
      </c>
      <c r="N437" s="7">
        <f>SUMIF('ME FA2026 Logo'!C439:C907,'FA 2026 Master'!E437,'ME FA2026 Logo'!S439:S907)</f>
        <v>0</v>
      </c>
      <c r="O437" s="9">
        <f>SUMIF('FL FA2026 Logo'!C439:C789,'FA 2026 Master'!E437,'FL FA2026 Logo'!T439:T789)</f>
        <v>0</v>
      </c>
      <c r="P437" s="31">
        <f>SUMIF('ME FA2026 Logo'!C439:C907,'FA 2026 Master'!E437,'ME FA2026 Logo'!T439:T907)</f>
        <v>0</v>
      </c>
      <c r="Q437" s="46">
        <f t="shared" si="20"/>
        <v>0</v>
      </c>
    </row>
    <row r="438" spans="2:17" x14ac:dyDescent="0.25">
      <c r="B438" s="36" t="str">
        <f t="shared" si="18"/>
        <v>MEBSESN</v>
      </c>
      <c r="C438" s="35" t="str">
        <f t="shared" si="19"/>
        <v>84049074283</v>
      </c>
      <c r="D438" s="6">
        <v>840490742833</v>
      </c>
      <c r="E438" s="7" t="s">
        <v>487</v>
      </c>
      <c r="F438" t="s">
        <v>1361</v>
      </c>
      <c r="G438" t="s">
        <v>21</v>
      </c>
      <c r="H438" s="7" t="s">
        <v>7</v>
      </c>
      <c r="I438" s="7" t="s">
        <v>1764</v>
      </c>
      <c r="J438" s="9">
        <v>15</v>
      </c>
      <c r="K438" s="7" t="s">
        <v>885</v>
      </c>
      <c r="L438" s="7" t="s">
        <v>929</v>
      </c>
      <c r="M438" s="7">
        <f>SUMIF('FL FA2026 Logo'!C440:C790,'FA 2026 Master'!E438,'FL FA2026 Logo'!S440:S790)</f>
        <v>0</v>
      </c>
      <c r="N438" s="7">
        <f>SUMIF('ME FA2026 Logo'!C440:C908,'FA 2026 Master'!E438,'ME FA2026 Logo'!S440:S908)</f>
        <v>0</v>
      </c>
      <c r="O438" s="9">
        <f>SUMIF('FL FA2026 Logo'!C440:C790,'FA 2026 Master'!E438,'FL FA2026 Logo'!T440:T790)</f>
        <v>0</v>
      </c>
      <c r="P438" s="31">
        <f>SUMIF('ME FA2026 Logo'!C440:C908,'FA 2026 Master'!E438,'ME FA2026 Logo'!T440:T908)</f>
        <v>0</v>
      </c>
      <c r="Q438" s="46">
        <f t="shared" si="20"/>
        <v>0</v>
      </c>
    </row>
    <row r="439" spans="2:17" x14ac:dyDescent="0.25">
      <c r="B439" s="36" t="str">
        <f t="shared" si="18"/>
        <v>MEBSESN</v>
      </c>
      <c r="C439" s="35" t="str">
        <f t="shared" si="19"/>
        <v>84049074284</v>
      </c>
      <c r="D439" s="6">
        <v>840490742840</v>
      </c>
      <c r="E439" s="7" t="s">
        <v>488</v>
      </c>
      <c r="F439" t="s">
        <v>1362</v>
      </c>
      <c r="G439" t="s">
        <v>21</v>
      </c>
      <c r="H439" s="7" t="s">
        <v>8</v>
      </c>
      <c r="I439" s="7" t="s">
        <v>1764</v>
      </c>
      <c r="J439" s="9">
        <v>15</v>
      </c>
      <c r="K439" s="7" t="s">
        <v>885</v>
      </c>
      <c r="L439" s="7" t="s">
        <v>929</v>
      </c>
      <c r="M439" s="7">
        <f>SUMIF('FL FA2026 Logo'!C441:C791,'FA 2026 Master'!E439,'FL FA2026 Logo'!S441:S791)</f>
        <v>0</v>
      </c>
      <c r="N439" s="7">
        <f>SUMIF('ME FA2026 Logo'!C441:C909,'FA 2026 Master'!E439,'ME FA2026 Logo'!S441:S909)</f>
        <v>0</v>
      </c>
      <c r="O439" s="9">
        <f>SUMIF('FL FA2026 Logo'!C441:C791,'FA 2026 Master'!E439,'FL FA2026 Logo'!T441:T791)</f>
        <v>0</v>
      </c>
      <c r="P439" s="31">
        <f>SUMIF('ME FA2026 Logo'!C441:C909,'FA 2026 Master'!E439,'ME FA2026 Logo'!T441:T909)</f>
        <v>0</v>
      </c>
      <c r="Q439" s="46">
        <f t="shared" si="20"/>
        <v>0</v>
      </c>
    </row>
    <row r="440" spans="2:17" x14ac:dyDescent="0.25">
      <c r="B440" s="36" t="str">
        <f t="shared" si="18"/>
        <v>MEBSESN</v>
      </c>
      <c r="C440" s="35" t="str">
        <f t="shared" si="19"/>
        <v>84049074285</v>
      </c>
      <c r="D440" s="6">
        <v>840490742857</v>
      </c>
      <c r="E440" s="7" t="s">
        <v>489</v>
      </c>
      <c r="F440" t="s">
        <v>1363</v>
      </c>
      <c r="G440" t="s">
        <v>21</v>
      </c>
      <c r="H440" s="7" t="s">
        <v>9</v>
      </c>
      <c r="I440" s="7" t="s">
        <v>1764</v>
      </c>
      <c r="J440" s="9">
        <v>15</v>
      </c>
      <c r="K440" s="7" t="s">
        <v>885</v>
      </c>
      <c r="L440" s="7" t="s">
        <v>929</v>
      </c>
      <c r="M440" s="7">
        <f>SUMIF('FL FA2026 Logo'!C442:C792,'FA 2026 Master'!E440,'FL FA2026 Logo'!S442:S792)</f>
        <v>0</v>
      </c>
      <c r="N440" s="7">
        <f>SUMIF('ME FA2026 Logo'!C442:C910,'FA 2026 Master'!E440,'ME FA2026 Logo'!S442:S910)</f>
        <v>0</v>
      </c>
      <c r="O440" s="9">
        <f>SUMIF('FL FA2026 Logo'!C442:C792,'FA 2026 Master'!E440,'FL FA2026 Logo'!T442:T792)</f>
        <v>0</v>
      </c>
      <c r="P440" s="31">
        <f>SUMIF('ME FA2026 Logo'!C442:C910,'FA 2026 Master'!E440,'ME FA2026 Logo'!T442:T910)</f>
        <v>0</v>
      </c>
      <c r="Q440" s="46">
        <f t="shared" si="20"/>
        <v>0</v>
      </c>
    </row>
    <row r="441" spans="2:17" x14ac:dyDescent="0.25">
      <c r="B441" s="36" t="str">
        <f t="shared" si="18"/>
        <v>MEBSESN</v>
      </c>
      <c r="C441" s="35" t="str">
        <f t="shared" si="19"/>
        <v>84049074286</v>
      </c>
      <c r="D441" s="6">
        <v>840490742864</v>
      </c>
      <c r="E441" s="7" t="s">
        <v>490</v>
      </c>
      <c r="F441" t="s">
        <v>1364</v>
      </c>
      <c r="G441" t="s">
        <v>21</v>
      </c>
      <c r="H441" s="7" t="s">
        <v>10</v>
      </c>
      <c r="I441" s="7" t="s">
        <v>1764</v>
      </c>
      <c r="J441" s="9">
        <v>15</v>
      </c>
      <c r="K441" s="7" t="s">
        <v>885</v>
      </c>
      <c r="L441" s="7" t="s">
        <v>929</v>
      </c>
      <c r="M441" s="7">
        <f>SUMIF('FL FA2026 Logo'!C443:C793,'FA 2026 Master'!E441,'FL FA2026 Logo'!S443:S793)</f>
        <v>0</v>
      </c>
      <c r="N441" s="7">
        <f>SUMIF('ME FA2026 Logo'!C443:C911,'FA 2026 Master'!E441,'ME FA2026 Logo'!S443:S911)</f>
        <v>0</v>
      </c>
      <c r="O441" s="9">
        <f>SUMIF('FL FA2026 Logo'!C443:C793,'FA 2026 Master'!E441,'FL FA2026 Logo'!T443:T793)</f>
        <v>0</v>
      </c>
      <c r="P441" s="31">
        <f>SUMIF('ME FA2026 Logo'!C443:C911,'FA 2026 Master'!E441,'ME FA2026 Logo'!T443:T911)</f>
        <v>0</v>
      </c>
      <c r="Q441" s="46">
        <f t="shared" si="20"/>
        <v>0</v>
      </c>
    </row>
    <row r="442" spans="2:17" x14ac:dyDescent="0.25">
      <c r="B442" s="36" t="str">
        <f t="shared" si="18"/>
        <v>MEBSESN</v>
      </c>
      <c r="C442" s="35" t="str">
        <f t="shared" si="19"/>
        <v>84049074287</v>
      </c>
      <c r="D442" s="6">
        <v>840490742871</v>
      </c>
      <c r="E442" s="7" t="s">
        <v>491</v>
      </c>
      <c r="F442" t="s">
        <v>1365</v>
      </c>
      <c r="G442" t="s">
        <v>21</v>
      </c>
      <c r="H442" s="7" t="s">
        <v>1765</v>
      </c>
      <c r="I442" s="7" t="s">
        <v>1764</v>
      </c>
      <c r="J442" s="9">
        <v>15</v>
      </c>
      <c r="K442" s="7" t="s">
        <v>885</v>
      </c>
      <c r="L442" s="7" t="s">
        <v>929</v>
      </c>
      <c r="M442" s="7">
        <f>SUMIF('FL FA2026 Logo'!C444:C794,'FA 2026 Master'!E442,'FL FA2026 Logo'!S444:S794)</f>
        <v>0</v>
      </c>
      <c r="N442" s="7">
        <f>SUMIF('ME FA2026 Logo'!C444:C912,'FA 2026 Master'!E442,'ME FA2026 Logo'!S444:S912)</f>
        <v>0</v>
      </c>
      <c r="O442" s="9">
        <f>SUMIF('FL FA2026 Logo'!C444:C794,'FA 2026 Master'!E442,'FL FA2026 Logo'!T444:T794)</f>
        <v>0</v>
      </c>
      <c r="P442" s="31">
        <f>SUMIF('ME FA2026 Logo'!C444:C912,'FA 2026 Master'!E442,'ME FA2026 Logo'!T444:T912)</f>
        <v>0</v>
      </c>
      <c r="Q442" s="46">
        <f t="shared" si="20"/>
        <v>0</v>
      </c>
    </row>
    <row r="443" spans="2:17" x14ac:dyDescent="0.25">
      <c r="B443" s="36" t="str">
        <f t="shared" si="18"/>
        <v>MEBSESN</v>
      </c>
      <c r="C443" s="35" t="str">
        <f t="shared" si="19"/>
        <v>84049074288</v>
      </c>
      <c r="D443" s="6">
        <v>840490742888</v>
      </c>
      <c r="E443" s="7" t="s">
        <v>492</v>
      </c>
      <c r="F443" t="s">
        <v>1366</v>
      </c>
      <c r="G443" t="s">
        <v>21</v>
      </c>
      <c r="H443" s="7" t="s">
        <v>14</v>
      </c>
      <c r="I443" s="7" t="s">
        <v>1764</v>
      </c>
      <c r="J443" s="9">
        <v>15</v>
      </c>
      <c r="K443" s="7" t="s">
        <v>885</v>
      </c>
      <c r="L443" s="7" t="s">
        <v>929</v>
      </c>
      <c r="M443" s="7">
        <f>SUMIF('FL FA2026 Logo'!C445:C795,'FA 2026 Master'!E443,'FL FA2026 Logo'!S445:S795)</f>
        <v>0</v>
      </c>
      <c r="N443" s="7">
        <f>SUMIF('ME FA2026 Logo'!C445:C913,'FA 2026 Master'!E443,'ME FA2026 Logo'!S445:S913)</f>
        <v>0</v>
      </c>
      <c r="O443" s="9">
        <f>SUMIF('FL FA2026 Logo'!C445:C795,'FA 2026 Master'!E443,'FL FA2026 Logo'!T445:T795)</f>
        <v>0</v>
      </c>
      <c r="P443" s="31">
        <f>SUMIF('ME FA2026 Logo'!C445:C913,'FA 2026 Master'!E443,'ME FA2026 Logo'!T445:T913)</f>
        <v>0</v>
      </c>
      <c r="Q443" s="46">
        <f t="shared" si="20"/>
        <v>0</v>
      </c>
    </row>
    <row r="444" spans="2:17" x14ac:dyDescent="0.25">
      <c r="B444" s="36" t="str">
        <f t="shared" si="18"/>
        <v>MEBSECF</v>
      </c>
      <c r="C444" s="35" t="str">
        <f t="shared" si="19"/>
        <v>84049074289</v>
      </c>
      <c r="D444" s="6">
        <v>840490742895</v>
      </c>
      <c r="E444" s="7" t="s">
        <v>493</v>
      </c>
      <c r="F444" t="s">
        <v>1367</v>
      </c>
      <c r="G444" t="s">
        <v>1047</v>
      </c>
      <c r="H444" s="7" t="s">
        <v>7</v>
      </c>
      <c r="I444" s="7" t="s">
        <v>1764</v>
      </c>
      <c r="J444" s="9">
        <v>30</v>
      </c>
      <c r="K444" s="7" t="s">
        <v>885</v>
      </c>
      <c r="L444" s="7" t="s">
        <v>950</v>
      </c>
      <c r="M444" s="7">
        <f>SUMIF('FL FA2026 Logo'!C446:C796,'FA 2026 Master'!E444,'FL FA2026 Logo'!S446:S796)</f>
        <v>0</v>
      </c>
      <c r="N444" s="7">
        <f>SUMIF('ME FA2026 Logo'!C446:C914,'FA 2026 Master'!E444,'ME FA2026 Logo'!S446:S914)</f>
        <v>0</v>
      </c>
      <c r="O444" s="9">
        <f>SUMIF('FL FA2026 Logo'!C446:C796,'FA 2026 Master'!E444,'FL FA2026 Logo'!T446:T796)</f>
        <v>0</v>
      </c>
      <c r="P444" s="31">
        <f>SUMIF('ME FA2026 Logo'!C446:C914,'FA 2026 Master'!E444,'ME FA2026 Logo'!T446:T914)</f>
        <v>0</v>
      </c>
      <c r="Q444" s="46">
        <f t="shared" si="20"/>
        <v>0</v>
      </c>
    </row>
    <row r="445" spans="2:17" x14ac:dyDescent="0.25">
      <c r="B445" s="36" t="str">
        <f t="shared" si="18"/>
        <v>MEBSECF</v>
      </c>
      <c r="C445" s="35" t="str">
        <f t="shared" si="19"/>
        <v>84049074290</v>
      </c>
      <c r="D445" s="6">
        <v>840490742901</v>
      </c>
      <c r="E445" s="7" t="s">
        <v>494</v>
      </c>
      <c r="F445" t="s">
        <v>1368</v>
      </c>
      <c r="G445" t="s">
        <v>1047</v>
      </c>
      <c r="H445" s="7" t="s">
        <v>8</v>
      </c>
      <c r="I445" s="7" t="s">
        <v>1764</v>
      </c>
      <c r="J445" s="9">
        <v>30</v>
      </c>
      <c r="K445" s="7" t="s">
        <v>885</v>
      </c>
      <c r="L445" s="7" t="s">
        <v>950</v>
      </c>
      <c r="M445" s="7">
        <f>SUMIF('FL FA2026 Logo'!C447:C797,'FA 2026 Master'!E445,'FL FA2026 Logo'!S447:S797)</f>
        <v>0</v>
      </c>
      <c r="N445" s="7">
        <f>SUMIF('ME FA2026 Logo'!C447:C915,'FA 2026 Master'!E445,'ME FA2026 Logo'!S447:S915)</f>
        <v>0</v>
      </c>
      <c r="O445" s="9">
        <f>SUMIF('FL FA2026 Logo'!C447:C797,'FA 2026 Master'!E445,'FL FA2026 Logo'!T447:T797)</f>
        <v>0</v>
      </c>
      <c r="P445" s="31">
        <f>SUMIF('ME FA2026 Logo'!C447:C915,'FA 2026 Master'!E445,'ME FA2026 Logo'!T447:T915)</f>
        <v>0</v>
      </c>
      <c r="Q445" s="46">
        <f t="shared" si="20"/>
        <v>0</v>
      </c>
    </row>
    <row r="446" spans="2:17" x14ac:dyDescent="0.25">
      <c r="B446" s="36" t="str">
        <f t="shared" si="18"/>
        <v>MEBSECF</v>
      </c>
      <c r="C446" s="35" t="str">
        <f t="shared" si="19"/>
        <v>84049074291</v>
      </c>
      <c r="D446" s="6">
        <v>840490742918</v>
      </c>
      <c r="E446" s="7" t="s">
        <v>495</v>
      </c>
      <c r="F446" t="s">
        <v>1369</v>
      </c>
      <c r="G446" t="s">
        <v>1047</v>
      </c>
      <c r="H446" s="7" t="s">
        <v>9</v>
      </c>
      <c r="I446" s="7" t="s">
        <v>1764</v>
      </c>
      <c r="J446" s="9">
        <v>30</v>
      </c>
      <c r="K446" s="7" t="s">
        <v>885</v>
      </c>
      <c r="L446" s="7" t="s">
        <v>950</v>
      </c>
      <c r="M446" s="7">
        <f>SUMIF('FL FA2026 Logo'!C448:C798,'FA 2026 Master'!E446,'FL FA2026 Logo'!S448:S798)</f>
        <v>0</v>
      </c>
      <c r="N446" s="7">
        <f>SUMIF('ME FA2026 Logo'!C448:C916,'FA 2026 Master'!E446,'ME FA2026 Logo'!S448:S916)</f>
        <v>0</v>
      </c>
      <c r="O446" s="9">
        <f>SUMIF('FL FA2026 Logo'!C448:C798,'FA 2026 Master'!E446,'FL FA2026 Logo'!T448:T798)</f>
        <v>0</v>
      </c>
      <c r="P446" s="31">
        <f>SUMIF('ME FA2026 Logo'!C448:C916,'FA 2026 Master'!E446,'ME FA2026 Logo'!T448:T916)</f>
        <v>0</v>
      </c>
      <c r="Q446" s="46">
        <f t="shared" si="20"/>
        <v>0</v>
      </c>
    </row>
    <row r="447" spans="2:17" x14ac:dyDescent="0.25">
      <c r="B447" s="36" t="str">
        <f t="shared" si="18"/>
        <v>MEBSECF</v>
      </c>
      <c r="C447" s="35" t="str">
        <f t="shared" si="19"/>
        <v>84049074292</v>
      </c>
      <c r="D447" s="6">
        <v>840490742925</v>
      </c>
      <c r="E447" s="7" t="s">
        <v>496</v>
      </c>
      <c r="F447" t="s">
        <v>1370</v>
      </c>
      <c r="G447" t="s">
        <v>1047</v>
      </c>
      <c r="H447" s="7" t="s">
        <v>10</v>
      </c>
      <c r="I447" s="7" t="s">
        <v>1764</v>
      </c>
      <c r="J447" s="9">
        <v>30</v>
      </c>
      <c r="K447" s="7" t="s">
        <v>885</v>
      </c>
      <c r="L447" s="7" t="s">
        <v>950</v>
      </c>
      <c r="M447" s="7">
        <f>SUMIF('FL FA2026 Logo'!C449:C799,'FA 2026 Master'!E447,'FL FA2026 Logo'!S449:S799)</f>
        <v>0</v>
      </c>
      <c r="N447" s="7">
        <f>SUMIF('ME FA2026 Logo'!C449:C917,'FA 2026 Master'!E447,'ME FA2026 Logo'!S449:S917)</f>
        <v>0</v>
      </c>
      <c r="O447" s="9">
        <f>SUMIF('FL FA2026 Logo'!C449:C799,'FA 2026 Master'!E447,'FL FA2026 Logo'!T449:T799)</f>
        <v>0</v>
      </c>
      <c r="P447" s="31">
        <f>SUMIF('ME FA2026 Logo'!C449:C917,'FA 2026 Master'!E447,'ME FA2026 Logo'!T449:T917)</f>
        <v>0</v>
      </c>
      <c r="Q447" s="46">
        <f t="shared" si="20"/>
        <v>0</v>
      </c>
    </row>
    <row r="448" spans="2:17" x14ac:dyDescent="0.25">
      <c r="B448" s="36" t="str">
        <f t="shared" si="18"/>
        <v>MEBSECF</v>
      </c>
      <c r="C448" s="35" t="str">
        <f t="shared" si="19"/>
        <v>84049074293</v>
      </c>
      <c r="D448" s="6">
        <v>840490742932</v>
      </c>
      <c r="E448" s="7" t="s">
        <v>497</v>
      </c>
      <c r="F448" t="s">
        <v>1371</v>
      </c>
      <c r="G448" t="s">
        <v>1047</v>
      </c>
      <c r="H448" s="7" t="s">
        <v>1765</v>
      </c>
      <c r="I448" s="7" t="s">
        <v>1764</v>
      </c>
      <c r="J448" s="9">
        <v>30</v>
      </c>
      <c r="K448" s="7" t="s">
        <v>885</v>
      </c>
      <c r="L448" s="7" t="s">
        <v>950</v>
      </c>
      <c r="M448" s="7">
        <f>SUMIF('FL FA2026 Logo'!C450:C800,'FA 2026 Master'!E448,'FL FA2026 Logo'!S450:S800)</f>
        <v>0</v>
      </c>
      <c r="N448" s="7">
        <f>SUMIF('ME FA2026 Logo'!C450:C918,'FA 2026 Master'!E448,'ME FA2026 Logo'!S450:S918)</f>
        <v>0</v>
      </c>
      <c r="O448" s="9">
        <f>SUMIF('FL FA2026 Logo'!C450:C800,'FA 2026 Master'!E448,'FL FA2026 Logo'!T450:T800)</f>
        <v>0</v>
      </c>
      <c r="P448" s="31">
        <f>SUMIF('ME FA2026 Logo'!C450:C918,'FA 2026 Master'!E448,'ME FA2026 Logo'!T450:T918)</f>
        <v>0</v>
      </c>
      <c r="Q448" s="46">
        <f t="shared" si="20"/>
        <v>0</v>
      </c>
    </row>
    <row r="449" spans="2:17" x14ac:dyDescent="0.25">
      <c r="B449" s="36" t="str">
        <f t="shared" si="18"/>
        <v>MEBSECF</v>
      </c>
      <c r="C449" s="35" t="str">
        <f t="shared" si="19"/>
        <v>84049074294</v>
      </c>
      <c r="D449" s="6">
        <v>840490742949</v>
      </c>
      <c r="E449" s="7" t="s">
        <v>498</v>
      </c>
      <c r="F449" t="s">
        <v>1372</v>
      </c>
      <c r="G449" t="s">
        <v>1047</v>
      </c>
      <c r="H449" s="7" t="s">
        <v>14</v>
      </c>
      <c r="I449" s="7" t="s">
        <v>1764</v>
      </c>
      <c r="J449" s="9">
        <v>30</v>
      </c>
      <c r="K449" s="7" t="s">
        <v>885</v>
      </c>
      <c r="L449" s="7" t="s">
        <v>950</v>
      </c>
      <c r="M449" s="7">
        <f>SUMIF('FL FA2026 Logo'!C451:C801,'FA 2026 Master'!E449,'FL FA2026 Logo'!S451:S801)</f>
        <v>0</v>
      </c>
      <c r="N449" s="7">
        <f>SUMIF('ME FA2026 Logo'!C451:C919,'FA 2026 Master'!E449,'ME FA2026 Logo'!S451:S919)</f>
        <v>0</v>
      </c>
      <c r="O449" s="9">
        <f>SUMIF('FL FA2026 Logo'!C451:C801,'FA 2026 Master'!E449,'FL FA2026 Logo'!T451:T801)</f>
        <v>0</v>
      </c>
      <c r="P449" s="31">
        <f>SUMIF('ME FA2026 Logo'!C451:C919,'FA 2026 Master'!E449,'ME FA2026 Logo'!T451:T919)</f>
        <v>0</v>
      </c>
      <c r="Q449" s="46">
        <f t="shared" si="20"/>
        <v>0</v>
      </c>
    </row>
    <row r="450" spans="2:17" x14ac:dyDescent="0.25">
      <c r="B450" s="36" t="str">
        <f t="shared" si="18"/>
        <v>MEHGDSB</v>
      </c>
      <c r="C450" s="35" t="str">
        <f t="shared" si="19"/>
        <v>84049074295</v>
      </c>
      <c r="D450" s="6">
        <v>840490742956</v>
      </c>
      <c r="E450" s="7" t="s">
        <v>499</v>
      </c>
      <c r="F450" t="s">
        <v>1373</v>
      </c>
      <c r="G450" t="s">
        <v>1374</v>
      </c>
      <c r="H450" s="7" t="s">
        <v>7</v>
      </c>
      <c r="I450" s="7" t="s">
        <v>1764</v>
      </c>
      <c r="J450" s="9">
        <v>15</v>
      </c>
      <c r="K450" s="7" t="s">
        <v>885</v>
      </c>
      <c r="L450" s="7" t="s">
        <v>929</v>
      </c>
      <c r="M450" s="7">
        <f>SUMIF('FL FA2026 Logo'!C452:C802,'FA 2026 Master'!E450,'FL FA2026 Logo'!S452:S802)</f>
        <v>0</v>
      </c>
      <c r="N450" s="7">
        <f>SUMIF('ME FA2026 Logo'!C452:C920,'FA 2026 Master'!E450,'ME FA2026 Logo'!S452:S920)</f>
        <v>0</v>
      </c>
      <c r="O450" s="9">
        <f>SUMIF('FL FA2026 Logo'!C452:C802,'FA 2026 Master'!E450,'FL FA2026 Logo'!T452:T802)</f>
        <v>0</v>
      </c>
      <c r="P450" s="31">
        <f>SUMIF('ME FA2026 Logo'!C452:C920,'FA 2026 Master'!E450,'ME FA2026 Logo'!T452:T920)</f>
        <v>0</v>
      </c>
      <c r="Q450" s="46">
        <f t="shared" si="20"/>
        <v>0</v>
      </c>
    </row>
    <row r="451" spans="2:17" x14ac:dyDescent="0.25">
      <c r="B451" s="36" t="str">
        <f t="shared" si="18"/>
        <v>MEHGDSB</v>
      </c>
      <c r="C451" s="35" t="str">
        <f t="shared" si="19"/>
        <v>84049074296</v>
      </c>
      <c r="D451" s="6">
        <v>840490742963</v>
      </c>
      <c r="E451" s="7" t="s">
        <v>500</v>
      </c>
      <c r="F451" t="s">
        <v>1375</v>
      </c>
      <c r="G451" t="s">
        <v>1374</v>
      </c>
      <c r="H451" s="7" t="s">
        <v>8</v>
      </c>
      <c r="I451" s="7" t="s">
        <v>1764</v>
      </c>
      <c r="J451" s="9">
        <v>15</v>
      </c>
      <c r="K451" s="7" t="s">
        <v>885</v>
      </c>
      <c r="L451" s="7" t="s">
        <v>929</v>
      </c>
      <c r="M451" s="7">
        <f>SUMIF('FL FA2026 Logo'!C453:C803,'FA 2026 Master'!E451,'FL FA2026 Logo'!S453:S803)</f>
        <v>0</v>
      </c>
      <c r="N451" s="7">
        <f>SUMIF('ME FA2026 Logo'!C453:C921,'FA 2026 Master'!E451,'ME FA2026 Logo'!S453:S921)</f>
        <v>0</v>
      </c>
      <c r="O451" s="9">
        <f>SUMIF('FL FA2026 Logo'!C453:C803,'FA 2026 Master'!E451,'FL FA2026 Logo'!T453:T803)</f>
        <v>0</v>
      </c>
      <c r="P451" s="31">
        <f>SUMIF('ME FA2026 Logo'!C453:C921,'FA 2026 Master'!E451,'ME FA2026 Logo'!T453:T921)</f>
        <v>0</v>
      </c>
      <c r="Q451" s="46">
        <f t="shared" si="20"/>
        <v>0</v>
      </c>
    </row>
    <row r="452" spans="2:17" x14ac:dyDescent="0.25">
      <c r="B452" s="36" t="str">
        <f t="shared" si="18"/>
        <v>MEHGDSB</v>
      </c>
      <c r="C452" s="35" t="str">
        <f t="shared" si="19"/>
        <v>84049074297</v>
      </c>
      <c r="D452" s="6">
        <v>840490742970</v>
      </c>
      <c r="E452" s="7" t="s">
        <v>501</v>
      </c>
      <c r="F452" t="s">
        <v>1376</v>
      </c>
      <c r="G452" t="s">
        <v>1374</v>
      </c>
      <c r="H452" s="7" t="s">
        <v>9</v>
      </c>
      <c r="I452" s="7" t="s">
        <v>1764</v>
      </c>
      <c r="J452" s="9">
        <v>15</v>
      </c>
      <c r="K452" s="7" t="s">
        <v>885</v>
      </c>
      <c r="L452" s="7" t="s">
        <v>929</v>
      </c>
      <c r="M452" s="7">
        <f>SUMIF('FL FA2026 Logo'!C454:C804,'FA 2026 Master'!E452,'FL FA2026 Logo'!S454:S804)</f>
        <v>0</v>
      </c>
      <c r="N452" s="7">
        <f>SUMIF('ME FA2026 Logo'!C454:C922,'FA 2026 Master'!E452,'ME FA2026 Logo'!S454:S922)</f>
        <v>0</v>
      </c>
      <c r="O452" s="9">
        <f>SUMIF('FL FA2026 Logo'!C454:C804,'FA 2026 Master'!E452,'FL FA2026 Logo'!T454:T804)</f>
        <v>0</v>
      </c>
      <c r="P452" s="31">
        <f>SUMIF('ME FA2026 Logo'!C454:C922,'FA 2026 Master'!E452,'ME FA2026 Logo'!T454:T922)</f>
        <v>0</v>
      </c>
      <c r="Q452" s="46">
        <f t="shared" si="20"/>
        <v>0</v>
      </c>
    </row>
    <row r="453" spans="2:17" x14ac:dyDescent="0.25">
      <c r="B453" s="36" t="str">
        <f t="shared" si="18"/>
        <v>MEHGDSB</v>
      </c>
      <c r="C453" s="35" t="str">
        <f t="shared" si="19"/>
        <v>84049074298</v>
      </c>
      <c r="D453" s="6">
        <v>840490742987</v>
      </c>
      <c r="E453" s="7" t="s">
        <v>502</v>
      </c>
      <c r="F453" t="s">
        <v>1377</v>
      </c>
      <c r="G453" t="s">
        <v>1374</v>
      </c>
      <c r="H453" s="7" t="s">
        <v>10</v>
      </c>
      <c r="I453" s="7" t="s">
        <v>1764</v>
      </c>
      <c r="J453" s="9">
        <v>15</v>
      </c>
      <c r="K453" s="7" t="s">
        <v>885</v>
      </c>
      <c r="L453" s="7" t="s">
        <v>929</v>
      </c>
      <c r="M453" s="7">
        <f>SUMIF('FL FA2026 Logo'!C455:C805,'FA 2026 Master'!E453,'FL FA2026 Logo'!S455:S805)</f>
        <v>0</v>
      </c>
      <c r="N453" s="7">
        <f>SUMIF('ME FA2026 Logo'!C455:C923,'FA 2026 Master'!E453,'ME FA2026 Logo'!S455:S923)</f>
        <v>0</v>
      </c>
      <c r="O453" s="9">
        <f>SUMIF('FL FA2026 Logo'!C455:C805,'FA 2026 Master'!E453,'FL FA2026 Logo'!T455:T805)</f>
        <v>0</v>
      </c>
      <c r="P453" s="31">
        <f>SUMIF('ME FA2026 Logo'!C455:C923,'FA 2026 Master'!E453,'ME FA2026 Logo'!T455:T923)</f>
        <v>0</v>
      </c>
      <c r="Q453" s="46">
        <f t="shared" si="20"/>
        <v>0</v>
      </c>
    </row>
    <row r="454" spans="2:17" x14ac:dyDescent="0.25">
      <c r="B454" s="36" t="str">
        <f t="shared" ref="B454:B457" si="21">LEFT(E454,7)</f>
        <v>MEHGDSB</v>
      </c>
      <c r="C454" s="35" t="str">
        <f t="shared" ref="C454:C517" si="22">LEFT(D454,11)</f>
        <v>84049074299</v>
      </c>
      <c r="D454" s="6">
        <v>840490742994</v>
      </c>
      <c r="E454" s="7" t="s">
        <v>503</v>
      </c>
      <c r="F454" t="s">
        <v>1378</v>
      </c>
      <c r="G454" t="s">
        <v>1374</v>
      </c>
      <c r="H454" s="7" t="s">
        <v>1765</v>
      </c>
      <c r="I454" s="7" t="s">
        <v>1764</v>
      </c>
      <c r="J454" s="9">
        <v>15</v>
      </c>
      <c r="K454" s="7" t="s">
        <v>885</v>
      </c>
      <c r="L454" s="7" t="s">
        <v>929</v>
      </c>
      <c r="M454" s="7">
        <f>SUMIF('FL FA2026 Logo'!C456:C806,'FA 2026 Master'!E454,'FL FA2026 Logo'!S456:S806)</f>
        <v>0</v>
      </c>
      <c r="N454" s="7">
        <f>SUMIF('ME FA2026 Logo'!C456:C924,'FA 2026 Master'!E454,'ME FA2026 Logo'!S456:S924)</f>
        <v>0</v>
      </c>
      <c r="O454" s="9">
        <f>SUMIF('FL FA2026 Logo'!C456:C806,'FA 2026 Master'!E454,'FL FA2026 Logo'!T456:T806)</f>
        <v>0</v>
      </c>
      <c r="P454" s="31">
        <f>SUMIF('ME FA2026 Logo'!C456:C924,'FA 2026 Master'!E454,'ME FA2026 Logo'!T456:T924)</f>
        <v>0</v>
      </c>
      <c r="Q454" s="46">
        <f t="shared" ref="Q454:Q517" si="23">SUM(O454+P454)</f>
        <v>0</v>
      </c>
    </row>
    <row r="455" spans="2:17" x14ac:dyDescent="0.25">
      <c r="B455" s="36" t="str">
        <f t="shared" si="21"/>
        <v>MEHGDSB</v>
      </c>
      <c r="C455" s="35" t="str">
        <f t="shared" si="22"/>
        <v>84049074300</v>
      </c>
      <c r="D455" s="6">
        <v>840490743007</v>
      </c>
      <c r="E455" s="7" t="s">
        <v>504</v>
      </c>
      <c r="F455" t="s">
        <v>1379</v>
      </c>
      <c r="G455" t="s">
        <v>1374</v>
      </c>
      <c r="H455" s="7" t="s">
        <v>14</v>
      </c>
      <c r="I455" s="7" t="s">
        <v>1764</v>
      </c>
      <c r="J455" s="9">
        <v>15</v>
      </c>
      <c r="K455" s="7" t="s">
        <v>885</v>
      </c>
      <c r="L455" s="7" t="s">
        <v>929</v>
      </c>
      <c r="M455" s="7">
        <f>SUMIF('FL FA2026 Logo'!C457:C807,'FA 2026 Master'!E455,'FL FA2026 Logo'!S457:S807)</f>
        <v>0</v>
      </c>
      <c r="N455" s="7">
        <f>SUMIF('ME FA2026 Logo'!C457:C925,'FA 2026 Master'!E455,'ME FA2026 Logo'!S457:S925)</f>
        <v>0</v>
      </c>
      <c r="O455" s="9">
        <f>SUMIF('FL FA2026 Logo'!C457:C807,'FA 2026 Master'!E455,'FL FA2026 Logo'!T457:T807)</f>
        <v>0</v>
      </c>
      <c r="P455" s="31">
        <f>SUMIF('ME FA2026 Logo'!C457:C925,'FA 2026 Master'!E455,'ME FA2026 Logo'!T457:T925)</f>
        <v>0</v>
      </c>
      <c r="Q455" s="46">
        <f t="shared" si="23"/>
        <v>0</v>
      </c>
    </row>
    <row r="456" spans="2:17" x14ac:dyDescent="0.25">
      <c r="B456" s="36" t="str">
        <f t="shared" si="21"/>
        <v>MEHGDDB</v>
      </c>
      <c r="C456" s="35" t="str">
        <f t="shared" si="22"/>
        <v>84049074301</v>
      </c>
      <c r="D456" s="6">
        <v>840490743014</v>
      </c>
      <c r="E456" s="7" t="s">
        <v>505</v>
      </c>
      <c r="F456" t="s">
        <v>1380</v>
      </c>
      <c r="G456" t="s">
        <v>1302</v>
      </c>
      <c r="H456" s="7" t="s">
        <v>7</v>
      </c>
      <c r="I456" s="7" t="s">
        <v>1764</v>
      </c>
      <c r="J456" s="9">
        <v>15</v>
      </c>
      <c r="K456" s="7" t="s">
        <v>885</v>
      </c>
      <c r="L456" s="7" t="s">
        <v>929</v>
      </c>
      <c r="M456" s="7">
        <f>SUMIF('FL FA2026 Logo'!C458:C808,'FA 2026 Master'!E456,'FL FA2026 Logo'!S458:S808)</f>
        <v>0</v>
      </c>
      <c r="N456" s="7">
        <f>SUMIF('ME FA2026 Logo'!C458:C926,'FA 2026 Master'!E456,'ME FA2026 Logo'!S458:S926)</f>
        <v>0</v>
      </c>
      <c r="O456" s="9">
        <f>SUMIF('FL FA2026 Logo'!C458:C808,'FA 2026 Master'!E456,'FL FA2026 Logo'!T458:T808)</f>
        <v>0</v>
      </c>
      <c r="P456" s="31">
        <f>SUMIF('ME FA2026 Logo'!C458:C926,'FA 2026 Master'!E456,'ME FA2026 Logo'!T458:T926)</f>
        <v>0</v>
      </c>
      <c r="Q456" s="46">
        <f t="shared" si="23"/>
        <v>0</v>
      </c>
    </row>
    <row r="457" spans="2:17" x14ac:dyDescent="0.25">
      <c r="B457" s="36" t="str">
        <f t="shared" si="21"/>
        <v>MEHGDDB</v>
      </c>
      <c r="C457" s="35" t="str">
        <f t="shared" si="22"/>
        <v>84049074302</v>
      </c>
      <c r="D457" s="6">
        <v>840490743021</v>
      </c>
      <c r="E457" s="7" t="s">
        <v>506</v>
      </c>
      <c r="F457" t="s">
        <v>1381</v>
      </c>
      <c r="G457" t="s">
        <v>1302</v>
      </c>
      <c r="H457" s="7" t="s">
        <v>8</v>
      </c>
      <c r="I457" s="7" t="s">
        <v>1764</v>
      </c>
      <c r="J457" s="9">
        <v>15</v>
      </c>
      <c r="K457" s="7" t="s">
        <v>885</v>
      </c>
      <c r="L457" s="7" t="s">
        <v>929</v>
      </c>
      <c r="M457" s="7">
        <f>SUMIF('FL FA2026 Logo'!C459:C809,'FA 2026 Master'!E457,'FL FA2026 Logo'!S459:S809)</f>
        <v>0</v>
      </c>
      <c r="N457" s="7">
        <f>SUMIF('ME FA2026 Logo'!C459:C927,'FA 2026 Master'!E457,'ME FA2026 Logo'!S459:S927)</f>
        <v>0</v>
      </c>
      <c r="O457" s="9">
        <f>SUMIF('FL FA2026 Logo'!C459:C809,'FA 2026 Master'!E457,'FL FA2026 Logo'!T459:T809)</f>
        <v>0</v>
      </c>
      <c r="P457" s="31">
        <f>SUMIF('ME FA2026 Logo'!C459:C927,'FA 2026 Master'!E457,'ME FA2026 Logo'!T459:T927)</f>
        <v>0</v>
      </c>
      <c r="Q457" s="46">
        <f t="shared" si="23"/>
        <v>0</v>
      </c>
    </row>
    <row r="458" spans="2:17" x14ac:dyDescent="0.25">
      <c r="B458" s="36" t="str">
        <f t="shared" ref="B458:B521" si="24">LEFT(E458,7)</f>
        <v>MEHGDDB</v>
      </c>
      <c r="C458" s="35" t="str">
        <f t="shared" si="22"/>
        <v>84049074303</v>
      </c>
      <c r="D458" s="6">
        <v>840490743038</v>
      </c>
      <c r="E458" s="7" t="s">
        <v>507</v>
      </c>
      <c r="F458" t="s">
        <v>1382</v>
      </c>
      <c r="G458" t="s">
        <v>1302</v>
      </c>
      <c r="H458" s="7" t="s">
        <v>9</v>
      </c>
      <c r="I458" s="7" t="s">
        <v>1764</v>
      </c>
      <c r="J458" s="9">
        <v>15</v>
      </c>
      <c r="K458" s="7" t="s">
        <v>885</v>
      </c>
      <c r="L458" s="7" t="s">
        <v>929</v>
      </c>
      <c r="M458" s="7">
        <f>SUMIF('FL FA2026 Logo'!C460:C810,'FA 2026 Master'!E458,'FL FA2026 Logo'!S460:S810)</f>
        <v>0</v>
      </c>
      <c r="N458" s="7">
        <f>SUMIF('ME FA2026 Logo'!C460:C928,'FA 2026 Master'!E458,'ME FA2026 Logo'!S460:S928)</f>
        <v>0</v>
      </c>
      <c r="O458" s="9">
        <f>SUMIF('FL FA2026 Logo'!C460:C810,'FA 2026 Master'!E458,'FL FA2026 Logo'!T460:T810)</f>
        <v>0</v>
      </c>
      <c r="P458" s="31">
        <f>SUMIF('ME FA2026 Logo'!C460:C928,'FA 2026 Master'!E458,'ME FA2026 Logo'!T460:T928)</f>
        <v>0</v>
      </c>
      <c r="Q458" s="46">
        <f t="shared" si="23"/>
        <v>0</v>
      </c>
    </row>
    <row r="459" spans="2:17" x14ac:dyDescent="0.25">
      <c r="B459" s="36" t="str">
        <f t="shared" si="24"/>
        <v>MEHGDDB</v>
      </c>
      <c r="C459" s="35" t="str">
        <f t="shared" si="22"/>
        <v>84049074304</v>
      </c>
      <c r="D459" s="6">
        <v>840490743045</v>
      </c>
      <c r="E459" s="7" t="s">
        <v>508</v>
      </c>
      <c r="F459" t="s">
        <v>1383</v>
      </c>
      <c r="G459" t="s">
        <v>1302</v>
      </c>
      <c r="H459" s="7" t="s">
        <v>10</v>
      </c>
      <c r="I459" s="7" t="s">
        <v>1764</v>
      </c>
      <c r="J459" s="9">
        <v>15</v>
      </c>
      <c r="K459" s="7" t="s">
        <v>885</v>
      </c>
      <c r="L459" s="7" t="s">
        <v>929</v>
      </c>
      <c r="M459" s="7">
        <f>SUMIF('FL FA2026 Logo'!C461:C811,'FA 2026 Master'!E459,'FL FA2026 Logo'!S461:S811)</f>
        <v>0</v>
      </c>
      <c r="N459" s="7">
        <f>SUMIF('ME FA2026 Logo'!C461:C929,'FA 2026 Master'!E459,'ME FA2026 Logo'!S461:S929)</f>
        <v>0</v>
      </c>
      <c r="O459" s="9">
        <f>SUMIF('FL FA2026 Logo'!C461:C811,'FA 2026 Master'!E459,'FL FA2026 Logo'!T461:T811)</f>
        <v>0</v>
      </c>
      <c r="P459" s="31">
        <f>SUMIF('ME FA2026 Logo'!C461:C929,'FA 2026 Master'!E459,'ME FA2026 Logo'!T461:T929)</f>
        <v>0</v>
      </c>
      <c r="Q459" s="46">
        <f t="shared" si="23"/>
        <v>0</v>
      </c>
    </row>
    <row r="460" spans="2:17" x14ac:dyDescent="0.25">
      <c r="B460" s="36" t="str">
        <f t="shared" si="24"/>
        <v>MEHGDDB</v>
      </c>
      <c r="C460" s="35" t="str">
        <f t="shared" si="22"/>
        <v>84049074305</v>
      </c>
      <c r="D460" s="6">
        <v>840490743052</v>
      </c>
      <c r="E460" s="7" t="s">
        <v>509</v>
      </c>
      <c r="F460" t="s">
        <v>1384</v>
      </c>
      <c r="G460" t="s">
        <v>1302</v>
      </c>
      <c r="H460" s="7" t="s">
        <v>1765</v>
      </c>
      <c r="I460" s="7" t="s">
        <v>1764</v>
      </c>
      <c r="J460" s="9">
        <v>15</v>
      </c>
      <c r="K460" s="7" t="s">
        <v>885</v>
      </c>
      <c r="L460" s="7" t="s">
        <v>929</v>
      </c>
      <c r="M460" s="7">
        <f>SUMIF('FL FA2026 Logo'!C462:C812,'FA 2026 Master'!E460,'FL FA2026 Logo'!S462:S812)</f>
        <v>0</v>
      </c>
      <c r="N460" s="7">
        <f>SUMIF('ME FA2026 Logo'!C462:C930,'FA 2026 Master'!E460,'ME FA2026 Logo'!S462:S930)</f>
        <v>0</v>
      </c>
      <c r="O460" s="9">
        <f>SUMIF('FL FA2026 Logo'!C462:C812,'FA 2026 Master'!E460,'FL FA2026 Logo'!T462:T812)</f>
        <v>0</v>
      </c>
      <c r="P460" s="31">
        <f>SUMIF('ME FA2026 Logo'!C462:C930,'FA 2026 Master'!E460,'ME FA2026 Logo'!T462:T930)</f>
        <v>0</v>
      </c>
      <c r="Q460" s="46">
        <f t="shared" si="23"/>
        <v>0</v>
      </c>
    </row>
    <row r="461" spans="2:17" x14ac:dyDescent="0.25">
      <c r="B461" s="36" t="str">
        <f t="shared" si="24"/>
        <v>MEHGDDB</v>
      </c>
      <c r="C461" s="35" t="str">
        <f t="shared" si="22"/>
        <v>84049074306</v>
      </c>
      <c r="D461" s="6">
        <v>840490743069</v>
      </c>
      <c r="E461" s="7" t="s">
        <v>510</v>
      </c>
      <c r="F461" t="s">
        <v>1385</v>
      </c>
      <c r="G461" t="s">
        <v>1302</v>
      </c>
      <c r="H461" s="7" t="s">
        <v>14</v>
      </c>
      <c r="I461" s="7" t="s">
        <v>1764</v>
      </c>
      <c r="J461" s="9">
        <v>15</v>
      </c>
      <c r="K461" s="7" t="s">
        <v>885</v>
      </c>
      <c r="L461" s="7" t="s">
        <v>929</v>
      </c>
      <c r="M461" s="7">
        <f>SUMIF('FL FA2026 Logo'!C463:C813,'FA 2026 Master'!E461,'FL FA2026 Logo'!S463:S813)</f>
        <v>0</v>
      </c>
      <c r="N461" s="7">
        <f>SUMIF('ME FA2026 Logo'!C463:C931,'FA 2026 Master'!E461,'ME FA2026 Logo'!S463:S931)</f>
        <v>0</v>
      </c>
      <c r="O461" s="9">
        <f>SUMIF('FL FA2026 Logo'!C463:C813,'FA 2026 Master'!E461,'FL FA2026 Logo'!T463:T813)</f>
        <v>0</v>
      </c>
      <c r="P461" s="31">
        <f>SUMIF('ME FA2026 Logo'!C463:C931,'FA 2026 Master'!E461,'ME FA2026 Logo'!T463:T931)</f>
        <v>0</v>
      </c>
      <c r="Q461" s="46">
        <f t="shared" si="23"/>
        <v>0</v>
      </c>
    </row>
    <row r="462" spans="2:17" x14ac:dyDescent="0.25">
      <c r="B462" s="36" t="str">
        <f t="shared" si="24"/>
        <v>MEHGDAR</v>
      </c>
      <c r="C462" s="35" t="str">
        <f t="shared" si="22"/>
        <v>84049074307</v>
      </c>
      <c r="D462" s="6">
        <v>840490743076</v>
      </c>
      <c r="E462" s="7" t="s">
        <v>511</v>
      </c>
      <c r="F462" t="s">
        <v>1386</v>
      </c>
      <c r="G462" t="s">
        <v>1184</v>
      </c>
      <c r="H462" s="7" t="s">
        <v>7</v>
      </c>
      <c r="I462" s="7" t="s">
        <v>1764</v>
      </c>
      <c r="J462" s="9">
        <v>30</v>
      </c>
      <c r="K462" s="7" t="s">
        <v>885</v>
      </c>
      <c r="L462" s="7" t="s">
        <v>950</v>
      </c>
      <c r="M462" s="7">
        <f>SUMIF('FL FA2026 Logo'!C464:C814,'FA 2026 Master'!E462,'FL FA2026 Logo'!S464:S814)</f>
        <v>0</v>
      </c>
      <c r="N462" s="7">
        <f>SUMIF('ME FA2026 Logo'!C464:C932,'FA 2026 Master'!E462,'ME FA2026 Logo'!S464:S932)</f>
        <v>0</v>
      </c>
      <c r="O462" s="9">
        <f>SUMIF('FL FA2026 Logo'!C464:C814,'FA 2026 Master'!E462,'FL FA2026 Logo'!T464:T814)</f>
        <v>0</v>
      </c>
      <c r="P462" s="31">
        <f>SUMIF('ME FA2026 Logo'!C464:C932,'FA 2026 Master'!E462,'ME FA2026 Logo'!T464:T932)</f>
        <v>0</v>
      </c>
      <c r="Q462" s="46">
        <f t="shared" si="23"/>
        <v>0</v>
      </c>
    </row>
    <row r="463" spans="2:17" x14ac:dyDescent="0.25">
      <c r="B463" s="36" t="str">
        <f t="shared" si="24"/>
        <v>MEHGDAR</v>
      </c>
      <c r="C463" s="35" t="str">
        <f t="shared" si="22"/>
        <v>84049074308</v>
      </c>
      <c r="D463" s="6">
        <v>840490743083</v>
      </c>
      <c r="E463" s="7" t="s">
        <v>512</v>
      </c>
      <c r="F463" t="s">
        <v>1387</v>
      </c>
      <c r="G463" t="s">
        <v>1184</v>
      </c>
      <c r="H463" s="7" t="s">
        <v>8</v>
      </c>
      <c r="I463" s="7" t="s">
        <v>1764</v>
      </c>
      <c r="J463" s="9">
        <v>30</v>
      </c>
      <c r="K463" s="7" t="s">
        <v>885</v>
      </c>
      <c r="L463" s="7" t="s">
        <v>950</v>
      </c>
      <c r="M463" s="7">
        <f>SUMIF('FL FA2026 Logo'!C465:C815,'FA 2026 Master'!E463,'FL FA2026 Logo'!S465:S815)</f>
        <v>0</v>
      </c>
      <c r="N463" s="7">
        <f>SUMIF('ME FA2026 Logo'!C465:C933,'FA 2026 Master'!E463,'ME FA2026 Logo'!S465:S933)</f>
        <v>0</v>
      </c>
      <c r="O463" s="9">
        <f>SUMIF('FL FA2026 Logo'!C465:C815,'FA 2026 Master'!E463,'FL FA2026 Logo'!T465:T815)</f>
        <v>0</v>
      </c>
      <c r="P463" s="31">
        <f>SUMIF('ME FA2026 Logo'!C465:C933,'FA 2026 Master'!E463,'ME FA2026 Logo'!T465:T933)</f>
        <v>0</v>
      </c>
      <c r="Q463" s="46">
        <f t="shared" si="23"/>
        <v>0</v>
      </c>
    </row>
    <row r="464" spans="2:17" x14ac:dyDescent="0.25">
      <c r="B464" s="36" t="str">
        <f t="shared" si="24"/>
        <v>MEHGDAR</v>
      </c>
      <c r="C464" s="35" t="str">
        <f t="shared" si="22"/>
        <v>84049074309</v>
      </c>
      <c r="D464" s="6">
        <v>840490743090</v>
      </c>
      <c r="E464" s="7" t="s">
        <v>513</v>
      </c>
      <c r="F464" t="s">
        <v>1388</v>
      </c>
      <c r="G464" t="s">
        <v>1184</v>
      </c>
      <c r="H464" s="7" t="s">
        <v>9</v>
      </c>
      <c r="I464" s="7" t="s">
        <v>1764</v>
      </c>
      <c r="J464" s="9">
        <v>30</v>
      </c>
      <c r="K464" s="7" t="s">
        <v>885</v>
      </c>
      <c r="L464" s="7" t="s">
        <v>950</v>
      </c>
      <c r="M464" s="7">
        <f>SUMIF('FL FA2026 Logo'!C466:C816,'FA 2026 Master'!E464,'FL FA2026 Logo'!S466:S816)</f>
        <v>0</v>
      </c>
      <c r="N464" s="7">
        <f>SUMIF('ME FA2026 Logo'!C466:C934,'FA 2026 Master'!E464,'ME FA2026 Logo'!S466:S934)</f>
        <v>0</v>
      </c>
      <c r="O464" s="9">
        <f>SUMIF('FL FA2026 Logo'!C466:C816,'FA 2026 Master'!E464,'FL FA2026 Logo'!T466:T816)</f>
        <v>0</v>
      </c>
      <c r="P464" s="31">
        <f>SUMIF('ME FA2026 Logo'!C466:C934,'FA 2026 Master'!E464,'ME FA2026 Logo'!T466:T934)</f>
        <v>0</v>
      </c>
      <c r="Q464" s="46">
        <f t="shared" si="23"/>
        <v>0</v>
      </c>
    </row>
    <row r="465" spans="2:17" x14ac:dyDescent="0.25">
      <c r="B465" s="36" t="str">
        <f t="shared" si="24"/>
        <v>MEHGDAR</v>
      </c>
      <c r="C465" s="35" t="str">
        <f t="shared" si="22"/>
        <v>84049074310</v>
      </c>
      <c r="D465" s="6">
        <v>840490743106</v>
      </c>
      <c r="E465" s="7" t="s">
        <v>514</v>
      </c>
      <c r="F465" t="s">
        <v>1389</v>
      </c>
      <c r="G465" t="s">
        <v>1184</v>
      </c>
      <c r="H465" s="7" t="s">
        <v>10</v>
      </c>
      <c r="I465" s="7" t="s">
        <v>1764</v>
      </c>
      <c r="J465" s="9">
        <v>30</v>
      </c>
      <c r="K465" s="7" t="s">
        <v>885</v>
      </c>
      <c r="L465" s="7" t="s">
        <v>950</v>
      </c>
      <c r="M465" s="7">
        <f>SUMIF('FL FA2026 Logo'!C467:C817,'FA 2026 Master'!E465,'FL FA2026 Logo'!S467:S817)</f>
        <v>0</v>
      </c>
      <c r="N465" s="7">
        <f>SUMIF('ME FA2026 Logo'!C467:C935,'FA 2026 Master'!E465,'ME FA2026 Logo'!S467:S935)</f>
        <v>0</v>
      </c>
      <c r="O465" s="9">
        <f>SUMIF('FL FA2026 Logo'!C467:C817,'FA 2026 Master'!E465,'FL FA2026 Logo'!T467:T817)</f>
        <v>0</v>
      </c>
      <c r="P465" s="31">
        <f>SUMIF('ME FA2026 Logo'!C467:C935,'FA 2026 Master'!E465,'ME FA2026 Logo'!T467:T935)</f>
        <v>0</v>
      </c>
      <c r="Q465" s="46">
        <f t="shared" si="23"/>
        <v>0</v>
      </c>
    </row>
    <row r="466" spans="2:17" x14ac:dyDescent="0.25">
      <c r="B466" s="36" t="str">
        <f t="shared" si="24"/>
        <v>MEHGDAR</v>
      </c>
      <c r="C466" s="35" t="str">
        <f t="shared" si="22"/>
        <v>84049074311</v>
      </c>
      <c r="D466" s="6">
        <v>840490743113</v>
      </c>
      <c r="E466" s="7" t="s">
        <v>515</v>
      </c>
      <c r="F466" t="s">
        <v>1390</v>
      </c>
      <c r="G466" t="s">
        <v>1184</v>
      </c>
      <c r="H466" s="7" t="s">
        <v>1765</v>
      </c>
      <c r="I466" s="7" t="s">
        <v>1764</v>
      </c>
      <c r="J466" s="9">
        <v>30</v>
      </c>
      <c r="K466" s="7" t="s">
        <v>885</v>
      </c>
      <c r="L466" s="7" t="s">
        <v>950</v>
      </c>
      <c r="M466" s="7">
        <f>SUMIF('FL FA2026 Logo'!C468:C818,'FA 2026 Master'!E466,'FL FA2026 Logo'!S468:S818)</f>
        <v>0</v>
      </c>
      <c r="N466" s="7">
        <f>SUMIF('ME FA2026 Logo'!C468:C936,'FA 2026 Master'!E466,'ME FA2026 Logo'!S468:S936)</f>
        <v>0</v>
      </c>
      <c r="O466" s="9">
        <f>SUMIF('FL FA2026 Logo'!C468:C818,'FA 2026 Master'!E466,'FL FA2026 Logo'!T468:T818)</f>
        <v>0</v>
      </c>
      <c r="P466" s="31">
        <f>SUMIF('ME FA2026 Logo'!C468:C936,'FA 2026 Master'!E466,'ME FA2026 Logo'!T468:T936)</f>
        <v>0</v>
      </c>
      <c r="Q466" s="46">
        <f t="shared" si="23"/>
        <v>0</v>
      </c>
    </row>
    <row r="467" spans="2:17" x14ac:dyDescent="0.25">
      <c r="B467" s="36" t="str">
        <f t="shared" si="24"/>
        <v>MEHGDAR</v>
      </c>
      <c r="C467" s="35" t="str">
        <f t="shared" si="22"/>
        <v>84049074312</v>
      </c>
      <c r="D467" s="6">
        <v>840490743120</v>
      </c>
      <c r="E467" s="7" t="s">
        <v>516</v>
      </c>
      <c r="F467" t="s">
        <v>1391</v>
      </c>
      <c r="G467" t="s">
        <v>1184</v>
      </c>
      <c r="H467" s="7" t="s">
        <v>14</v>
      </c>
      <c r="I467" s="7" t="s">
        <v>1764</v>
      </c>
      <c r="J467" s="9">
        <v>30</v>
      </c>
      <c r="K467" s="7" t="s">
        <v>885</v>
      </c>
      <c r="L467" s="7" t="s">
        <v>950</v>
      </c>
      <c r="M467" s="7">
        <f>SUMIF('FL FA2026 Logo'!C469:C819,'FA 2026 Master'!E467,'FL FA2026 Logo'!S469:S819)</f>
        <v>0</v>
      </c>
      <c r="N467" s="7">
        <f>SUMIF('ME FA2026 Logo'!C469:C937,'FA 2026 Master'!E467,'ME FA2026 Logo'!S469:S937)</f>
        <v>0</v>
      </c>
      <c r="O467" s="9">
        <f>SUMIF('FL FA2026 Logo'!C469:C819,'FA 2026 Master'!E467,'FL FA2026 Logo'!T469:T819)</f>
        <v>0</v>
      </c>
      <c r="P467" s="31">
        <f>SUMIF('ME FA2026 Logo'!C469:C937,'FA 2026 Master'!E467,'ME FA2026 Logo'!T469:T937)</f>
        <v>0</v>
      </c>
      <c r="Q467" s="46">
        <f t="shared" si="23"/>
        <v>0</v>
      </c>
    </row>
    <row r="468" spans="2:17" x14ac:dyDescent="0.25">
      <c r="B468" s="36" t="str">
        <f t="shared" si="24"/>
        <v>MESTANV</v>
      </c>
      <c r="C468" s="35" t="str">
        <f t="shared" si="22"/>
        <v>84049074073</v>
      </c>
      <c r="D468" s="6">
        <v>840490740730</v>
      </c>
      <c r="E468" s="7" t="s">
        <v>517</v>
      </c>
      <c r="F468" t="s">
        <v>1392</v>
      </c>
      <c r="G468" t="s">
        <v>1393</v>
      </c>
      <c r="H468" s="7" t="s">
        <v>15</v>
      </c>
      <c r="I468" s="7" t="s">
        <v>1764</v>
      </c>
      <c r="J468" s="9">
        <v>17.5</v>
      </c>
      <c r="K468" s="7" t="s">
        <v>885</v>
      </c>
      <c r="L468" s="7" t="s">
        <v>16</v>
      </c>
      <c r="M468" s="7">
        <f>SUMIF('FL FA2026 Logo'!C470:C820,'FA 2026 Master'!E468,'FL FA2026 Logo'!S470:S820)</f>
        <v>0</v>
      </c>
      <c r="N468" s="7">
        <f>SUMIF('ME FA2026 Logo'!C470:C938,'FA 2026 Master'!E468,'ME FA2026 Logo'!S470:S938)</f>
        <v>0</v>
      </c>
      <c r="O468" s="9">
        <f>SUMIF('FL FA2026 Logo'!C470:C820,'FA 2026 Master'!E468,'FL FA2026 Logo'!T470:T820)</f>
        <v>0</v>
      </c>
      <c r="P468" s="31">
        <f>SUMIF('ME FA2026 Logo'!C470:C938,'FA 2026 Master'!E468,'ME FA2026 Logo'!T470:T938)</f>
        <v>0</v>
      </c>
      <c r="Q468" s="46">
        <f t="shared" si="23"/>
        <v>0</v>
      </c>
    </row>
    <row r="469" spans="2:17" x14ac:dyDescent="0.25">
      <c r="B469" s="36" t="str">
        <f t="shared" si="24"/>
        <v>MEMTBCC</v>
      </c>
      <c r="C469" s="35" t="str">
        <f t="shared" si="22"/>
        <v>84049074074</v>
      </c>
      <c r="D469" s="6">
        <v>840490740747</v>
      </c>
      <c r="E469" s="7" t="s">
        <v>518</v>
      </c>
      <c r="F469" t="s">
        <v>1394</v>
      </c>
      <c r="G469" t="s">
        <v>1395</v>
      </c>
      <c r="H469" s="7" t="s">
        <v>15</v>
      </c>
      <c r="I469" s="7" t="s">
        <v>1764</v>
      </c>
      <c r="J469" s="9">
        <v>17.5</v>
      </c>
      <c r="K469" s="7" t="s">
        <v>885</v>
      </c>
      <c r="L469" s="7" t="s">
        <v>16</v>
      </c>
      <c r="M469" s="7">
        <f>SUMIF('FL FA2026 Logo'!C471:C821,'FA 2026 Master'!E469,'FL FA2026 Logo'!S471:S821)</f>
        <v>0</v>
      </c>
      <c r="N469" s="7">
        <f>SUMIF('ME FA2026 Logo'!C471:C939,'FA 2026 Master'!E469,'ME FA2026 Logo'!S471:S939)</f>
        <v>0</v>
      </c>
      <c r="O469" s="9">
        <f>SUMIF('FL FA2026 Logo'!C471:C821,'FA 2026 Master'!E469,'FL FA2026 Logo'!T471:T821)</f>
        <v>0</v>
      </c>
      <c r="P469" s="31">
        <f>SUMIF('ME FA2026 Logo'!C471:C939,'FA 2026 Master'!E469,'ME FA2026 Logo'!T471:T939)</f>
        <v>0</v>
      </c>
      <c r="Q469" s="46">
        <f t="shared" si="23"/>
        <v>0</v>
      </c>
    </row>
    <row r="470" spans="2:17" x14ac:dyDescent="0.25">
      <c r="B470" s="36" t="str">
        <f t="shared" si="24"/>
        <v>METREBR</v>
      </c>
      <c r="C470" s="35" t="str">
        <f t="shared" si="22"/>
        <v>84049074075</v>
      </c>
      <c r="D470" s="6">
        <v>840490740754</v>
      </c>
      <c r="E470" s="7" t="s">
        <v>519</v>
      </c>
      <c r="F470" t="s">
        <v>1396</v>
      </c>
      <c r="G470" t="s">
        <v>1397</v>
      </c>
      <c r="H470" s="7" t="s">
        <v>15</v>
      </c>
      <c r="I470" s="7" t="s">
        <v>1764</v>
      </c>
      <c r="J470" s="9">
        <v>17.5</v>
      </c>
      <c r="K470" s="7" t="s">
        <v>885</v>
      </c>
      <c r="L470" s="7" t="s">
        <v>16</v>
      </c>
      <c r="M470" s="7">
        <f>SUMIF('FL FA2026 Logo'!C472:C822,'FA 2026 Master'!E470,'FL FA2026 Logo'!S472:S822)</f>
        <v>0</v>
      </c>
      <c r="N470" s="7">
        <f>SUMIF('ME FA2026 Logo'!C472:C940,'FA 2026 Master'!E470,'ME FA2026 Logo'!S472:S940)</f>
        <v>0</v>
      </c>
      <c r="O470" s="9">
        <f>SUMIF('FL FA2026 Logo'!C472:C822,'FA 2026 Master'!E470,'FL FA2026 Logo'!T472:T822)</f>
        <v>0</v>
      </c>
      <c r="P470" s="31">
        <f>SUMIF('ME FA2026 Logo'!C472:C940,'FA 2026 Master'!E470,'ME FA2026 Logo'!T472:T940)</f>
        <v>0</v>
      </c>
      <c r="Q470" s="46">
        <f t="shared" si="23"/>
        <v>0</v>
      </c>
    </row>
    <row r="471" spans="2:17" x14ac:dyDescent="0.25">
      <c r="B471" s="36" t="str">
        <f t="shared" si="24"/>
        <v>MEHGDBL</v>
      </c>
      <c r="C471" s="35" t="str">
        <f t="shared" si="22"/>
        <v>84049074076</v>
      </c>
      <c r="D471" s="6">
        <v>840490740761</v>
      </c>
      <c r="E471" s="7" t="s">
        <v>520</v>
      </c>
      <c r="F471" t="s">
        <v>1398</v>
      </c>
      <c r="G471" t="s">
        <v>17</v>
      </c>
      <c r="H471" s="7" t="s">
        <v>15</v>
      </c>
      <c r="I471" s="7" t="s">
        <v>1764</v>
      </c>
      <c r="J471" s="9">
        <v>17.5</v>
      </c>
      <c r="K471" s="7" t="s">
        <v>885</v>
      </c>
      <c r="L471" s="7" t="s">
        <v>16</v>
      </c>
      <c r="M471" s="7">
        <f>SUMIF('FL FA2026 Logo'!C473:C823,'FA 2026 Master'!E471,'FL FA2026 Logo'!S473:S823)</f>
        <v>0</v>
      </c>
      <c r="N471" s="7">
        <f>SUMIF('ME FA2026 Logo'!C473:C941,'FA 2026 Master'!E471,'ME FA2026 Logo'!S473:S941)</f>
        <v>0</v>
      </c>
      <c r="O471" s="9">
        <f>SUMIF('FL FA2026 Logo'!C473:C823,'FA 2026 Master'!E471,'FL FA2026 Logo'!T473:T823)</f>
        <v>0</v>
      </c>
      <c r="P471" s="31">
        <f>SUMIF('ME FA2026 Logo'!C473:C941,'FA 2026 Master'!E471,'ME FA2026 Logo'!T473:T941)</f>
        <v>0</v>
      </c>
      <c r="Q471" s="46">
        <f t="shared" si="23"/>
        <v>0</v>
      </c>
    </row>
    <row r="472" spans="2:17" x14ac:dyDescent="0.25">
      <c r="B472" s="36" t="str">
        <f t="shared" si="24"/>
        <v>MEEABBL</v>
      </c>
      <c r="C472" s="35" t="str">
        <f t="shared" si="22"/>
        <v>84049074313</v>
      </c>
      <c r="D472" s="6">
        <v>840490743137</v>
      </c>
      <c r="E472" s="7" t="s">
        <v>521</v>
      </c>
      <c r="F472" t="s">
        <v>1399</v>
      </c>
      <c r="G472" t="s">
        <v>17</v>
      </c>
      <c r="H472" s="7" t="s">
        <v>15</v>
      </c>
      <c r="I472" s="7" t="s">
        <v>1764</v>
      </c>
      <c r="J472" s="9">
        <v>17.5</v>
      </c>
      <c r="K472" s="7" t="s">
        <v>885</v>
      </c>
      <c r="L472" s="7" t="s">
        <v>16</v>
      </c>
      <c r="M472" s="7">
        <f>SUMIF('FL FA2026 Logo'!C474:C824,'FA 2026 Master'!E472,'FL FA2026 Logo'!S474:S824)</f>
        <v>0</v>
      </c>
      <c r="N472" s="7">
        <f>SUMIF('ME FA2026 Logo'!C474:C942,'FA 2026 Master'!E472,'ME FA2026 Logo'!S474:S942)</f>
        <v>0</v>
      </c>
      <c r="O472" s="9">
        <f>SUMIF('FL FA2026 Logo'!C474:C824,'FA 2026 Master'!E472,'FL FA2026 Logo'!T474:T824)</f>
        <v>0</v>
      </c>
      <c r="P472" s="31">
        <f>SUMIF('ME FA2026 Logo'!C474:C942,'FA 2026 Master'!E472,'ME FA2026 Logo'!T474:T942)</f>
        <v>0</v>
      </c>
      <c r="Q472" s="46">
        <f t="shared" si="23"/>
        <v>0</v>
      </c>
    </row>
    <row r="473" spans="2:17" x14ac:dyDescent="0.25">
      <c r="B473" s="36" t="str">
        <f t="shared" si="24"/>
        <v>MEEABBO</v>
      </c>
      <c r="C473" s="35" t="str">
        <f t="shared" si="22"/>
        <v>84049074314</v>
      </c>
      <c r="D473" s="6">
        <v>840490743144</v>
      </c>
      <c r="E473" s="7" t="s">
        <v>522</v>
      </c>
      <c r="F473" t="s">
        <v>1400</v>
      </c>
      <c r="G473" t="s">
        <v>889</v>
      </c>
      <c r="H473" s="7" t="s">
        <v>15</v>
      </c>
      <c r="I473" s="7" t="s">
        <v>1764</v>
      </c>
      <c r="J473" s="9">
        <v>17.5</v>
      </c>
      <c r="K473" s="7" t="s">
        <v>885</v>
      </c>
      <c r="L473" s="7" t="s">
        <v>16</v>
      </c>
      <c r="M473" s="7">
        <f>SUMIF('FL FA2026 Logo'!C475:C825,'FA 2026 Master'!E473,'FL FA2026 Logo'!S475:S825)</f>
        <v>0</v>
      </c>
      <c r="N473" s="7">
        <f>SUMIF('ME FA2026 Logo'!C475:C943,'FA 2026 Master'!E473,'ME FA2026 Logo'!S475:S943)</f>
        <v>0</v>
      </c>
      <c r="O473" s="9">
        <f>SUMIF('FL FA2026 Logo'!C475:C825,'FA 2026 Master'!E473,'FL FA2026 Logo'!T475:T825)</f>
        <v>0</v>
      </c>
      <c r="P473" s="31">
        <f>SUMIF('ME FA2026 Logo'!C475:C943,'FA 2026 Master'!E473,'ME FA2026 Logo'!T475:T943)</f>
        <v>0</v>
      </c>
      <c r="Q473" s="46">
        <f t="shared" si="23"/>
        <v>0</v>
      </c>
    </row>
    <row r="474" spans="2:17" x14ac:dyDescent="0.25">
      <c r="B474" s="36" t="str">
        <f t="shared" si="24"/>
        <v>FLAFLNV</v>
      </c>
      <c r="C474" s="35" t="str">
        <f t="shared" si="22"/>
        <v>84049076165</v>
      </c>
      <c r="D474" s="6">
        <v>840490761650</v>
      </c>
      <c r="E474" s="7" t="s">
        <v>523</v>
      </c>
      <c r="F474" t="s">
        <v>1401</v>
      </c>
      <c r="G474" t="s">
        <v>957</v>
      </c>
      <c r="H474" s="7" t="s">
        <v>15</v>
      </c>
      <c r="I474" s="7" t="s">
        <v>1764</v>
      </c>
      <c r="J474" s="9">
        <v>17.5</v>
      </c>
      <c r="K474" s="7" t="s">
        <v>885</v>
      </c>
      <c r="L474" s="7" t="s">
        <v>16</v>
      </c>
      <c r="M474" s="7">
        <f>SUMIF('FL FA2026 Logo'!C476:C826,'FA 2026 Master'!E474,'FL FA2026 Logo'!S476:S826)</f>
        <v>0</v>
      </c>
      <c r="N474" s="7">
        <f>SUMIF('ME FA2026 Logo'!C476:C944,'FA 2026 Master'!E474,'ME FA2026 Logo'!S476:S944)</f>
        <v>0</v>
      </c>
      <c r="O474" s="9">
        <f>SUMIF('FL FA2026 Logo'!C476:C826,'FA 2026 Master'!E474,'FL FA2026 Logo'!T476:T826)</f>
        <v>0</v>
      </c>
      <c r="P474" s="31">
        <f>SUMIF('ME FA2026 Logo'!C476:C944,'FA 2026 Master'!E474,'ME FA2026 Logo'!T476:T944)</f>
        <v>0</v>
      </c>
      <c r="Q474" s="46">
        <f t="shared" si="23"/>
        <v>0</v>
      </c>
    </row>
    <row r="475" spans="2:17" x14ac:dyDescent="0.25">
      <c r="B475" s="36" t="str">
        <f t="shared" si="24"/>
        <v>FLAFLCH</v>
      </c>
      <c r="C475" s="35" t="str">
        <f t="shared" si="22"/>
        <v>84049076166</v>
      </c>
      <c r="D475" s="6">
        <v>840490761667</v>
      </c>
      <c r="E475" s="7" t="s">
        <v>524</v>
      </c>
      <c r="F475" t="s">
        <v>1402</v>
      </c>
      <c r="G475" t="s">
        <v>903</v>
      </c>
      <c r="H475" s="7" t="s">
        <v>15</v>
      </c>
      <c r="I475" s="7" t="s">
        <v>1764</v>
      </c>
      <c r="J475" s="9">
        <v>17.5</v>
      </c>
      <c r="K475" s="7" t="s">
        <v>885</v>
      </c>
      <c r="L475" s="7" t="s">
        <v>16</v>
      </c>
      <c r="M475" s="7">
        <f>SUMIF('FL FA2026 Logo'!C477:C827,'FA 2026 Master'!E475,'FL FA2026 Logo'!S477:S827)</f>
        <v>0</v>
      </c>
      <c r="N475" s="7">
        <f>SUMIF('ME FA2026 Logo'!C477:C945,'FA 2026 Master'!E475,'ME FA2026 Logo'!S477:S945)</f>
        <v>0</v>
      </c>
      <c r="O475" s="9">
        <f>SUMIF('FL FA2026 Logo'!C477:C827,'FA 2026 Master'!E475,'FL FA2026 Logo'!T477:T827)</f>
        <v>0</v>
      </c>
      <c r="P475" s="31">
        <f>SUMIF('ME FA2026 Logo'!C477:C945,'FA 2026 Master'!E475,'ME FA2026 Logo'!T477:T945)</f>
        <v>0</v>
      </c>
      <c r="Q475" s="46">
        <f t="shared" si="23"/>
        <v>0</v>
      </c>
    </row>
    <row r="476" spans="2:17" x14ac:dyDescent="0.25">
      <c r="B476" s="36" t="str">
        <f t="shared" si="24"/>
        <v>FLAFLOR</v>
      </c>
      <c r="C476" s="35" t="str">
        <f t="shared" si="22"/>
        <v>84049076167</v>
      </c>
      <c r="D476" s="6">
        <v>840490761674</v>
      </c>
      <c r="E476" s="7" t="s">
        <v>525</v>
      </c>
      <c r="F476" t="s">
        <v>1403</v>
      </c>
      <c r="G476" t="s">
        <v>1404</v>
      </c>
      <c r="H476" s="7" t="s">
        <v>15</v>
      </c>
      <c r="I476" s="7" t="s">
        <v>1764</v>
      </c>
      <c r="J476" s="9">
        <v>17.5</v>
      </c>
      <c r="K476" s="7" t="s">
        <v>885</v>
      </c>
      <c r="L476" s="7" t="s">
        <v>16</v>
      </c>
      <c r="M476" s="7">
        <f>SUMIF('FL FA2026 Logo'!C478:C828,'FA 2026 Master'!E476,'FL FA2026 Logo'!S478:S828)</f>
        <v>0</v>
      </c>
      <c r="N476" s="7">
        <f>SUMIF('ME FA2026 Logo'!C478:C946,'FA 2026 Master'!E476,'ME FA2026 Logo'!S478:S946)</f>
        <v>0</v>
      </c>
      <c r="O476" s="9">
        <f>SUMIF('FL FA2026 Logo'!C478:C828,'FA 2026 Master'!E476,'FL FA2026 Logo'!T478:T828)</f>
        <v>0</v>
      </c>
      <c r="P476" s="31">
        <f>SUMIF('ME FA2026 Logo'!C478:C946,'FA 2026 Master'!E476,'ME FA2026 Logo'!T478:T946)</f>
        <v>0</v>
      </c>
      <c r="Q476" s="46">
        <f t="shared" si="23"/>
        <v>0</v>
      </c>
    </row>
    <row r="477" spans="2:17" x14ac:dyDescent="0.25">
      <c r="B477" s="36" t="str">
        <f t="shared" si="24"/>
        <v>FLIDPBL</v>
      </c>
      <c r="C477" s="35" t="str">
        <f t="shared" si="22"/>
        <v>84049076168</v>
      </c>
      <c r="D477" s="6">
        <v>840490761681</v>
      </c>
      <c r="E477" s="7" t="s">
        <v>526</v>
      </c>
      <c r="F477" t="s">
        <v>1405</v>
      </c>
      <c r="G477" t="s">
        <v>17</v>
      </c>
      <c r="H477" s="7" t="s">
        <v>15</v>
      </c>
      <c r="I477" s="7" t="s">
        <v>1764</v>
      </c>
      <c r="J477" s="9">
        <v>17.5</v>
      </c>
      <c r="K477" s="7" t="s">
        <v>885</v>
      </c>
      <c r="L477" s="7" t="s">
        <v>16</v>
      </c>
      <c r="M477" s="7">
        <f>SUMIF('FL FA2026 Logo'!C479:C829,'FA 2026 Master'!E477,'FL FA2026 Logo'!S479:S829)</f>
        <v>0</v>
      </c>
      <c r="N477" s="7">
        <f>SUMIF('ME FA2026 Logo'!C479:C947,'FA 2026 Master'!E477,'ME FA2026 Logo'!S479:S947)</f>
        <v>0</v>
      </c>
      <c r="O477" s="9">
        <f>SUMIF('FL FA2026 Logo'!C479:C829,'FA 2026 Master'!E477,'FL FA2026 Logo'!T479:T829)</f>
        <v>0</v>
      </c>
      <c r="P477" s="31">
        <f>SUMIF('ME FA2026 Logo'!C479:C947,'FA 2026 Master'!E477,'ME FA2026 Logo'!T479:T947)</f>
        <v>0</v>
      </c>
      <c r="Q477" s="46">
        <f t="shared" si="23"/>
        <v>0</v>
      </c>
    </row>
    <row r="478" spans="2:17" x14ac:dyDescent="0.25">
      <c r="B478" s="36" t="str">
        <f t="shared" si="24"/>
        <v>FLIDPOL</v>
      </c>
      <c r="C478" s="35" t="str">
        <f t="shared" si="22"/>
        <v>84049076169</v>
      </c>
      <c r="D478" s="6">
        <v>840490761698</v>
      </c>
      <c r="E478" s="7" t="s">
        <v>527</v>
      </c>
      <c r="F478" t="s">
        <v>1406</v>
      </c>
      <c r="G478" t="s">
        <v>46</v>
      </c>
      <c r="H478" s="7" t="s">
        <v>15</v>
      </c>
      <c r="I478" s="7" t="s">
        <v>1764</v>
      </c>
      <c r="J478" s="9">
        <v>17.5</v>
      </c>
      <c r="K478" s="7" t="s">
        <v>885</v>
      </c>
      <c r="L478" s="7" t="s">
        <v>16</v>
      </c>
      <c r="M478" s="7">
        <f>SUMIF('FL FA2026 Logo'!C480:C830,'FA 2026 Master'!E478,'FL FA2026 Logo'!S480:S830)</f>
        <v>0</v>
      </c>
      <c r="N478" s="7">
        <f>SUMIF('ME FA2026 Logo'!C480:C948,'FA 2026 Master'!E478,'ME FA2026 Logo'!S480:S948)</f>
        <v>0</v>
      </c>
      <c r="O478" s="9">
        <f>SUMIF('FL FA2026 Logo'!C480:C830,'FA 2026 Master'!E478,'FL FA2026 Logo'!T480:T830)</f>
        <v>0</v>
      </c>
      <c r="P478" s="31">
        <f>SUMIF('ME FA2026 Logo'!C480:C948,'FA 2026 Master'!E478,'ME FA2026 Logo'!T480:T948)</f>
        <v>0</v>
      </c>
      <c r="Q478" s="46">
        <f t="shared" si="23"/>
        <v>0</v>
      </c>
    </row>
    <row r="479" spans="2:17" x14ac:dyDescent="0.25">
      <c r="B479" s="36" t="str">
        <f t="shared" si="24"/>
        <v>FLIDPNV</v>
      </c>
      <c r="C479" s="35" t="str">
        <f t="shared" si="22"/>
        <v>84049076170</v>
      </c>
      <c r="D479" s="6">
        <v>840490761704</v>
      </c>
      <c r="E479" s="7" t="s">
        <v>528</v>
      </c>
      <c r="F479" t="s">
        <v>1407</v>
      </c>
      <c r="G479" t="s">
        <v>957</v>
      </c>
      <c r="H479" s="7" t="s">
        <v>15</v>
      </c>
      <c r="I479" s="7" t="s">
        <v>1764</v>
      </c>
      <c r="J479" s="9">
        <v>17.5</v>
      </c>
      <c r="K479" s="7" t="s">
        <v>885</v>
      </c>
      <c r="L479" s="7" t="s">
        <v>16</v>
      </c>
      <c r="M479" s="7">
        <f>SUMIF('FL FA2026 Logo'!C481:C831,'FA 2026 Master'!E479,'FL FA2026 Logo'!S481:S831)</f>
        <v>0</v>
      </c>
      <c r="N479" s="7">
        <f>SUMIF('ME FA2026 Logo'!C481:C949,'FA 2026 Master'!E479,'ME FA2026 Logo'!S481:S949)</f>
        <v>0</v>
      </c>
      <c r="O479" s="9">
        <f>SUMIF('FL FA2026 Logo'!C481:C831,'FA 2026 Master'!E479,'FL FA2026 Logo'!T481:T831)</f>
        <v>0</v>
      </c>
      <c r="P479" s="31">
        <f>SUMIF('ME FA2026 Logo'!C481:C949,'FA 2026 Master'!E479,'ME FA2026 Logo'!T481:T949)</f>
        <v>0</v>
      </c>
      <c r="Q479" s="46">
        <f t="shared" si="23"/>
        <v>0</v>
      </c>
    </row>
    <row r="480" spans="2:17" x14ac:dyDescent="0.25">
      <c r="B480" s="36" t="str">
        <f t="shared" si="24"/>
        <v>FLEPTBR</v>
      </c>
      <c r="C480" s="35" t="str">
        <f t="shared" si="22"/>
        <v>84049076171</v>
      </c>
      <c r="D480" s="6">
        <v>840490761711</v>
      </c>
      <c r="E480" s="7" t="s">
        <v>529</v>
      </c>
      <c r="F480" t="s">
        <v>1408</v>
      </c>
      <c r="G480" t="s">
        <v>1074</v>
      </c>
      <c r="H480" s="7" t="s">
        <v>15</v>
      </c>
      <c r="I480" s="7" t="s">
        <v>1764</v>
      </c>
      <c r="J480" s="9">
        <v>17.5</v>
      </c>
      <c r="K480" s="7" t="s">
        <v>885</v>
      </c>
      <c r="L480" s="7" t="s">
        <v>16</v>
      </c>
      <c r="M480" s="7">
        <f>SUMIF('FL FA2026 Logo'!C482:C832,'FA 2026 Master'!E480,'FL FA2026 Logo'!S482:S832)</f>
        <v>0</v>
      </c>
      <c r="N480" s="7">
        <f>SUMIF('ME FA2026 Logo'!C482:C950,'FA 2026 Master'!E480,'ME FA2026 Logo'!S482:S950)</f>
        <v>0</v>
      </c>
      <c r="O480" s="9">
        <f>SUMIF('FL FA2026 Logo'!C482:C832,'FA 2026 Master'!E480,'FL FA2026 Logo'!T482:T832)</f>
        <v>0</v>
      </c>
      <c r="P480" s="31">
        <f>SUMIF('ME FA2026 Logo'!C482:C950,'FA 2026 Master'!E480,'ME FA2026 Logo'!T482:T950)</f>
        <v>0</v>
      </c>
      <c r="Q480" s="46">
        <f t="shared" si="23"/>
        <v>0</v>
      </c>
    </row>
    <row r="481" spans="2:17" x14ac:dyDescent="0.25">
      <c r="B481" s="36" t="str">
        <f t="shared" si="24"/>
        <v>FLEPTBL</v>
      </c>
      <c r="C481" s="35" t="str">
        <f t="shared" si="22"/>
        <v>84049076172</v>
      </c>
      <c r="D481" s="6">
        <v>840490761728</v>
      </c>
      <c r="E481" s="7" t="s">
        <v>530</v>
      </c>
      <c r="F481" t="s">
        <v>1409</v>
      </c>
      <c r="G481" t="s">
        <v>17</v>
      </c>
      <c r="H481" s="7" t="s">
        <v>15</v>
      </c>
      <c r="I481" s="7" t="s">
        <v>1764</v>
      </c>
      <c r="J481" s="9">
        <v>17.5</v>
      </c>
      <c r="K481" s="7" t="s">
        <v>885</v>
      </c>
      <c r="L481" s="7" t="s">
        <v>16</v>
      </c>
      <c r="M481" s="7">
        <f>SUMIF('FL FA2026 Logo'!C483:C833,'FA 2026 Master'!E481,'FL FA2026 Logo'!S483:S833)</f>
        <v>0</v>
      </c>
      <c r="N481" s="7">
        <f>SUMIF('ME FA2026 Logo'!C483:C951,'FA 2026 Master'!E481,'ME FA2026 Logo'!S483:S951)</f>
        <v>0</v>
      </c>
      <c r="O481" s="9">
        <f>SUMIF('FL FA2026 Logo'!C483:C833,'FA 2026 Master'!E481,'FL FA2026 Logo'!T483:T833)</f>
        <v>0</v>
      </c>
      <c r="P481" s="31">
        <f>SUMIF('ME FA2026 Logo'!C483:C951,'FA 2026 Master'!E481,'ME FA2026 Logo'!T483:T951)</f>
        <v>0</v>
      </c>
      <c r="Q481" s="46">
        <f t="shared" si="23"/>
        <v>0</v>
      </c>
    </row>
    <row r="482" spans="2:17" x14ac:dyDescent="0.25">
      <c r="B482" s="36" t="str">
        <f t="shared" si="24"/>
        <v>FLWPTBO</v>
      </c>
      <c r="C482" s="35" t="str">
        <f t="shared" si="22"/>
        <v>84049076173</v>
      </c>
      <c r="D482" s="6">
        <v>840490761735</v>
      </c>
      <c r="E482" s="7" t="s">
        <v>531</v>
      </c>
      <c r="F482" t="s">
        <v>1410</v>
      </c>
      <c r="G482" t="s">
        <v>889</v>
      </c>
      <c r="H482" s="7" t="s">
        <v>15</v>
      </c>
      <c r="I482" s="7" t="s">
        <v>1764</v>
      </c>
      <c r="J482" s="9">
        <v>17.5</v>
      </c>
      <c r="K482" s="7" t="s">
        <v>885</v>
      </c>
      <c r="L482" s="7" t="s">
        <v>16</v>
      </c>
      <c r="M482" s="7">
        <f>SUMIF('FL FA2026 Logo'!C484:C834,'FA 2026 Master'!E482,'FL FA2026 Logo'!S484:S834)</f>
        <v>0</v>
      </c>
      <c r="N482" s="7">
        <f>SUMIF('ME FA2026 Logo'!C484:C952,'FA 2026 Master'!E482,'ME FA2026 Logo'!S484:S952)</f>
        <v>0</v>
      </c>
      <c r="O482" s="9">
        <f>SUMIF('FL FA2026 Logo'!C484:C834,'FA 2026 Master'!E482,'FL FA2026 Logo'!T484:T834)</f>
        <v>0</v>
      </c>
      <c r="P482" s="31">
        <f>SUMIF('ME FA2026 Logo'!C484:C952,'FA 2026 Master'!E482,'ME FA2026 Logo'!T484:T952)</f>
        <v>0</v>
      </c>
      <c r="Q482" s="46">
        <f t="shared" si="23"/>
        <v>0</v>
      </c>
    </row>
    <row r="483" spans="2:17" x14ac:dyDescent="0.25">
      <c r="B483" s="36" t="str">
        <f t="shared" si="24"/>
        <v>FLWPTBL</v>
      </c>
      <c r="C483" s="35" t="str">
        <f t="shared" si="22"/>
        <v>84049076174</v>
      </c>
      <c r="D483" s="6">
        <v>840490761742</v>
      </c>
      <c r="E483" s="7" t="s">
        <v>532</v>
      </c>
      <c r="F483" t="s">
        <v>1411</v>
      </c>
      <c r="G483" t="s">
        <v>17</v>
      </c>
      <c r="H483" s="7" t="s">
        <v>15</v>
      </c>
      <c r="I483" s="7" t="s">
        <v>1764</v>
      </c>
      <c r="J483" s="9">
        <v>17.5</v>
      </c>
      <c r="K483" s="7" t="s">
        <v>885</v>
      </c>
      <c r="L483" s="7" t="s">
        <v>16</v>
      </c>
      <c r="M483" s="7">
        <f>SUMIF('FL FA2026 Logo'!C485:C835,'FA 2026 Master'!E483,'FL FA2026 Logo'!S485:S835)</f>
        <v>0</v>
      </c>
      <c r="N483" s="7">
        <f>SUMIF('ME FA2026 Logo'!C485:C953,'FA 2026 Master'!E483,'ME FA2026 Logo'!S485:S953)</f>
        <v>0</v>
      </c>
      <c r="O483" s="9">
        <f>SUMIF('FL FA2026 Logo'!C485:C835,'FA 2026 Master'!E483,'FL FA2026 Logo'!T485:T835)</f>
        <v>0</v>
      </c>
      <c r="P483" s="31">
        <f>SUMIF('ME FA2026 Logo'!C485:C953,'FA 2026 Master'!E483,'ME FA2026 Logo'!T485:T953)</f>
        <v>0</v>
      </c>
      <c r="Q483" s="46">
        <f t="shared" si="23"/>
        <v>0</v>
      </c>
    </row>
    <row r="484" spans="2:17" x14ac:dyDescent="0.25">
      <c r="B484" s="36" t="str">
        <f t="shared" si="24"/>
        <v>FLDCPBR</v>
      </c>
      <c r="C484" s="35" t="str">
        <f t="shared" si="22"/>
        <v>84049076175</v>
      </c>
      <c r="D484" s="6">
        <v>840490761759</v>
      </c>
      <c r="E484" s="7" t="s">
        <v>533</v>
      </c>
      <c r="F484" t="s">
        <v>1412</v>
      </c>
      <c r="G484" t="s">
        <v>1074</v>
      </c>
      <c r="H484" s="7" t="s">
        <v>15</v>
      </c>
      <c r="I484" s="7" t="s">
        <v>1764</v>
      </c>
      <c r="J484" s="9">
        <v>17.5</v>
      </c>
      <c r="K484" s="7" t="s">
        <v>885</v>
      </c>
      <c r="L484" s="7" t="s">
        <v>16</v>
      </c>
      <c r="M484" s="7">
        <f>SUMIF('FL FA2026 Logo'!C486:C836,'FA 2026 Master'!E484,'FL FA2026 Logo'!S486:S836)</f>
        <v>0</v>
      </c>
      <c r="N484" s="7">
        <f>SUMIF('ME FA2026 Logo'!C486:C954,'FA 2026 Master'!E484,'ME FA2026 Logo'!S486:S954)</f>
        <v>0</v>
      </c>
      <c r="O484" s="9">
        <f>SUMIF('FL FA2026 Logo'!C486:C836,'FA 2026 Master'!E484,'FL FA2026 Logo'!T486:T836)</f>
        <v>0</v>
      </c>
      <c r="P484" s="31">
        <f>SUMIF('ME FA2026 Logo'!C486:C954,'FA 2026 Master'!E484,'ME FA2026 Logo'!T486:T954)</f>
        <v>0</v>
      </c>
      <c r="Q484" s="46">
        <f t="shared" si="23"/>
        <v>0</v>
      </c>
    </row>
    <row r="485" spans="2:17" x14ac:dyDescent="0.25">
      <c r="B485" s="36" t="str">
        <f t="shared" si="24"/>
        <v>FLDCPLO</v>
      </c>
      <c r="C485" s="35" t="str">
        <f t="shared" si="22"/>
        <v>84049076176</v>
      </c>
      <c r="D485" s="6">
        <v>840490761766</v>
      </c>
      <c r="E485" s="7" t="s">
        <v>534</v>
      </c>
      <c r="F485" t="s">
        <v>1413</v>
      </c>
      <c r="G485" t="s">
        <v>900</v>
      </c>
      <c r="H485" s="7" t="s">
        <v>15</v>
      </c>
      <c r="I485" s="7" t="s">
        <v>1764</v>
      </c>
      <c r="J485" s="9">
        <v>17.5</v>
      </c>
      <c r="K485" s="7" t="s">
        <v>885</v>
      </c>
      <c r="L485" s="7" t="s">
        <v>16</v>
      </c>
      <c r="M485" s="7">
        <f>SUMIF('FL FA2026 Logo'!C487:C837,'FA 2026 Master'!E485,'FL FA2026 Logo'!S487:S837)</f>
        <v>0</v>
      </c>
      <c r="N485" s="7">
        <f>SUMIF('ME FA2026 Logo'!C487:C955,'FA 2026 Master'!E485,'ME FA2026 Logo'!S487:S955)</f>
        <v>0</v>
      </c>
      <c r="O485" s="9">
        <f>SUMIF('FL FA2026 Logo'!C487:C837,'FA 2026 Master'!E485,'FL FA2026 Logo'!T487:T837)</f>
        <v>0</v>
      </c>
      <c r="P485" s="31">
        <f>SUMIF('ME FA2026 Logo'!C487:C955,'FA 2026 Master'!E485,'ME FA2026 Logo'!T487:T955)</f>
        <v>0</v>
      </c>
      <c r="Q485" s="46">
        <f t="shared" si="23"/>
        <v>0</v>
      </c>
    </row>
    <row r="486" spans="2:17" x14ac:dyDescent="0.25">
      <c r="B486" s="36" t="str">
        <f t="shared" si="24"/>
        <v>FLDCPBL</v>
      </c>
      <c r="C486" s="35" t="str">
        <f t="shared" si="22"/>
        <v>84049076177</v>
      </c>
      <c r="D486" s="6">
        <v>840490761773</v>
      </c>
      <c r="E486" s="7" t="s">
        <v>535</v>
      </c>
      <c r="F486" t="s">
        <v>1414</v>
      </c>
      <c r="G486" t="s">
        <v>17</v>
      </c>
      <c r="H486" s="7" t="s">
        <v>15</v>
      </c>
      <c r="I486" s="7" t="s">
        <v>1764</v>
      </c>
      <c r="J486" s="9">
        <v>17.5</v>
      </c>
      <c r="K486" s="7" t="s">
        <v>885</v>
      </c>
      <c r="L486" s="7" t="s">
        <v>16</v>
      </c>
      <c r="M486" s="7">
        <f>SUMIF('FL FA2026 Logo'!C488:C838,'FA 2026 Master'!E486,'FL FA2026 Logo'!S488:S838)</f>
        <v>0</v>
      </c>
      <c r="N486" s="7">
        <f>SUMIF('ME FA2026 Logo'!C488:C956,'FA 2026 Master'!E486,'ME FA2026 Logo'!S488:S956)</f>
        <v>0</v>
      </c>
      <c r="O486" s="9">
        <f>SUMIF('FL FA2026 Logo'!C488:C838,'FA 2026 Master'!E486,'FL FA2026 Logo'!T488:T838)</f>
        <v>0</v>
      </c>
      <c r="P486" s="31">
        <f>SUMIF('ME FA2026 Logo'!C488:C956,'FA 2026 Master'!E486,'ME FA2026 Logo'!T488:T956)</f>
        <v>0</v>
      </c>
      <c r="Q486" s="46">
        <f t="shared" si="23"/>
        <v>0</v>
      </c>
    </row>
    <row r="487" spans="2:17" x14ac:dyDescent="0.25">
      <c r="B487" s="36" t="str">
        <f t="shared" si="24"/>
        <v>FLFT2NV</v>
      </c>
      <c r="C487" s="35" t="str">
        <f t="shared" si="22"/>
        <v>84049076178</v>
      </c>
      <c r="D487" s="6">
        <v>840490761780</v>
      </c>
      <c r="E487" s="7" t="s">
        <v>536</v>
      </c>
      <c r="F487" t="s">
        <v>1415</v>
      </c>
      <c r="G487" t="s">
        <v>957</v>
      </c>
      <c r="H487" s="7" t="s">
        <v>15</v>
      </c>
      <c r="I487" s="7" t="s">
        <v>1764</v>
      </c>
      <c r="J487" s="9">
        <v>17.5</v>
      </c>
      <c r="K487" s="7" t="s">
        <v>885</v>
      </c>
      <c r="L487" s="7" t="s">
        <v>16</v>
      </c>
      <c r="M487" s="7">
        <f>SUMIF('FL FA2026 Logo'!C489:C839,'FA 2026 Master'!E487,'FL FA2026 Logo'!S489:S839)</f>
        <v>0</v>
      </c>
      <c r="N487" s="7">
        <f>SUMIF('ME FA2026 Logo'!C489:C957,'FA 2026 Master'!E487,'ME FA2026 Logo'!S489:S957)</f>
        <v>0</v>
      </c>
      <c r="O487" s="9">
        <f>SUMIF('FL FA2026 Logo'!C489:C839,'FA 2026 Master'!E487,'FL FA2026 Logo'!T489:T839)</f>
        <v>0</v>
      </c>
      <c r="P487" s="31">
        <f>SUMIF('ME FA2026 Logo'!C489:C957,'FA 2026 Master'!E487,'ME FA2026 Logo'!T489:T957)</f>
        <v>0</v>
      </c>
      <c r="Q487" s="46">
        <f t="shared" si="23"/>
        <v>0</v>
      </c>
    </row>
    <row r="488" spans="2:17" x14ac:dyDescent="0.25">
      <c r="B488" s="36" t="str">
        <f t="shared" si="24"/>
        <v>FLFT2GR</v>
      </c>
      <c r="C488" s="35" t="str">
        <f t="shared" si="22"/>
        <v>84049076179</v>
      </c>
      <c r="D488" s="6">
        <v>840490761797</v>
      </c>
      <c r="E488" s="7" t="s">
        <v>537</v>
      </c>
      <c r="F488" t="s">
        <v>1416</v>
      </c>
      <c r="G488" t="s">
        <v>1417</v>
      </c>
      <c r="H488" s="7" t="s">
        <v>15</v>
      </c>
      <c r="I488" s="7" t="s">
        <v>1764</v>
      </c>
      <c r="J488" s="9">
        <v>17.5</v>
      </c>
      <c r="K488" s="7" t="s">
        <v>885</v>
      </c>
      <c r="L488" s="7" t="s">
        <v>16</v>
      </c>
      <c r="M488" s="7">
        <f>SUMIF('FL FA2026 Logo'!C490:C840,'FA 2026 Master'!E488,'FL FA2026 Logo'!S490:S840)</f>
        <v>0</v>
      </c>
      <c r="N488" s="7">
        <f>SUMIF('ME FA2026 Logo'!C490:C958,'FA 2026 Master'!E488,'ME FA2026 Logo'!S490:S958)</f>
        <v>0</v>
      </c>
      <c r="O488" s="9">
        <f>SUMIF('FL FA2026 Logo'!C490:C840,'FA 2026 Master'!E488,'FL FA2026 Logo'!T490:T840)</f>
        <v>0</v>
      </c>
      <c r="P488" s="31">
        <f>SUMIF('ME FA2026 Logo'!C490:C958,'FA 2026 Master'!E488,'ME FA2026 Logo'!T490:T958)</f>
        <v>0</v>
      </c>
      <c r="Q488" s="46">
        <f t="shared" si="23"/>
        <v>0</v>
      </c>
    </row>
    <row r="489" spans="2:17" x14ac:dyDescent="0.25">
      <c r="B489" s="36" t="str">
        <f t="shared" si="24"/>
        <v>FLSTBBO</v>
      </c>
      <c r="C489" s="35" t="str">
        <f t="shared" si="22"/>
        <v>84049074315</v>
      </c>
      <c r="D489" s="6">
        <v>840490743151</v>
      </c>
      <c r="E489" s="7" t="s">
        <v>538</v>
      </c>
      <c r="F489" t="s">
        <v>1418</v>
      </c>
      <c r="G489" t="s">
        <v>889</v>
      </c>
      <c r="H489" s="7" t="s">
        <v>15</v>
      </c>
      <c r="I489" s="7" t="s">
        <v>1764</v>
      </c>
      <c r="J489" s="9">
        <v>17.5</v>
      </c>
      <c r="K489" s="7" t="s">
        <v>885</v>
      </c>
      <c r="L489" s="7" t="s">
        <v>16</v>
      </c>
      <c r="M489" s="7">
        <f>SUMIF('FL FA2026 Logo'!C491:C841,'FA 2026 Master'!E489,'FL FA2026 Logo'!S491:S841)</f>
        <v>0</v>
      </c>
      <c r="N489" s="7">
        <f>SUMIF('ME FA2026 Logo'!C491:C959,'FA 2026 Master'!E489,'ME FA2026 Logo'!S491:S959)</f>
        <v>0</v>
      </c>
      <c r="O489" s="9">
        <f>SUMIF('FL FA2026 Logo'!C491:C841,'FA 2026 Master'!E489,'FL FA2026 Logo'!T491:T841)</f>
        <v>0</v>
      </c>
      <c r="P489" s="31">
        <f>SUMIF('ME FA2026 Logo'!C491:C959,'FA 2026 Master'!E489,'ME FA2026 Logo'!T491:T959)</f>
        <v>0</v>
      </c>
      <c r="Q489" s="46">
        <f t="shared" si="23"/>
        <v>0</v>
      </c>
    </row>
    <row r="490" spans="2:17" x14ac:dyDescent="0.25">
      <c r="B490" s="36" t="str">
        <f t="shared" si="24"/>
        <v>FLSTBBL</v>
      </c>
      <c r="C490" s="35" t="str">
        <f t="shared" si="22"/>
        <v>84049074316</v>
      </c>
      <c r="D490" s="6">
        <v>840490743168</v>
      </c>
      <c r="E490" s="7" t="s">
        <v>539</v>
      </c>
      <c r="F490" t="s">
        <v>1419</v>
      </c>
      <c r="G490" t="s">
        <v>17</v>
      </c>
      <c r="H490" s="7" t="s">
        <v>15</v>
      </c>
      <c r="I490" s="7" t="s">
        <v>1764</v>
      </c>
      <c r="J490" s="9">
        <v>17.5</v>
      </c>
      <c r="K490" s="7" t="s">
        <v>885</v>
      </c>
      <c r="L490" s="7" t="s">
        <v>16</v>
      </c>
      <c r="M490" s="7">
        <f>SUMIF('FL FA2026 Logo'!C492:C842,'FA 2026 Master'!E490,'FL FA2026 Logo'!S492:S842)</f>
        <v>0</v>
      </c>
      <c r="N490" s="7">
        <f>SUMIF('ME FA2026 Logo'!C492:C960,'FA 2026 Master'!E490,'ME FA2026 Logo'!S492:S960)</f>
        <v>0</v>
      </c>
      <c r="O490" s="9">
        <f>SUMIF('FL FA2026 Logo'!C492:C842,'FA 2026 Master'!E490,'FL FA2026 Logo'!T492:T842)</f>
        <v>0</v>
      </c>
      <c r="P490" s="31">
        <f>SUMIF('ME FA2026 Logo'!C492:C960,'FA 2026 Master'!E490,'ME FA2026 Logo'!T492:T960)</f>
        <v>0</v>
      </c>
      <c r="Q490" s="46">
        <f t="shared" si="23"/>
        <v>0</v>
      </c>
    </row>
    <row r="491" spans="2:17" x14ac:dyDescent="0.25">
      <c r="B491" s="36" t="str">
        <f t="shared" si="24"/>
        <v>FLIPBCM</v>
      </c>
      <c r="C491" s="35" t="str">
        <f t="shared" si="22"/>
        <v>84049074317</v>
      </c>
      <c r="D491" s="6">
        <v>840490743175</v>
      </c>
      <c r="E491" s="7" t="s">
        <v>540</v>
      </c>
      <c r="F491" t="s">
        <v>1420</v>
      </c>
      <c r="G491" t="s">
        <v>1421</v>
      </c>
      <c r="H491" s="7" t="s">
        <v>15</v>
      </c>
      <c r="I491" s="7" t="s">
        <v>1764</v>
      </c>
      <c r="J491" s="9">
        <v>17.5</v>
      </c>
      <c r="K491" s="7" t="s">
        <v>885</v>
      </c>
      <c r="L491" s="7" t="s">
        <v>16</v>
      </c>
      <c r="M491" s="7">
        <f>SUMIF('FL FA2026 Logo'!C493:C843,'FA 2026 Master'!E491,'FL FA2026 Logo'!S493:S843)</f>
        <v>0</v>
      </c>
      <c r="N491" s="7">
        <f>SUMIF('ME FA2026 Logo'!C493:C961,'FA 2026 Master'!E491,'ME FA2026 Logo'!S493:S961)</f>
        <v>0</v>
      </c>
      <c r="O491" s="9">
        <f>SUMIF('FL FA2026 Logo'!C493:C843,'FA 2026 Master'!E491,'FL FA2026 Logo'!T493:T843)</f>
        <v>0</v>
      </c>
      <c r="P491" s="31">
        <f>SUMIF('ME FA2026 Logo'!C493:C961,'FA 2026 Master'!E491,'ME FA2026 Logo'!T493:T961)</f>
        <v>0</v>
      </c>
      <c r="Q491" s="46">
        <f t="shared" si="23"/>
        <v>0</v>
      </c>
    </row>
    <row r="492" spans="2:17" x14ac:dyDescent="0.25">
      <c r="B492" s="36" t="str">
        <f t="shared" si="24"/>
        <v>FLIPBGU</v>
      </c>
      <c r="C492" s="35" t="str">
        <f t="shared" si="22"/>
        <v>84049074318</v>
      </c>
      <c r="D492" s="6">
        <v>840490743182</v>
      </c>
      <c r="E492" s="7" t="s">
        <v>541</v>
      </c>
      <c r="F492" t="s">
        <v>1422</v>
      </c>
      <c r="G492" t="s">
        <v>1423</v>
      </c>
      <c r="H492" s="7" t="s">
        <v>15</v>
      </c>
      <c r="I492" s="7" t="s">
        <v>1764</v>
      </c>
      <c r="J492" s="9">
        <v>17.5</v>
      </c>
      <c r="K492" s="7" t="s">
        <v>885</v>
      </c>
      <c r="L492" s="7" t="s">
        <v>16</v>
      </c>
      <c r="M492" s="7">
        <f>SUMIF('FL FA2026 Logo'!C494:C844,'FA 2026 Master'!E492,'FL FA2026 Logo'!S494:S844)</f>
        <v>0</v>
      </c>
      <c r="N492" s="7">
        <f>SUMIF('ME FA2026 Logo'!C494:C962,'FA 2026 Master'!E492,'ME FA2026 Logo'!S494:S962)</f>
        <v>0</v>
      </c>
      <c r="O492" s="9">
        <f>SUMIF('FL FA2026 Logo'!C494:C844,'FA 2026 Master'!E492,'FL FA2026 Logo'!T494:T844)</f>
        <v>0</v>
      </c>
      <c r="P492" s="31">
        <f>SUMIF('ME FA2026 Logo'!C494:C962,'FA 2026 Master'!E492,'ME FA2026 Logo'!T494:T962)</f>
        <v>0</v>
      </c>
      <c r="Q492" s="46">
        <f t="shared" si="23"/>
        <v>0</v>
      </c>
    </row>
    <row r="493" spans="2:17" x14ac:dyDescent="0.25">
      <c r="B493" s="36" t="str">
        <f t="shared" si="24"/>
        <v>FLDUFDM</v>
      </c>
      <c r="C493" s="35" t="str">
        <f t="shared" si="22"/>
        <v>84049074187</v>
      </c>
      <c r="D493" s="6">
        <v>840490741874</v>
      </c>
      <c r="E493" s="7" t="s">
        <v>542</v>
      </c>
      <c r="F493" t="s">
        <v>1424</v>
      </c>
      <c r="G493" t="s">
        <v>1425</v>
      </c>
      <c r="H493" s="7" t="s">
        <v>15</v>
      </c>
      <c r="I493" s="7" t="s">
        <v>1764</v>
      </c>
      <c r="J493" s="9">
        <v>17.5</v>
      </c>
      <c r="K493" s="7" t="s">
        <v>885</v>
      </c>
      <c r="L493" s="7" t="s">
        <v>16</v>
      </c>
      <c r="M493" s="7">
        <f>SUMIF('FL FA2026 Logo'!C495:C845,'FA 2026 Master'!E493,'FL FA2026 Logo'!S495:S845)</f>
        <v>0</v>
      </c>
      <c r="N493" s="7">
        <f>SUMIF('ME FA2026 Logo'!C495:C963,'FA 2026 Master'!E493,'ME FA2026 Logo'!S495:S963)</f>
        <v>0</v>
      </c>
      <c r="O493" s="9">
        <f>SUMIF('FL FA2026 Logo'!C495:C845,'FA 2026 Master'!E493,'FL FA2026 Logo'!T495:T845)</f>
        <v>0</v>
      </c>
      <c r="P493" s="31">
        <f>SUMIF('ME FA2026 Logo'!C495:C963,'FA 2026 Master'!E493,'ME FA2026 Logo'!T495:T963)</f>
        <v>0</v>
      </c>
      <c r="Q493" s="46">
        <f t="shared" si="23"/>
        <v>0</v>
      </c>
    </row>
    <row r="494" spans="2:17" x14ac:dyDescent="0.25">
      <c r="B494" s="36" t="str">
        <f t="shared" si="24"/>
        <v>FLWPHKC</v>
      </c>
      <c r="C494" s="35" t="str">
        <f t="shared" si="22"/>
        <v>84049074188</v>
      </c>
      <c r="D494" s="6">
        <v>840490741881</v>
      </c>
      <c r="E494" s="7" t="s">
        <v>543</v>
      </c>
      <c r="F494" t="s">
        <v>1426</v>
      </c>
      <c r="G494" t="s">
        <v>1427</v>
      </c>
      <c r="H494" s="7" t="s">
        <v>15</v>
      </c>
      <c r="I494" s="7" t="s">
        <v>1764</v>
      </c>
      <c r="J494" s="9">
        <v>17.5</v>
      </c>
      <c r="K494" s="7" t="s">
        <v>885</v>
      </c>
      <c r="L494" s="7" t="s">
        <v>16</v>
      </c>
      <c r="M494" s="7">
        <f>SUMIF('FL FA2026 Logo'!C496:C846,'FA 2026 Master'!E494,'FL FA2026 Logo'!S496:S846)</f>
        <v>0</v>
      </c>
      <c r="N494" s="7">
        <f>SUMIF('ME FA2026 Logo'!C496:C964,'FA 2026 Master'!E494,'ME FA2026 Logo'!S496:S964)</f>
        <v>0</v>
      </c>
      <c r="O494" s="9">
        <f>SUMIF('FL FA2026 Logo'!C496:C846,'FA 2026 Master'!E494,'FL FA2026 Logo'!T496:T846)</f>
        <v>0</v>
      </c>
      <c r="P494" s="31">
        <f>SUMIF('ME FA2026 Logo'!C496:C964,'FA 2026 Master'!E494,'ME FA2026 Logo'!T496:T964)</f>
        <v>0</v>
      </c>
      <c r="Q494" s="46">
        <f t="shared" si="23"/>
        <v>0</v>
      </c>
    </row>
    <row r="495" spans="2:17" x14ac:dyDescent="0.25">
      <c r="B495" s="36" t="str">
        <f t="shared" si="24"/>
        <v>FLSLOBK</v>
      </c>
      <c r="C495" s="35" t="str">
        <f t="shared" si="22"/>
        <v>84049072794</v>
      </c>
      <c r="D495" s="6">
        <v>840490727946</v>
      </c>
      <c r="E495" s="7" t="s">
        <v>544</v>
      </c>
      <c r="F495" t="s">
        <v>1428</v>
      </c>
      <c r="G495" t="s">
        <v>17</v>
      </c>
      <c r="H495" s="7" t="s">
        <v>7</v>
      </c>
      <c r="I495" s="7" t="s">
        <v>1764</v>
      </c>
      <c r="J495" s="9">
        <v>40</v>
      </c>
      <c r="K495" s="7" t="s">
        <v>885</v>
      </c>
      <c r="L495" s="7" t="s">
        <v>950</v>
      </c>
      <c r="M495" s="7">
        <f>SUMIF('FL FA2026 Logo'!C497:C847,'FA 2026 Master'!E495,'FL FA2026 Logo'!S497:S847)</f>
        <v>0</v>
      </c>
      <c r="N495" s="7">
        <f>SUMIF('ME FA2026 Logo'!C497:C965,'FA 2026 Master'!E495,'ME FA2026 Logo'!S497:S965)</f>
        <v>0</v>
      </c>
      <c r="O495" s="9">
        <f>SUMIF('FL FA2026 Logo'!C497:C847,'FA 2026 Master'!E495,'FL FA2026 Logo'!T497:T847)</f>
        <v>0</v>
      </c>
      <c r="P495" s="31">
        <f>SUMIF('ME FA2026 Logo'!C497:C965,'FA 2026 Master'!E495,'ME FA2026 Logo'!T497:T965)</f>
        <v>0</v>
      </c>
      <c r="Q495" s="46">
        <f t="shared" si="23"/>
        <v>0</v>
      </c>
    </row>
    <row r="496" spans="2:17" x14ac:dyDescent="0.25">
      <c r="B496" s="36" t="str">
        <f t="shared" si="24"/>
        <v>FLSLOBK</v>
      </c>
      <c r="C496" s="35" t="str">
        <f t="shared" si="22"/>
        <v>84049072795</v>
      </c>
      <c r="D496" s="6">
        <v>840490727953</v>
      </c>
      <c r="E496" s="7" t="s">
        <v>545</v>
      </c>
      <c r="F496" t="s">
        <v>1429</v>
      </c>
      <c r="G496" t="s">
        <v>17</v>
      </c>
      <c r="H496" s="7" t="s">
        <v>8</v>
      </c>
      <c r="I496" s="7" t="s">
        <v>1764</v>
      </c>
      <c r="J496" s="9">
        <v>40</v>
      </c>
      <c r="K496" s="7" t="s">
        <v>885</v>
      </c>
      <c r="L496" s="7" t="s">
        <v>950</v>
      </c>
      <c r="M496" s="7">
        <f>SUMIF('FL FA2026 Logo'!C498:C848,'FA 2026 Master'!E496,'FL FA2026 Logo'!S498:S848)</f>
        <v>0</v>
      </c>
      <c r="N496" s="7">
        <f>SUMIF('ME FA2026 Logo'!C498:C966,'FA 2026 Master'!E496,'ME FA2026 Logo'!S498:S966)</f>
        <v>0</v>
      </c>
      <c r="O496" s="9">
        <f>SUMIF('FL FA2026 Logo'!C498:C848,'FA 2026 Master'!E496,'FL FA2026 Logo'!T498:T848)</f>
        <v>0</v>
      </c>
      <c r="P496" s="31">
        <f>SUMIF('ME FA2026 Logo'!C498:C966,'FA 2026 Master'!E496,'ME FA2026 Logo'!T498:T966)</f>
        <v>0</v>
      </c>
      <c r="Q496" s="46">
        <f t="shared" si="23"/>
        <v>0</v>
      </c>
    </row>
    <row r="497" spans="2:17" x14ac:dyDescent="0.25">
      <c r="B497" s="36" t="str">
        <f t="shared" si="24"/>
        <v>FLSLOBK</v>
      </c>
      <c r="C497" s="35" t="str">
        <f t="shared" si="22"/>
        <v>84049072796</v>
      </c>
      <c r="D497" s="6">
        <v>840490727960</v>
      </c>
      <c r="E497" s="7" t="s">
        <v>546</v>
      </c>
      <c r="F497" t="s">
        <v>1430</v>
      </c>
      <c r="G497" t="s">
        <v>17</v>
      </c>
      <c r="H497" s="7" t="s">
        <v>9</v>
      </c>
      <c r="I497" s="7" t="s">
        <v>1764</v>
      </c>
      <c r="J497" s="9">
        <v>40</v>
      </c>
      <c r="K497" s="7" t="s">
        <v>885</v>
      </c>
      <c r="L497" s="7" t="s">
        <v>950</v>
      </c>
      <c r="M497" s="7">
        <f>SUMIF('FL FA2026 Logo'!C499:C849,'FA 2026 Master'!E497,'FL FA2026 Logo'!S499:S849)</f>
        <v>0</v>
      </c>
      <c r="N497" s="7">
        <f>SUMIF('ME FA2026 Logo'!C499:C967,'FA 2026 Master'!E497,'ME FA2026 Logo'!S499:S967)</f>
        <v>0</v>
      </c>
      <c r="O497" s="9">
        <f>SUMIF('FL FA2026 Logo'!C499:C849,'FA 2026 Master'!E497,'FL FA2026 Logo'!T499:T849)</f>
        <v>0</v>
      </c>
      <c r="P497" s="31">
        <f>SUMIF('ME FA2026 Logo'!C499:C967,'FA 2026 Master'!E497,'ME FA2026 Logo'!T499:T967)</f>
        <v>0</v>
      </c>
      <c r="Q497" s="46">
        <f t="shared" si="23"/>
        <v>0</v>
      </c>
    </row>
    <row r="498" spans="2:17" x14ac:dyDescent="0.25">
      <c r="B498" s="36" t="str">
        <f t="shared" si="24"/>
        <v>FLSLOBK</v>
      </c>
      <c r="C498" s="35" t="str">
        <f t="shared" si="22"/>
        <v>84049072797</v>
      </c>
      <c r="D498" s="6">
        <v>840490727977</v>
      </c>
      <c r="E498" s="7" t="s">
        <v>547</v>
      </c>
      <c r="F498" t="s">
        <v>1431</v>
      </c>
      <c r="G498" t="s">
        <v>17</v>
      </c>
      <c r="H498" s="7" t="s">
        <v>10</v>
      </c>
      <c r="I498" s="7" t="s">
        <v>1764</v>
      </c>
      <c r="J498" s="9">
        <v>40</v>
      </c>
      <c r="K498" s="7" t="s">
        <v>885</v>
      </c>
      <c r="L498" s="7" t="s">
        <v>950</v>
      </c>
      <c r="M498" s="7">
        <f>SUMIF('FL FA2026 Logo'!C500:C850,'FA 2026 Master'!E498,'FL FA2026 Logo'!S500:S850)</f>
        <v>0</v>
      </c>
      <c r="N498" s="7">
        <f>SUMIF('ME FA2026 Logo'!C500:C968,'FA 2026 Master'!E498,'ME FA2026 Logo'!S500:S968)</f>
        <v>0</v>
      </c>
      <c r="O498" s="9">
        <f>SUMIF('FL FA2026 Logo'!C500:C850,'FA 2026 Master'!E498,'FL FA2026 Logo'!T500:T850)</f>
        <v>0</v>
      </c>
      <c r="P498" s="31">
        <f>SUMIF('ME FA2026 Logo'!C500:C968,'FA 2026 Master'!E498,'ME FA2026 Logo'!T500:T968)</f>
        <v>0</v>
      </c>
      <c r="Q498" s="46">
        <f t="shared" si="23"/>
        <v>0</v>
      </c>
    </row>
    <row r="499" spans="2:17" x14ac:dyDescent="0.25">
      <c r="B499" s="36" t="str">
        <f t="shared" si="24"/>
        <v>FLSLOBK</v>
      </c>
      <c r="C499" s="35" t="str">
        <f t="shared" si="22"/>
        <v>84049072798</v>
      </c>
      <c r="D499" s="6">
        <v>840490727984</v>
      </c>
      <c r="E499" s="7" t="s">
        <v>548</v>
      </c>
      <c r="F499" t="s">
        <v>1432</v>
      </c>
      <c r="G499" t="s">
        <v>17</v>
      </c>
      <c r="H499" s="7" t="s">
        <v>1765</v>
      </c>
      <c r="I499" s="7" t="s">
        <v>1764</v>
      </c>
      <c r="J499" s="9">
        <v>40</v>
      </c>
      <c r="K499" s="7" t="s">
        <v>885</v>
      </c>
      <c r="L499" s="7" t="s">
        <v>950</v>
      </c>
      <c r="M499" s="7">
        <f>SUMIF('FL FA2026 Logo'!C501:C851,'FA 2026 Master'!E499,'FL FA2026 Logo'!S501:S851)</f>
        <v>0</v>
      </c>
      <c r="N499" s="7">
        <f>SUMIF('ME FA2026 Logo'!C501:C969,'FA 2026 Master'!E499,'ME FA2026 Logo'!S501:S969)</f>
        <v>0</v>
      </c>
      <c r="O499" s="9">
        <f>SUMIF('FL FA2026 Logo'!C501:C851,'FA 2026 Master'!E499,'FL FA2026 Logo'!T501:T851)</f>
        <v>0</v>
      </c>
      <c r="P499" s="31">
        <f>SUMIF('ME FA2026 Logo'!C501:C969,'FA 2026 Master'!E499,'ME FA2026 Logo'!T501:T969)</f>
        <v>0</v>
      </c>
      <c r="Q499" s="46">
        <f t="shared" si="23"/>
        <v>0</v>
      </c>
    </row>
    <row r="500" spans="2:17" x14ac:dyDescent="0.25">
      <c r="B500" s="36" t="str">
        <f t="shared" si="24"/>
        <v>FLSLOBK</v>
      </c>
      <c r="C500" s="35" t="str">
        <f t="shared" si="22"/>
        <v>84049072799</v>
      </c>
      <c r="D500" s="6">
        <v>840490727991</v>
      </c>
      <c r="E500" s="7" t="s">
        <v>549</v>
      </c>
      <c r="F500" t="s">
        <v>1433</v>
      </c>
      <c r="G500" t="s">
        <v>17</v>
      </c>
      <c r="H500" s="7" t="s">
        <v>14</v>
      </c>
      <c r="I500" s="7" t="s">
        <v>1764</v>
      </c>
      <c r="J500" s="9">
        <v>40</v>
      </c>
      <c r="K500" s="7" t="s">
        <v>885</v>
      </c>
      <c r="L500" s="7" t="s">
        <v>950</v>
      </c>
      <c r="M500" s="7">
        <f>SUMIF('FL FA2026 Logo'!C502:C852,'FA 2026 Master'!E500,'FL FA2026 Logo'!S502:S852)</f>
        <v>0</v>
      </c>
      <c r="N500" s="7">
        <f>SUMIF('ME FA2026 Logo'!C502:C970,'FA 2026 Master'!E500,'ME FA2026 Logo'!S502:S970)</f>
        <v>0</v>
      </c>
      <c r="O500" s="9">
        <f>SUMIF('FL FA2026 Logo'!C502:C852,'FA 2026 Master'!E500,'FL FA2026 Logo'!T502:T852)</f>
        <v>0</v>
      </c>
      <c r="P500" s="31">
        <f>SUMIF('ME FA2026 Logo'!C502:C970,'FA 2026 Master'!E500,'ME FA2026 Logo'!T502:T970)</f>
        <v>0</v>
      </c>
      <c r="Q500" s="46">
        <f t="shared" si="23"/>
        <v>0</v>
      </c>
    </row>
    <row r="501" spans="2:17" x14ac:dyDescent="0.25">
      <c r="B501" s="36" t="str">
        <f t="shared" si="24"/>
        <v>FLHLOBN</v>
      </c>
      <c r="C501" s="35" t="str">
        <f t="shared" si="22"/>
        <v>84049072812</v>
      </c>
      <c r="D501" s="6">
        <v>840490728127</v>
      </c>
      <c r="E501" s="7" t="s">
        <v>550</v>
      </c>
      <c r="F501" t="s">
        <v>1434</v>
      </c>
      <c r="G501" t="s">
        <v>1074</v>
      </c>
      <c r="H501" s="7" t="s">
        <v>7</v>
      </c>
      <c r="I501" s="7" t="s">
        <v>1764</v>
      </c>
      <c r="J501" s="9">
        <v>40</v>
      </c>
      <c r="K501" s="7" t="s">
        <v>885</v>
      </c>
      <c r="L501" s="7" t="s">
        <v>950</v>
      </c>
      <c r="M501" s="7">
        <f>SUMIF('FL FA2026 Logo'!C503:C853,'FA 2026 Master'!E501,'FL FA2026 Logo'!S503:S853)</f>
        <v>0</v>
      </c>
      <c r="N501" s="7">
        <f>SUMIF('ME FA2026 Logo'!C503:C971,'FA 2026 Master'!E501,'ME FA2026 Logo'!S503:S971)</f>
        <v>0</v>
      </c>
      <c r="O501" s="9">
        <f>SUMIF('FL FA2026 Logo'!C503:C853,'FA 2026 Master'!E501,'FL FA2026 Logo'!T503:T853)</f>
        <v>0</v>
      </c>
      <c r="P501" s="31">
        <f>SUMIF('ME FA2026 Logo'!C503:C971,'FA 2026 Master'!E501,'ME FA2026 Logo'!T503:T971)</f>
        <v>0</v>
      </c>
      <c r="Q501" s="46">
        <f t="shared" si="23"/>
        <v>0</v>
      </c>
    </row>
    <row r="502" spans="2:17" x14ac:dyDescent="0.25">
      <c r="B502" s="36" t="str">
        <f t="shared" si="24"/>
        <v>FLHLOBN</v>
      </c>
      <c r="C502" s="35" t="str">
        <f t="shared" si="22"/>
        <v>84049072813</v>
      </c>
      <c r="D502" s="6">
        <v>840490728134</v>
      </c>
      <c r="E502" s="7" t="s">
        <v>551</v>
      </c>
      <c r="F502" t="s">
        <v>1435</v>
      </c>
      <c r="G502" t="s">
        <v>1074</v>
      </c>
      <c r="H502" s="7" t="s">
        <v>8</v>
      </c>
      <c r="I502" s="7" t="s">
        <v>1764</v>
      </c>
      <c r="J502" s="9">
        <v>40</v>
      </c>
      <c r="K502" s="7" t="s">
        <v>885</v>
      </c>
      <c r="L502" s="7" t="s">
        <v>950</v>
      </c>
      <c r="M502" s="7">
        <f>SUMIF('FL FA2026 Logo'!C504:C854,'FA 2026 Master'!E502,'FL FA2026 Logo'!S504:S854)</f>
        <v>0</v>
      </c>
      <c r="N502" s="7">
        <f>SUMIF('ME FA2026 Logo'!C504:C972,'FA 2026 Master'!E502,'ME FA2026 Logo'!S504:S972)</f>
        <v>0</v>
      </c>
      <c r="O502" s="9">
        <f>SUMIF('FL FA2026 Logo'!C504:C854,'FA 2026 Master'!E502,'FL FA2026 Logo'!T504:T854)</f>
        <v>0</v>
      </c>
      <c r="P502" s="31">
        <f>SUMIF('ME FA2026 Logo'!C504:C972,'FA 2026 Master'!E502,'ME FA2026 Logo'!T504:T972)</f>
        <v>0</v>
      </c>
      <c r="Q502" s="46">
        <f t="shared" si="23"/>
        <v>0</v>
      </c>
    </row>
    <row r="503" spans="2:17" x14ac:dyDescent="0.25">
      <c r="B503" s="36" t="str">
        <f t="shared" si="24"/>
        <v>FLHLOBN</v>
      </c>
      <c r="C503" s="35" t="str">
        <f t="shared" si="22"/>
        <v>84049072814</v>
      </c>
      <c r="D503" s="6">
        <v>840490728141</v>
      </c>
      <c r="E503" s="7" t="s">
        <v>552</v>
      </c>
      <c r="F503" t="s">
        <v>1436</v>
      </c>
      <c r="G503" t="s">
        <v>1074</v>
      </c>
      <c r="H503" s="7" t="s">
        <v>9</v>
      </c>
      <c r="I503" s="7" t="s">
        <v>1764</v>
      </c>
      <c r="J503" s="9">
        <v>40</v>
      </c>
      <c r="K503" s="7" t="s">
        <v>885</v>
      </c>
      <c r="L503" s="7" t="s">
        <v>950</v>
      </c>
      <c r="M503" s="7">
        <f>SUMIF('FL FA2026 Logo'!C505:C855,'FA 2026 Master'!E503,'FL FA2026 Logo'!S505:S855)</f>
        <v>0</v>
      </c>
      <c r="N503" s="7">
        <f>SUMIF('ME FA2026 Logo'!C505:C973,'FA 2026 Master'!E503,'ME FA2026 Logo'!S505:S973)</f>
        <v>0</v>
      </c>
      <c r="O503" s="9">
        <f>SUMIF('FL FA2026 Logo'!C505:C855,'FA 2026 Master'!E503,'FL FA2026 Logo'!T505:T855)</f>
        <v>0</v>
      </c>
      <c r="P503" s="31">
        <f>SUMIF('ME FA2026 Logo'!C505:C973,'FA 2026 Master'!E503,'ME FA2026 Logo'!T505:T973)</f>
        <v>0</v>
      </c>
      <c r="Q503" s="46">
        <f t="shared" si="23"/>
        <v>0</v>
      </c>
    </row>
    <row r="504" spans="2:17" x14ac:dyDescent="0.25">
      <c r="B504" s="36" t="str">
        <f t="shared" si="24"/>
        <v>FLHLOBN</v>
      </c>
      <c r="C504" s="35" t="str">
        <f t="shared" si="22"/>
        <v>84049072815</v>
      </c>
      <c r="D504" s="6">
        <v>840490728158</v>
      </c>
      <c r="E504" s="7" t="s">
        <v>553</v>
      </c>
      <c r="F504" t="s">
        <v>1437</v>
      </c>
      <c r="G504" t="s">
        <v>1074</v>
      </c>
      <c r="H504" s="7" t="s">
        <v>10</v>
      </c>
      <c r="I504" s="7" t="s">
        <v>1764</v>
      </c>
      <c r="J504" s="9">
        <v>40</v>
      </c>
      <c r="K504" s="7" t="s">
        <v>885</v>
      </c>
      <c r="L504" s="7" t="s">
        <v>950</v>
      </c>
      <c r="M504" s="7">
        <f>SUMIF('FL FA2026 Logo'!C506:C856,'FA 2026 Master'!E504,'FL FA2026 Logo'!S506:S856)</f>
        <v>0</v>
      </c>
      <c r="N504" s="7">
        <f>SUMIF('ME FA2026 Logo'!C506:C974,'FA 2026 Master'!E504,'ME FA2026 Logo'!S506:S974)</f>
        <v>0</v>
      </c>
      <c r="O504" s="9">
        <f>SUMIF('FL FA2026 Logo'!C506:C856,'FA 2026 Master'!E504,'FL FA2026 Logo'!T506:T856)</f>
        <v>0</v>
      </c>
      <c r="P504" s="31">
        <f>SUMIF('ME FA2026 Logo'!C506:C974,'FA 2026 Master'!E504,'ME FA2026 Logo'!T506:T974)</f>
        <v>0</v>
      </c>
      <c r="Q504" s="46">
        <f t="shared" si="23"/>
        <v>0</v>
      </c>
    </row>
    <row r="505" spans="2:17" x14ac:dyDescent="0.25">
      <c r="B505" s="36" t="str">
        <f t="shared" si="24"/>
        <v>FLHLOBN</v>
      </c>
      <c r="C505" s="35" t="str">
        <f t="shared" si="22"/>
        <v>84049072816</v>
      </c>
      <c r="D505" s="6">
        <v>840490728165</v>
      </c>
      <c r="E505" s="7" t="s">
        <v>554</v>
      </c>
      <c r="F505" t="s">
        <v>1438</v>
      </c>
      <c r="G505" t="s">
        <v>1074</v>
      </c>
      <c r="H505" s="7" t="s">
        <v>1765</v>
      </c>
      <c r="I505" s="7" t="s">
        <v>1764</v>
      </c>
      <c r="J505" s="9">
        <v>40</v>
      </c>
      <c r="K505" s="7" t="s">
        <v>885</v>
      </c>
      <c r="L505" s="7" t="s">
        <v>950</v>
      </c>
      <c r="M505" s="7">
        <f>SUMIF('FL FA2026 Logo'!C507:C857,'FA 2026 Master'!E505,'FL FA2026 Logo'!S507:S857)</f>
        <v>0</v>
      </c>
      <c r="N505" s="7">
        <f>SUMIF('ME FA2026 Logo'!C507:C975,'FA 2026 Master'!E505,'ME FA2026 Logo'!S507:S975)</f>
        <v>0</v>
      </c>
      <c r="O505" s="9">
        <f>SUMIF('FL FA2026 Logo'!C507:C857,'FA 2026 Master'!E505,'FL FA2026 Logo'!T507:T857)</f>
        <v>0</v>
      </c>
      <c r="P505" s="31">
        <f>SUMIF('ME FA2026 Logo'!C507:C975,'FA 2026 Master'!E505,'ME FA2026 Logo'!T507:T975)</f>
        <v>0</v>
      </c>
      <c r="Q505" s="46">
        <f t="shared" si="23"/>
        <v>0</v>
      </c>
    </row>
    <row r="506" spans="2:17" x14ac:dyDescent="0.25">
      <c r="B506" s="36" t="str">
        <f t="shared" si="24"/>
        <v>FLHLOBN</v>
      </c>
      <c r="C506" s="35" t="str">
        <f t="shared" si="22"/>
        <v>84049072817</v>
      </c>
      <c r="D506" s="6">
        <v>840490728172</v>
      </c>
      <c r="E506" s="7" t="s">
        <v>555</v>
      </c>
      <c r="F506" t="s">
        <v>1439</v>
      </c>
      <c r="G506" t="s">
        <v>1074</v>
      </c>
      <c r="H506" s="7" t="s">
        <v>14</v>
      </c>
      <c r="I506" s="7" t="s">
        <v>1764</v>
      </c>
      <c r="J506" s="9">
        <v>40</v>
      </c>
      <c r="K506" s="7" t="s">
        <v>885</v>
      </c>
      <c r="L506" s="7" t="s">
        <v>950</v>
      </c>
      <c r="M506" s="7">
        <f>SUMIF('FL FA2026 Logo'!C508:C858,'FA 2026 Master'!E506,'FL FA2026 Logo'!S508:S858)</f>
        <v>0</v>
      </c>
      <c r="N506" s="7">
        <f>SUMIF('ME FA2026 Logo'!C508:C976,'FA 2026 Master'!E506,'ME FA2026 Logo'!S508:S976)</f>
        <v>0</v>
      </c>
      <c r="O506" s="9">
        <f>SUMIF('FL FA2026 Logo'!C508:C858,'FA 2026 Master'!E506,'FL FA2026 Logo'!T508:T858)</f>
        <v>0</v>
      </c>
      <c r="P506" s="31">
        <f>SUMIF('ME FA2026 Logo'!C508:C976,'FA 2026 Master'!E506,'ME FA2026 Logo'!T508:T976)</f>
        <v>0</v>
      </c>
      <c r="Q506" s="46">
        <f t="shared" si="23"/>
        <v>0</v>
      </c>
    </row>
    <row r="507" spans="2:17" x14ac:dyDescent="0.25">
      <c r="B507" s="36" t="str">
        <f t="shared" si="24"/>
        <v>FLELKSA</v>
      </c>
      <c r="C507" s="35" t="str">
        <f t="shared" si="22"/>
        <v>84049072830</v>
      </c>
      <c r="D507" s="6">
        <v>840490728301</v>
      </c>
      <c r="E507" s="7" t="s">
        <v>556</v>
      </c>
      <c r="F507" t="s">
        <v>1440</v>
      </c>
      <c r="G507" t="s">
        <v>1441</v>
      </c>
      <c r="H507" s="7" t="s">
        <v>7</v>
      </c>
      <c r="I507" s="7" t="s">
        <v>1764</v>
      </c>
      <c r="J507" s="9">
        <v>40</v>
      </c>
      <c r="K507" s="7" t="s">
        <v>885</v>
      </c>
      <c r="L507" s="7" t="s">
        <v>950</v>
      </c>
      <c r="M507" s="7">
        <f>SUMIF('FL FA2026 Logo'!C509:C859,'FA 2026 Master'!E507,'FL FA2026 Logo'!S509:S859)</f>
        <v>0</v>
      </c>
      <c r="N507" s="7">
        <f>SUMIF('ME FA2026 Logo'!C509:C977,'FA 2026 Master'!E507,'ME FA2026 Logo'!S509:S977)</f>
        <v>0</v>
      </c>
      <c r="O507" s="9">
        <f>SUMIF('FL FA2026 Logo'!C509:C859,'FA 2026 Master'!E507,'FL FA2026 Logo'!T509:T859)</f>
        <v>0</v>
      </c>
      <c r="P507" s="31">
        <f>SUMIF('ME FA2026 Logo'!C509:C977,'FA 2026 Master'!E507,'ME FA2026 Logo'!T509:T977)</f>
        <v>0</v>
      </c>
      <c r="Q507" s="46">
        <f t="shared" si="23"/>
        <v>0</v>
      </c>
    </row>
    <row r="508" spans="2:17" x14ac:dyDescent="0.25">
      <c r="B508" s="36" t="str">
        <f t="shared" si="24"/>
        <v>FLELKSA</v>
      </c>
      <c r="C508" s="35" t="str">
        <f t="shared" si="22"/>
        <v>84049072831</v>
      </c>
      <c r="D508" s="6">
        <v>840490728318</v>
      </c>
      <c r="E508" s="7" t="s">
        <v>557</v>
      </c>
      <c r="F508" t="s">
        <v>1442</v>
      </c>
      <c r="G508" t="s">
        <v>1441</v>
      </c>
      <c r="H508" s="7" t="s">
        <v>8</v>
      </c>
      <c r="I508" s="7" t="s">
        <v>1764</v>
      </c>
      <c r="J508" s="9">
        <v>40</v>
      </c>
      <c r="K508" s="7" t="s">
        <v>885</v>
      </c>
      <c r="L508" s="7" t="s">
        <v>950</v>
      </c>
      <c r="M508" s="7">
        <f>SUMIF('FL FA2026 Logo'!C510:C860,'FA 2026 Master'!E508,'FL FA2026 Logo'!S510:S860)</f>
        <v>0</v>
      </c>
      <c r="N508" s="7">
        <f>SUMIF('ME FA2026 Logo'!C510:C978,'FA 2026 Master'!E508,'ME FA2026 Logo'!S510:S978)</f>
        <v>0</v>
      </c>
      <c r="O508" s="9">
        <f>SUMIF('FL FA2026 Logo'!C510:C860,'FA 2026 Master'!E508,'FL FA2026 Logo'!T510:T860)</f>
        <v>0</v>
      </c>
      <c r="P508" s="31">
        <f>SUMIF('ME FA2026 Logo'!C510:C978,'FA 2026 Master'!E508,'ME FA2026 Logo'!T510:T978)</f>
        <v>0</v>
      </c>
      <c r="Q508" s="46">
        <f t="shared" si="23"/>
        <v>0</v>
      </c>
    </row>
    <row r="509" spans="2:17" x14ac:dyDescent="0.25">
      <c r="B509" s="36" t="str">
        <f t="shared" si="24"/>
        <v>FLELKSA</v>
      </c>
      <c r="C509" s="35" t="str">
        <f t="shared" si="22"/>
        <v>84049072832</v>
      </c>
      <c r="D509" s="6">
        <v>840490728325</v>
      </c>
      <c r="E509" s="7" t="s">
        <v>558</v>
      </c>
      <c r="F509" t="s">
        <v>1443</v>
      </c>
      <c r="G509" t="s">
        <v>1441</v>
      </c>
      <c r="H509" s="7" t="s">
        <v>9</v>
      </c>
      <c r="I509" s="7" t="s">
        <v>1764</v>
      </c>
      <c r="J509" s="9">
        <v>40</v>
      </c>
      <c r="K509" s="7" t="s">
        <v>885</v>
      </c>
      <c r="L509" s="7" t="s">
        <v>950</v>
      </c>
      <c r="M509" s="7">
        <f>SUMIF('FL FA2026 Logo'!C511:C861,'FA 2026 Master'!E509,'FL FA2026 Logo'!S511:S861)</f>
        <v>0</v>
      </c>
      <c r="N509" s="7">
        <f>SUMIF('ME FA2026 Logo'!C511:C979,'FA 2026 Master'!E509,'ME FA2026 Logo'!S511:S979)</f>
        <v>0</v>
      </c>
      <c r="O509" s="9">
        <f>SUMIF('FL FA2026 Logo'!C511:C861,'FA 2026 Master'!E509,'FL FA2026 Logo'!T511:T861)</f>
        <v>0</v>
      </c>
      <c r="P509" s="31">
        <f>SUMIF('ME FA2026 Logo'!C511:C979,'FA 2026 Master'!E509,'ME FA2026 Logo'!T511:T979)</f>
        <v>0</v>
      </c>
      <c r="Q509" s="46">
        <f t="shared" si="23"/>
        <v>0</v>
      </c>
    </row>
    <row r="510" spans="2:17" x14ac:dyDescent="0.25">
      <c r="B510" s="36" t="str">
        <f t="shared" si="24"/>
        <v>FLELKSA</v>
      </c>
      <c r="C510" s="35" t="str">
        <f t="shared" si="22"/>
        <v>84049072833</v>
      </c>
      <c r="D510" s="6">
        <v>840490728332</v>
      </c>
      <c r="E510" s="7" t="s">
        <v>559</v>
      </c>
      <c r="F510" t="s">
        <v>1444</v>
      </c>
      <c r="G510" t="s">
        <v>1441</v>
      </c>
      <c r="H510" s="7" t="s">
        <v>10</v>
      </c>
      <c r="I510" s="7" t="s">
        <v>1764</v>
      </c>
      <c r="J510" s="9">
        <v>40</v>
      </c>
      <c r="K510" s="7" t="s">
        <v>885</v>
      </c>
      <c r="L510" s="7" t="s">
        <v>950</v>
      </c>
      <c r="M510" s="7">
        <f>SUMIF('FL FA2026 Logo'!C512:C862,'FA 2026 Master'!E510,'FL FA2026 Logo'!S512:S862)</f>
        <v>0</v>
      </c>
      <c r="N510" s="7">
        <f>SUMIF('ME FA2026 Logo'!C512:C980,'FA 2026 Master'!E510,'ME FA2026 Logo'!S512:S980)</f>
        <v>0</v>
      </c>
      <c r="O510" s="9">
        <f>SUMIF('FL FA2026 Logo'!C512:C862,'FA 2026 Master'!E510,'FL FA2026 Logo'!T512:T862)</f>
        <v>0</v>
      </c>
      <c r="P510" s="31">
        <f>SUMIF('ME FA2026 Logo'!C512:C980,'FA 2026 Master'!E510,'ME FA2026 Logo'!T512:T980)</f>
        <v>0</v>
      </c>
      <c r="Q510" s="46">
        <f t="shared" si="23"/>
        <v>0</v>
      </c>
    </row>
    <row r="511" spans="2:17" x14ac:dyDescent="0.25">
      <c r="B511" s="36" t="str">
        <f t="shared" si="24"/>
        <v>FLELKSA</v>
      </c>
      <c r="C511" s="35" t="str">
        <f t="shared" si="22"/>
        <v>84049072834</v>
      </c>
      <c r="D511" s="6">
        <v>840490728349</v>
      </c>
      <c r="E511" s="7" t="s">
        <v>560</v>
      </c>
      <c r="F511" t="s">
        <v>1445</v>
      </c>
      <c r="G511" t="s">
        <v>1441</v>
      </c>
      <c r="H511" s="7" t="s">
        <v>1765</v>
      </c>
      <c r="I511" s="7" t="s">
        <v>1764</v>
      </c>
      <c r="J511" s="9">
        <v>40</v>
      </c>
      <c r="K511" s="7" t="s">
        <v>885</v>
      </c>
      <c r="L511" s="7" t="s">
        <v>950</v>
      </c>
      <c r="M511" s="7">
        <f>SUMIF('FL FA2026 Logo'!C513:C863,'FA 2026 Master'!E511,'FL FA2026 Logo'!S513:S863)</f>
        <v>0</v>
      </c>
      <c r="N511" s="7">
        <f>SUMIF('ME FA2026 Logo'!C513:C981,'FA 2026 Master'!E511,'ME FA2026 Logo'!S513:S981)</f>
        <v>0</v>
      </c>
      <c r="O511" s="9">
        <f>SUMIF('FL FA2026 Logo'!C513:C863,'FA 2026 Master'!E511,'FL FA2026 Logo'!T513:T863)</f>
        <v>0</v>
      </c>
      <c r="P511" s="31">
        <f>SUMIF('ME FA2026 Logo'!C513:C981,'FA 2026 Master'!E511,'ME FA2026 Logo'!T513:T981)</f>
        <v>0</v>
      </c>
      <c r="Q511" s="46">
        <f t="shared" si="23"/>
        <v>0</v>
      </c>
    </row>
    <row r="512" spans="2:17" x14ac:dyDescent="0.25">
      <c r="B512" s="36" t="str">
        <f t="shared" si="24"/>
        <v>FLELKSA</v>
      </c>
      <c r="C512" s="35" t="str">
        <f t="shared" si="22"/>
        <v>84049072835</v>
      </c>
      <c r="D512" s="6">
        <v>840490728356</v>
      </c>
      <c r="E512" s="7" t="s">
        <v>561</v>
      </c>
      <c r="F512" t="s">
        <v>1446</v>
      </c>
      <c r="G512" t="s">
        <v>1441</v>
      </c>
      <c r="H512" s="7" t="s">
        <v>14</v>
      </c>
      <c r="I512" s="7" t="s">
        <v>1764</v>
      </c>
      <c r="J512" s="9">
        <v>40</v>
      </c>
      <c r="K512" s="7" t="s">
        <v>885</v>
      </c>
      <c r="L512" s="7" t="s">
        <v>950</v>
      </c>
      <c r="M512" s="7">
        <f>SUMIF('FL FA2026 Logo'!C514:C864,'FA 2026 Master'!E512,'FL FA2026 Logo'!S514:S864)</f>
        <v>0</v>
      </c>
      <c r="N512" s="7">
        <f>SUMIF('ME FA2026 Logo'!C514:C982,'FA 2026 Master'!E512,'ME FA2026 Logo'!S514:S982)</f>
        <v>0</v>
      </c>
      <c r="O512" s="9">
        <f>SUMIF('FL FA2026 Logo'!C514:C864,'FA 2026 Master'!E512,'FL FA2026 Logo'!T514:T864)</f>
        <v>0</v>
      </c>
      <c r="P512" s="31">
        <f>SUMIF('ME FA2026 Logo'!C514:C982,'FA 2026 Master'!E512,'ME FA2026 Logo'!T514:T982)</f>
        <v>0</v>
      </c>
      <c r="Q512" s="46">
        <f t="shared" si="23"/>
        <v>0</v>
      </c>
    </row>
    <row r="513" spans="2:17" x14ac:dyDescent="0.25">
      <c r="B513" s="36" t="str">
        <f t="shared" si="24"/>
        <v>FLWTLBL</v>
      </c>
      <c r="C513" s="35" t="str">
        <f t="shared" si="22"/>
        <v>84049072848</v>
      </c>
      <c r="D513" s="6">
        <v>840490728486</v>
      </c>
      <c r="E513" s="7" t="s">
        <v>562</v>
      </c>
      <c r="F513" t="s">
        <v>1447</v>
      </c>
      <c r="G513" t="s">
        <v>17</v>
      </c>
      <c r="H513" s="7" t="s">
        <v>7</v>
      </c>
      <c r="I513" s="7" t="s">
        <v>1764</v>
      </c>
      <c r="J513" s="9">
        <v>40</v>
      </c>
      <c r="K513" s="7" t="s">
        <v>885</v>
      </c>
      <c r="L513" s="7" t="s">
        <v>950</v>
      </c>
      <c r="M513" s="7">
        <f>SUMIF('FL FA2026 Logo'!C515:C865,'FA 2026 Master'!E513,'FL FA2026 Logo'!S515:S865)</f>
        <v>0</v>
      </c>
      <c r="N513" s="7">
        <f>SUMIF('ME FA2026 Logo'!C515:C983,'FA 2026 Master'!E513,'ME FA2026 Logo'!S515:S983)</f>
        <v>0</v>
      </c>
      <c r="O513" s="9">
        <f>SUMIF('FL FA2026 Logo'!C515:C865,'FA 2026 Master'!E513,'FL FA2026 Logo'!T515:T865)</f>
        <v>0</v>
      </c>
      <c r="P513" s="31">
        <f>SUMIF('ME FA2026 Logo'!C515:C983,'FA 2026 Master'!E513,'ME FA2026 Logo'!T515:T983)</f>
        <v>0</v>
      </c>
      <c r="Q513" s="46">
        <f t="shared" si="23"/>
        <v>0</v>
      </c>
    </row>
    <row r="514" spans="2:17" x14ac:dyDescent="0.25">
      <c r="B514" s="36" t="str">
        <f t="shared" si="24"/>
        <v>FLWTLBL</v>
      </c>
      <c r="C514" s="35" t="str">
        <f t="shared" si="22"/>
        <v>84049072849</v>
      </c>
      <c r="D514" s="6">
        <v>840490728493</v>
      </c>
      <c r="E514" s="7" t="s">
        <v>563</v>
      </c>
      <c r="F514" t="s">
        <v>1448</v>
      </c>
      <c r="G514" t="s">
        <v>17</v>
      </c>
      <c r="H514" s="7" t="s">
        <v>8</v>
      </c>
      <c r="I514" s="7" t="s">
        <v>1764</v>
      </c>
      <c r="J514" s="9">
        <v>40</v>
      </c>
      <c r="K514" s="7" t="s">
        <v>885</v>
      </c>
      <c r="L514" s="7" t="s">
        <v>950</v>
      </c>
      <c r="M514" s="7">
        <f>SUMIF('FL FA2026 Logo'!C516:C866,'FA 2026 Master'!E514,'FL FA2026 Logo'!S516:S866)</f>
        <v>0</v>
      </c>
      <c r="N514" s="7">
        <f>SUMIF('ME FA2026 Logo'!C516:C984,'FA 2026 Master'!E514,'ME FA2026 Logo'!S516:S984)</f>
        <v>0</v>
      </c>
      <c r="O514" s="9">
        <f>SUMIF('FL FA2026 Logo'!C516:C866,'FA 2026 Master'!E514,'FL FA2026 Logo'!T516:T866)</f>
        <v>0</v>
      </c>
      <c r="P514" s="31">
        <f>SUMIF('ME FA2026 Logo'!C516:C984,'FA 2026 Master'!E514,'ME FA2026 Logo'!T516:T984)</f>
        <v>0</v>
      </c>
      <c r="Q514" s="46">
        <f t="shared" si="23"/>
        <v>0</v>
      </c>
    </row>
    <row r="515" spans="2:17" x14ac:dyDescent="0.25">
      <c r="B515" s="36" t="str">
        <f t="shared" si="24"/>
        <v>FLWTLBL</v>
      </c>
      <c r="C515" s="35" t="str">
        <f t="shared" si="22"/>
        <v>84049072850</v>
      </c>
      <c r="D515" s="6">
        <v>840490728509</v>
      </c>
      <c r="E515" s="7" t="s">
        <v>564</v>
      </c>
      <c r="F515" t="s">
        <v>1449</v>
      </c>
      <c r="G515" t="s">
        <v>17</v>
      </c>
      <c r="H515" s="7" t="s">
        <v>9</v>
      </c>
      <c r="I515" s="7" t="s">
        <v>1764</v>
      </c>
      <c r="J515" s="9">
        <v>40</v>
      </c>
      <c r="K515" s="7" t="s">
        <v>885</v>
      </c>
      <c r="L515" s="7" t="s">
        <v>950</v>
      </c>
      <c r="M515" s="7">
        <f>SUMIF('FL FA2026 Logo'!C517:C867,'FA 2026 Master'!E515,'FL FA2026 Logo'!S517:S867)</f>
        <v>0</v>
      </c>
      <c r="N515" s="7">
        <f>SUMIF('ME FA2026 Logo'!C517:C985,'FA 2026 Master'!E515,'ME FA2026 Logo'!S517:S985)</f>
        <v>0</v>
      </c>
      <c r="O515" s="9">
        <f>SUMIF('FL FA2026 Logo'!C517:C867,'FA 2026 Master'!E515,'FL FA2026 Logo'!T517:T867)</f>
        <v>0</v>
      </c>
      <c r="P515" s="31">
        <f>SUMIF('ME FA2026 Logo'!C517:C985,'FA 2026 Master'!E515,'ME FA2026 Logo'!T517:T985)</f>
        <v>0</v>
      </c>
      <c r="Q515" s="46">
        <f t="shared" si="23"/>
        <v>0</v>
      </c>
    </row>
    <row r="516" spans="2:17" x14ac:dyDescent="0.25">
      <c r="B516" s="36" t="str">
        <f t="shared" si="24"/>
        <v>FLWTLBL</v>
      </c>
      <c r="C516" s="35" t="str">
        <f t="shared" si="22"/>
        <v>84049072851</v>
      </c>
      <c r="D516" s="6">
        <v>840490728516</v>
      </c>
      <c r="E516" s="7" t="s">
        <v>565</v>
      </c>
      <c r="F516" t="s">
        <v>1450</v>
      </c>
      <c r="G516" t="s">
        <v>17</v>
      </c>
      <c r="H516" s="7" t="s">
        <v>10</v>
      </c>
      <c r="I516" s="7" t="s">
        <v>1764</v>
      </c>
      <c r="J516" s="9">
        <v>40</v>
      </c>
      <c r="K516" s="7" t="s">
        <v>885</v>
      </c>
      <c r="L516" s="7" t="s">
        <v>950</v>
      </c>
      <c r="M516" s="7">
        <f>SUMIF('FL FA2026 Logo'!C518:C868,'FA 2026 Master'!E516,'FL FA2026 Logo'!S518:S868)</f>
        <v>0</v>
      </c>
      <c r="N516" s="7">
        <f>SUMIF('ME FA2026 Logo'!C518:C986,'FA 2026 Master'!E516,'ME FA2026 Logo'!S518:S986)</f>
        <v>0</v>
      </c>
      <c r="O516" s="9">
        <f>SUMIF('FL FA2026 Logo'!C518:C868,'FA 2026 Master'!E516,'FL FA2026 Logo'!T518:T868)</f>
        <v>0</v>
      </c>
      <c r="P516" s="31">
        <f>SUMIF('ME FA2026 Logo'!C518:C986,'FA 2026 Master'!E516,'ME FA2026 Logo'!T518:T986)</f>
        <v>0</v>
      </c>
      <c r="Q516" s="46">
        <f t="shared" si="23"/>
        <v>0</v>
      </c>
    </row>
    <row r="517" spans="2:17" x14ac:dyDescent="0.25">
      <c r="B517" s="36" t="str">
        <f t="shared" si="24"/>
        <v>FLWTLBL</v>
      </c>
      <c r="C517" s="35" t="str">
        <f t="shared" si="22"/>
        <v>84049072852</v>
      </c>
      <c r="D517" s="6">
        <v>840490728523</v>
      </c>
      <c r="E517" s="7" t="s">
        <v>566</v>
      </c>
      <c r="F517" t="s">
        <v>1451</v>
      </c>
      <c r="G517" t="s">
        <v>17</v>
      </c>
      <c r="H517" s="7" t="s">
        <v>1765</v>
      </c>
      <c r="I517" s="7" t="s">
        <v>1764</v>
      </c>
      <c r="J517" s="9">
        <v>40</v>
      </c>
      <c r="K517" s="7" t="s">
        <v>885</v>
      </c>
      <c r="L517" s="7" t="s">
        <v>950</v>
      </c>
      <c r="M517" s="7">
        <f>SUMIF('FL FA2026 Logo'!C519:C869,'FA 2026 Master'!E517,'FL FA2026 Logo'!S519:S869)</f>
        <v>0</v>
      </c>
      <c r="N517" s="7">
        <f>SUMIF('ME FA2026 Logo'!C519:C987,'FA 2026 Master'!E517,'ME FA2026 Logo'!S519:S987)</f>
        <v>0</v>
      </c>
      <c r="O517" s="9">
        <f>SUMIF('FL FA2026 Logo'!C519:C869,'FA 2026 Master'!E517,'FL FA2026 Logo'!T519:T869)</f>
        <v>0</v>
      </c>
      <c r="P517" s="31">
        <f>SUMIF('ME FA2026 Logo'!C519:C987,'FA 2026 Master'!E517,'ME FA2026 Logo'!T519:T987)</f>
        <v>0</v>
      </c>
      <c r="Q517" s="46">
        <f t="shared" si="23"/>
        <v>0</v>
      </c>
    </row>
    <row r="518" spans="2:17" x14ac:dyDescent="0.25">
      <c r="B518" s="36" t="str">
        <f t="shared" si="24"/>
        <v>FLWTLBL</v>
      </c>
      <c r="C518" s="35" t="str">
        <f t="shared" ref="C518:C581" si="25">LEFT(D518,11)</f>
        <v>84049072853</v>
      </c>
      <c r="D518" s="6">
        <v>840490728530</v>
      </c>
      <c r="E518" s="7" t="s">
        <v>567</v>
      </c>
      <c r="F518" t="s">
        <v>1452</v>
      </c>
      <c r="G518" t="s">
        <v>17</v>
      </c>
      <c r="H518" s="7" t="s">
        <v>14</v>
      </c>
      <c r="I518" s="7" t="s">
        <v>1764</v>
      </c>
      <c r="J518" s="9">
        <v>40</v>
      </c>
      <c r="K518" s="7" t="s">
        <v>885</v>
      </c>
      <c r="L518" s="7" t="s">
        <v>950</v>
      </c>
      <c r="M518" s="7">
        <f>SUMIF('FL FA2026 Logo'!C520:C870,'FA 2026 Master'!E518,'FL FA2026 Logo'!S520:S870)</f>
        <v>0</v>
      </c>
      <c r="N518" s="7">
        <f>SUMIF('ME FA2026 Logo'!C520:C988,'FA 2026 Master'!E518,'ME FA2026 Logo'!S520:S988)</f>
        <v>0</v>
      </c>
      <c r="O518" s="9">
        <f>SUMIF('FL FA2026 Logo'!C520:C870,'FA 2026 Master'!E518,'FL FA2026 Logo'!T520:T870)</f>
        <v>0</v>
      </c>
      <c r="P518" s="31">
        <f>SUMIF('ME FA2026 Logo'!C520:C988,'FA 2026 Master'!E518,'ME FA2026 Logo'!T520:T988)</f>
        <v>0</v>
      </c>
      <c r="Q518" s="46">
        <f t="shared" ref="Q518:Q581" si="26">SUM(O518+P518)</f>
        <v>0</v>
      </c>
    </row>
    <row r="519" spans="2:17" x14ac:dyDescent="0.25">
      <c r="B519" s="36" t="str">
        <f t="shared" si="24"/>
        <v>FLDCLBR</v>
      </c>
      <c r="C519" s="35" t="str">
        <f t="shared" si="25"/>
        <v>84049072866</v>
      </c>
      <c r="D519" s="6">
        <v>840490728660</v>
      </c>
      <c r="E519" s="7" t="s">
        <v>568</v>
      </c>
      <c r="F519" t="s">
        <v>1453</v>
      </c>
      <c r="G519" t="s">
        <v>1074</v>
      </c>
      <c r="H519" s="7" t="s">
        <v>7</v>
      </c>
      <c r="I519" s="7" t="s">
        <v>1764</v>
      </c>
      <c r="J519" s="9">
        <v>40</v>
      </c>
      <c r="K519" s="7" t="s">
        <v>885</v>
      </c>
      <c r="L519" s="7" t="s">
        <v>950</v>
      </c>
      <c r="M519" s="7">
        <f>SUMIF('FL FA2026 Logo'!C521:C871,'FA 2026 Master'!E519,'FL FA2026 Logo'!S521:S871)</f>
        <v>0</v>
      </c>
      <c r="N519" s="7">
        <f>SUMIF('ME FA2026 Logo'!C521:C989,'FA 2026 Master'!E519,'ME FA2026 Logo'!S521:S989)</f>
        <v>0</v>
      </c>
      <c r="O519" s="9">
        <f>SUMIF('FL FA2026 Logo'!C521:C871,'FA 2026 Master'!E519,'FL FA2026 Logo'!T521:T871)</f>
        <v>0</v>
      </c>
      <c r="P519" s="31">
        <f>SUMIF('ME FA2026 Logo'!C521:C989,'FA 2026 Master'!E519,'ME FA2026 Logo'!T521:T989)</f>
        <v>0</v>
      </c>
      <c r="Q519" s="46">
        <f t="shared" si="26"/>
        <v>0</v>
      </c>
    </row>
    <row r="520" spans="2:17" x14ac:dyDescent="0.25">
      <c r="B520" s="36" t="str">
        <f t="shared" si="24"/>
        <v>FLDCLBR</v>
      </c>
      <c r="C520" s="35" t="str">
        <f t="shared" si="25"/>
        <v>84049072867</v>
      </c>
      <c r="D520" s="6">
        <v>840490728677</v>
      </c>
      <c r="E520" s="7" t="s">
        <v>569</v>
      </c>
      <c r="F520" t="s">
        <v>1454</v>
      </c>
      <c r="G520" t="s">
        <v>1074</v>
      </c>
      <c r="H520" s="7" t="s">
        <v>8</v>
      </c>
      <c r="I520" s="7" t="s">
        <v>1764</v>
      </c>
      <c r="J520" s="9">
        <v>40</v>
      </c>
      <c r="K520" s="7" t="s">
        <v>885</v>
      </c>
      <c r="L520" s="7" t="s">
        <v>950</v>
      </c>
      <c r="M520" s="7">
        <f>SUMIF('FL FA2026 Logo'!C522:C872,'FA 2026 Master'!E520,'FL FA2026 Logo'!S522:S872)</f>
        <v>0</v>
      </c>
      <c r="N520" s="7">
        <f>SUMIF('ME FA2026 Logo'!C522:C990,'FA 2026 Master'!E520,'ME FA2026 Logo'!S522:S990)</f>
        <v>0</v>
      </c>
      <c r="O520" s="9">
        <f>SUMIF('FL FA2026 Logo'!C522:C872,'FA 2026 Master'!E520,'FL FA2026 Logo'!T522:T872)</f>
        <v>0</v>
      </c>
      <c r="P520" s="31">
        <f>SUMIF('ME FA2026 Logo'!C522:C990,'FA 2026 Master'!E520,'ME FA2026 Logo'!T522:T990)</f>
        <v>0</v>
      </c>
      <c r="Q520" s="46">
        <f t="shared" si="26"/>
        <v>0</v>
      </c>
    </row>
    <row r="521" spans="2:17" x14ac:dyDescent="0.25">
      <c r="B521" s="36" t="str">
        <f t="shared" si="24"/>
        <v>FLDCLBR</v>
      </c>
      <c r="C521" s="35" t="str">
        <f t="shared" si="25"/>
        <v>84049072868</v>
      </c>
      <c r="D521" s="6">
        <v>840490728684</v>
      </c>
      <c r="E521" s="7" t="s">
        <v>570</v>
      </c>
      <c r="F521" t="s">
        <v>1455</v>
      </c>
      <c r="G521" t="s">
        <v>1074</v>
      </c>
      <c r="H521" s="7" t="s">
        <v>9</v>
      </c>
      <c r="I521" s="7" t="s">
        <v>1764</v>
      </c>
      <c r="J521" s="9">
        <v>40</v>
      </c>
      <c r="K521" s="7" t="s">
        <v>885</v>
      </c>
      <c r="L521" s="7" t="s">
        <v>950</v>
      </c>
      <c r="M521" s="7">
        <f>SUMIF('FL FA2026 Logo'!C523:C873,'FA 2026 Master'!E521,'FL FA2026 Logo'!S523:S873)</f>
        <v>0</v>
      </c>
      <c r="N521" s="7">
        <f>SUMIF('ME FA2026 Logo'!C523:C991,'FA 2026 Master'!E521,'ME FA2026 Logo'!S523:S991)</f>
        <v>0</v>
      </c>
      <c r="O521" s="9">
        <f>SUMIF('FL FA2026 Logo'!C523:C873,'FA 2026 Master'!E521,'FL FA2026 Logo'!T523:T873)</f>
        <v>0</v>
      </c>
      <c r="P521" s="31">
        <f>SUMIF('ME FA2026 Logo'!C523:C991,'FA 2026 Master'!E521,'ME FA2026 Logo'!T523:T991)</f>
        <v>0</v>
      </c>
      <c r="Q521" s="46">
        <f t="shared" si="26"/>
        <v>0</v>
      </c>
    </row>
    <row r="522" spans="2:17" x14ac:dyDescent="0.25">
      <c r="B522" s="36" t="str">
        <f t="shared" ref="B522:B585" si="27">LEFT(E522,7)</f>
        <v>FLDCLBR</v>
      </c>
      <c r="C522" s="35" t="str">
        <f t="shared" si="25"/>
        <v>84049072869</v>
      </c>
      <c r="D522" s="6">
        <v>840490728691</v>
      </c>
      <c r="E522" s="7" t="s">
        <v>571</v>
      </c>
      <c r="F522" t="s">
        <v>1456</v>
      </c>
      <c r="G522" t="s">
        <v>1074</v>
      </c>
      <c r="H522" s="7" t="s">
        <v>10</v>
      </c>
      <c r="I522" s="7" t="s">
        <v>1764</v>
      </c>
      <c r="J522" s="9">
        <v>40</v>
      </c>
      <c r="K522" s="7" t="s">
        <v>885</v>
      </c>
      <c r="L522" s="7" t="s">
        <v>950</v>
      </c>
      <c r="M522" s="7">
        <f>SUMIF('FL FA2026 Logo'!C524:C874,'FA 2026 Master'!E522,'FL FA2026 Logo'!S524:S874)</f>
        <v>0</v>
      </c>
      <c r="N522" s="7">
        <f>SUMIF('ME FA2026 Logo'!C524:C992,'FA 2026 Master'!E522,'ME FA2026 Logo'!S524:S992)</f>
        <v>0</v>
      </c>
      <c r="O522" s="9">
        <f>SUMIF('FL FA2026 Logo'!C524:C874,'FA 2026 Master'!E522,'FL FA2026 Logo'!T524:T874)</f>
        <v>0</v>
      </c>
      <c r="P522" s="31">
        <f>SUMIF('ME FA2026 Logo'!C524:C992,'FA 2026 Master'!E522,'ME FA2026 Logo'!T524:T992)</f>
        <v>0</v>
      </c>
      <c r="Q522" s="46">
        <f t="shared" si="26"/>
        <v>0</v>
      </c>
    </row>
    <row r="523" spans="2:17" x14ac:dyDescent="0.25">
      <c r="B523" s="36" t="str">
        <f t="shared" si="27"/>
        <v>FLDCLBR</v>
      </c>
      <c r="C523" s="35" t="str">
        <f t="shared" si="25"/>
        <v>84049072870</v>
      </c>
      <c r="D523" s="6">
        <v>840490728707</v>
      </c>
      <c r="E523" s="7" t="s">
        <v>572</v>
      </c>
      <c r="F523" t="s">
        <v>1457</v>
      </c>
      <c r="G523" t="s">
        <v>1074</v>
      </c>
      <c r="H523" s="7" t="s">
        <v>1765</v>
      </c>
      <c r="I523" s="7" t="s">
        <v>1764</v>
      </c>
      <c r="J523" s="9">
        <v>40</v>
      </c>
      <c r="K523" s="7" t="s">
        <v>885</v>
      </c>
      <c r="L523" s="7" t="s">
        <v>950</v>
      </c>
      <c r="M523" s="7">
        <f>SUMIF('FL FA2026 Logo'!C525:C875,'FA 2026 Master'!E523,'FL FA2026 Logo'!S525:S875)</f>
        <v>0</v>
      </c>
      <c r="N523" s="7">
        <f>SUMIF('ME FA2026 Logo'!C525:C993,'FA 2026 Master'!E523,'ME FA2026 Logo'!S525:S993)</f>
        <v>0</v>
      </c>
      <c r="O523" s="9">
        <f>SUMIF('FL FA2026 Logo'!C525:C875,'FA 2026 Master'!E523,'FL FA2026 Logo'!T525:T875)</f>
        <v>0</v>
      </c>
      <c r="P523" s="31">
        <f>SUMIF('ME FA2026 Logo'!C525:C993,'FA 2026 Master'!E523,'ME FA2026 Logo'!T525:T993)</f>
        <v>0</v>
      </c>
      <c r="Q523" s="46">
        <f t="shared" si="26"/>
        <v>0</v>
      </c>
    </row>
    <row r="524" spans="2:17" x14ac:dyDescent="0.25">
      <c r="B524" s="36" t="str">
        <f t="shared" si="27"/>
        <v>FLDCLBR</v>
      </c>
      <c r="C524" s="35" t="str">
        <f t="shared" si="25"/>
        <v>84049072871</v>
      </c>
      <c r="D524" s="6">
        <v>840490728714</v>
      </c>
      <c r="E524" s="7" t="s">
        <v>573</v>
      </c>
      <c r="F524" t="s">
        <v>1458</v>
      </c>
      <c r="G524" t="s">
        <v>1074</v>
      </c>
      <c r="H524" s="7" t="s">
        <v>14</v>
      </c>
      <c r="I524" s="7" t="s">
        <v>1764</v>
      </c>
      <c r="J524" s="9">
        <v>40</v>
      </c>
      <c r="K524" s="7" t="s">
        <v>885</v>
      </c>
      <c r="L524" s="7" t="s">
        <v>950</v>
      </c>
      <c r="M524" s="7">
        <f>SUMIF('FL FA2026 Logo'!C526:C876,'FA 2026 Master'!E524,'FL FA2026 Logo'!S526:S876)</f>
        <v>0</v>
      </c>
      <c r="N524" s="7">
        <f>SUMIF('ME FA2026 Logo'!C526:C994,'FA 2026 Master'!E524,'ME FA2026 Logo'!S526:S994)</f>
        <v>0</v>
      </c>
      <c r="O524" s="9">
        <f>SUMIF('FL FA2026 Logo'!C526:C876,'FA 2026 Master'!E524,'FL FA2026 Logo'!T526:T876)</f>
        <v>0</v>
      </c>
      <c r="P524" s="31">
        <f>SUMIF('ME FA2026 Logo'!C526:C994,'FA 2026 Master'!E524,'ME FA2026 Logo'!T526:T994)</f>
        <v>0</v>
      </c>
      <c r="Q524" s="46">
        <f t="shared" si="26"/>
        <v>0</v>
      </c>
    </row>
    <row r="525" spans="2:17" x14ac:dyDescent="0.25">
      <c r="B525" s="36" t="str">
        <f t="shared" si="27"/>
        <v>FLSTIBK</v>
      </c>
      <c r="C525" s="35" t="str">
        <f t="shared" si="25"/>
        <v>84049072896</v>
      </c>
      <c r="D525" s="6">
        <v>840490728967</v>
      </c>
      <c r="E525" s="7" t="s">
        <v>574</v>
      </c>
      <c r="F525" t="s">
        <v>1459</v>
      </c>
      <c r="G525" t="s">
        <v>17</v>
      </c>
      <c r="H525" s="7" t="s">
        <v>7</v>
      </c>
      <c r="I525" s="7" t="s">
        <v>1764</v>
      </c>
      <c r="J525" s="9">
        <v>40</v>
      </c>
      <c r="K525" s="7" t="s">
        <v>885</v>
      </c>
      <c r="L525" s="7" t="s">
        <v>950</v>
      </c>
      <c r="M525" s="7">
        <f>SUMIF('FL FA2026 Logo'!C527:C877,'FA 2026 Master'!E525,'FL FA2026 Logo'!S527:S877)</f>
        <v>0</v>
      </c>
      <c r="N525" s="7">
        <f>SUMIF('ME FA2026 Logo'!C527:C995,'FA 2026 Master'!E525,'ME FA2026 Logo'!S527:S995)</f>
        <v>0</v>
      </c>
      <c r="O525" s="9">
        <f>SUMIF('FL FA2026 Logo'!C527:C877,'FA 2026 Master'!E525,'FL FA2026 Logo'!T527:T877)</f>
        <v>0</v>
      </c>
      <c r="P525" s="31">
        <f>SUMIF('ME FA2026 Logo'!C527:C995,'FA 2026 Master'!E525,'ME FA2026 Logo'!T527:T995)</f>
        <v>0</v>
      </c>
      <c r="Q525" s="46">
        <f t="shared" si="26"/>
        <v>0</v>
      </c>
    </row>
    <row r="526" spans="2:17" x14ac:dyDescent="0.25">
      <c r="B526" s="36" t="str">
        <f t="shared" si="27"/>
        <v>FLSTIBK</v>
      </c>
      <c r="C526" s="35" t="str">
        <f t="shared" si="25"/>
        <v>84049072897</v>
      </c>
      <c r="D526" s="6">
        <v>840490728974</v>
      </c>
      <c r="E526" s="7" t="s">
        <v>575</v>
      </c>
      <c r="F526" t="s">
        <v>1460</v>
      </c>
      <c r="G526" t="s">
        <v>17</v>
      </c>
      <c r="H526" s="7" t="s">
        <v>8</v>
      </c>
      <c r="I526" s="7" t="s">
        <v>1764</v>
      </c>
      <c r="J526" s="9">
        <v>40</v>
      </c>
      <c r="K526" s="7" t="s">
        <v>885</v>
      </c>
      <c r="L526" s="7" t="s">
        <v>950</v>
      </c>
      <c r="M526" s="7">
        <f>SUMIF('FL FA2026 Logo'!C528:C878,'FA 2026 Master'!E526,'FL FA2026 Logo'!S528:S878)</f>
        <v>0</v>
      </c>
      <c r="N526" s="7">
        <f>SUMIF('ME FA2026 Logo'!C528:C996,'FA 2026 Master'!E526,'ME FA2026 Logo'!S528:S996)</f>
        <v>0</v>
      </c>
      <c r="O526" s="9">
        <f>SUMIF('FL FA2026 Logo'!C528:C878,'FA 2026 Master'!E526,'FL FA2026 Logo'!T528:T878)</f>
        <v>0</v>
      </c>
      <c r="P526" s="31">
        <f>SUMIF('ME FA2026 Logo'!C528:C996,'FA 2026 Master'!E526,'ME FA2026 Logo'!T528:T996)</f>
        <v>0</v>
      </c>
      <c r="Q526" s="46">
        <f t="shared" si="26"/>
        <v>0</v>
      </c>
    </row>
    <row r="527" spans="2:17" x14ac:dyDescent="0.25">
      <c r="B527" s="36" t="str">
        <f t="shared" si="27"/>
        <v>FLSTIBK</v>
      </c>
      <c r="C527" s="35" t="str">
        <f t="shared" si="25"/>
        <v>84049072898</v>
      </c>
      <c r="D527" s="6">
        <v>840490728981</v>
      </c>
      <c r="E527" s="7" t="s">
        <v>576</v>
      </c>
      <c r="F527" t="s">
        <v>1461</v>
      </c>
      <c r="G527" t="s">
        <v>17</v>
      </c>
      <c r="H527" s="7" t="s">
        <v>9</v>
      </c>
      <c r="I527" s="7" t="s">
        <v>1764</v>
      </c>
      <c r="J527" s="9">
        <v>40</v>
      </c>
      <c r="K527" s="7" t="s">
        <v>885</v>
      </c>
      <c r="L527" s="7" t="s">
        <v>950</v>
      </c>
      <c r="M527" s="7">
        <f>SUMIF('FL FA2026 Logo'!C529:C879,'FA 2026 Master'!E527,'FL FA2026 Logo'!S529:S879)</f>
        <v>0</v>
      </c>
      <c r="N527" s="7">
        <f>SUMIF('ME FA2026 Logo'!C529:C997,'FA 2026 Master'!E527,'ME FA2026 Logo'!S529:S997)</f>
        <v>0</v>
      </c>
      <c r="O527" s="9">
        <f>SUMIF('FL FA2026 Logo'!C529:C879,'FA 2026 Master'!E527,'FL FA2026 Logo'!T529:T879)</f>
        <v>0</v>
      </c>
      <c r="P527" s="31">
        <f>SUMIF('ME FA2026 Logo'!C529:C997,'FA 2026 Master'!E527,'ME FA2026 Logo'!T529:T997)</f>
        <v>0</v>
      </c>
      <c r="Q527" s="46">
        <f t="shared" si="26"/>
        <v>0</v>
      </c>
    </row>
    <row r="528" spans="2:17" x14ac:dyDescent="0.25">
      <c r="B528" s="36" t="str">
        <f t="shared" si="27"/>
        <v>FLSTIBK</v>
      </c>
      <c r="C528" s="35" t="str">
        <f t="shared" si="25"/>
        <v>84049072899</v>
      </c>
      <c r="D528" s="6">
        <v>840490728998</v>
      </c>
      <c r="E528" s="7" t="s">
        <v>577</v>
      </c>
      <c r="F528" t="s">
        <v>1462</v>
      </c>
      <c r="G528" t="s">
        <v>17</v>
      </c>
      <c r="H528" s="7" t="s">
        <v>10</v>
      </c>
      <c r="I528" s="7" t="s">
        <v>1764</v>
      </c>
      <c r="J528" s="9">
        <v>40</v>
      </c>
      <c r="K528" s="7" t="s">
        <v>885</v>
      </c>
      <c r="L528" s="7" t="s">
        <v>950</v>
      </c>
      <c r="M528" s="7">
        <f>SUMIF('FL FA2026 Logo'!C530:C880,'FA 2026 Master'!E528,'FL FA2026 Logo'!S530:S880)</f>
        <v>0</v>
      </c>
      <c r="N528" s="7">
        <f>SUMIF('ME FA2026 Logo'!C530:C998,'FA 2026 Master'!E528,'ME FA2026 Logo'!S530:S998)</f>
        <v>0</v>
      </c>
      <c r="O528" s="9">
        <f>SUMIF('FL FA2026 Logo'!C530:C880,'FA 2026 Master'!E528,'FL FA2026 Logo'!T530:T880)</f>
        <v>0</v>
      </c>
      <c r="P528" s="31">
        <f>SUMIF('ME FA2026 Logo'!C530:C998,'FA 2026 Master'!E528,'ME FA2026 Logo'!T530:T998)</f>
        <v>0</v>
      </c>
      <c r="Q528" s="46">
        <f t="shared" si="26"/>
        <v>0</v>
      </c>
    </row>
    <row r="529" spans="2:17" x14ac:dyDescent="0.25">
      <c r="B529" s="36" t="str">
        <f t="shared" si="27"/>
        <v>FLSTIBK</v>
      </c>
      <c r="C529" s="35" t="str">
        <f t="shared" si="25"/>
        <v>84049072900</v>
      </c>
      <c r="D529" s="6">
        <v>840490729001</v>
      </c>
      <c r="E529" s="7" t="s">
        <v>578</v>
      </c>
      <c r="F529" t="s">
        <v>1463</v>
      </c>
      <c r="G529" t="s">
        <v>17</v>
      </c>
      <c r="H529" s="7" t="s">
        <v>1765</v>
      </c>
      <c r="I529" s="7" t="s">
        <v>1764</v>
      </c>
      <c r="J529" s="9">
        <v>40</v>
      </c>
      <c r="K529" s="7" t="s">
        <v>885</v>
      </c>
      <c r="L529" s="7" t="s">
        <v>950</v>
      </c>
      <c r="M529" s="7">
        <f>SUMIF('FL FA2026 Logo'!C531:C881,'FA 2026 Master'!E529,'FL FA2026 Logo'!S531:S881)</f>
        <v>0</v>
      </c>
      <c r="N529" s="7">
        <f>SUMIF('ME FA2026 Logo'!C531:C999,'FA 2026 Master'!E529,'ME FA2026 Logo'!S531:S999)</f>
        <v>0</v>
      </c>
      <c r="O529" s="9">
        <f>SUMIF('FL FA2026 Logo'!C531:C881,'FA 2026 Master'!E529,'FL FA2026 Logo'!T531:T881)</f>
        <v>0</v>
      </c>
      <c r="P529" s="31">
        <f>SUMIF('ME FA2026 Logo'!C531:C999,'FA 2026 Master'!E529,'ME FA2026 Logo'!T531:T999)</f>
        <v>0</v>
      </c>
      <c r="Q529" s="46">
        <f t="shared" si="26"/>
        <v>0</v>
      </c>
    </row>
    <row r="530" spans="2:17" x14ac:dyDescent="0.25">
      <c r="B530" s="36" t="str">
        <f t="shared" si="27"/>
        <v>FLSTIBK</v>
      </c>
      <c r="C530" s="35" t="str">
        <f t="shared" si="25"/>
        <v>84049072901</v>
      </c>
      <c r="D530" s="6">
        <v>840490729018</v>
      </c>
      <c r="E530" s="7" t="s">
        <v>579</v>
      </c>
      <c r="F530" t="s">
        <v>1464</v>
      </c>
      <c r="G530" t="s">
        <v>17</v>
      </c>
      <c r="H530" s="7" t="s">
        <v>14</v>
      </c>
      <c r="I530" s="7" t="s">
        <v>1764</v>
      </c>
      <c r="J530" s="9">
        <v>40</v>
      </c>
      <c r="K530" s="7" t="s">
        <v>885</v>
      </c>
      <c r="L530" s="7" t="s">
        <v>950</v>
      </c>
      <c r="M530" s="7">
        <f>SUMIF('FL FA2026 Logo'!C532:C882,'FA 2026 Master'!E530,'FL FA2026 Logo'!S532:S882)</f>
        <v>0</v>
      </c>
      <c r="N530" s="7">
        <f>SUMIF('ME FA2026 Logo'!C532:C1000,'FA 2026 Master'!E530,'ME FA2026 Logo'!S532:S1000)</f>
        <v>0</v>
      </c>
      <c r="O530" s="9">
        <f>SUMIF('FL FA2026 Logo'!C532:C882,'FA 2026 Master'!E530,'FL FA2026 Logo'!T532:T882)</f>
        <v>0</v>
      </c>
      <c r="P530" s="31">
        <f>SUMIF('ME FA2026 Logo'!C532:C1000,'FA 2026 Master'!E530,'ME FA2026 Logo'!T532:T1000)</f>
        <v>0</v>
      </c>
      <c r="Q530" s="46">
        <f t="shared" si="26"/>
        <v>0</v>
      </c>
    </row>
    <row r="531" spans="2:17" x14ac:dyDescent="0.25">
      <c r="B531" s="36" t="str">
        <f t="shared" si="27"/>
        <v>FLSTISA</v>
      </c>
      <c r="C531" s="35" t="str">
        <f t="shared" si="25"/>
        <v>84049072902</v>
      </c>
      <c r="D531" s="6">
        <v>840490729025</v>
      </c>
      <c r="E531" s="7" t="s">
        <v>580</v>
      </c>
      <c r="F531" t="s">
        <v>1465</v>
      </c>
      <c r="G531" t="s">
        <v>1441</v>
      </c>
      <c r="H531" s="7" t="s">
        <v>7</v>
      </c>
      <c r="I531" s="7" t="s">
        <v>1764</v>
      </c>
      <c r="J531" s="9">
        <v>40</v>
      </c>
      <c r="K531" s="7" t="s">
        <v>885</v>
      </c>
      <c r="L531" s="7" t="s">
        <v>950</v>
      </c>
      <c r="M531" s="7">
        <f>SUMIF('FL FA2026 Logo'!C533:C883,'FA 2026 Master'!E531,'FL FA2026 Logo'!S533:S883)</f>
        <v>0</v>
      </c>
      <c r="N531" s="7">
        <f>SUMIF('ME FA2026 Logo'!C533:C1001,'FA 2026 Master'!E531,'ME FA2026 Logo'!S533:S1001)</f>
        <v>0</v>
      </c>
      <c r="O531" s="9">
        <f>SUMIF('FL FA2026 Logo'!C533:C883,'FA 2026 Master'!E531,'FL FA2026 Logo'!T533:T883)</f>
        <v>0</v>
      </c>
      <c r="P531" s="31">
        <f>SUMIF('ME FA2026 Logo'!C533:C1001,'FA 2026 Master'!E531,'ME FA2026 Logo'!T533:T1001)</f>
        <v>0</v>
      </c>
      <c r="Q531" s="46">
        <f t="shared" si="26"/>
        <v>0</v>
      </c>
    </row>
    <row r="532" spans="2:17" x14ac:dyDescent="0.25">
      <c r="B532" s="36" t="str">
        <f t="shared" si="27"/>
        <v>FLSTISA</v>
      </c>
      <c r="C532" s="35" t="str">
        <f t="shared" si="25"/>
        <v>84049072903</v>
      </c>
      <c r="D532" s="6">
        <v>840490729032</v>
      </c>
      <c r="E532" s="7" t="s">
        <v>581</v>
      </c>
      <c r="F532" t="s">
        <v>1466</v>
      </c>
      <c r="G532" t="s">
        <v>1441</v>
      </c>
      <c r="H532" s="7" t="s">
        <v>8</v>
      </c>
      <c r="I532" s="7" t="s">
        <v>1764</v>
      </c>
      <c r="J532" s="9">
        <v>40</v>
      </c>
      <c r="K532" s="7" t="s">
        <v>885</v>
      </c>
      <c r="L532" s="7" t="s">
        <v>950</v>
      </c>
      <c r="M532" s="7">
        <f>SUMIF('FL FA2026 Logo'!C534:C884,'FA 2026 Master'!E532,'FL FA2026 Logo'!S534:S884)</f>
        <v>0</v>
      </c>
      <c r="N532" s="7">
        <f>SUMIF('ME FA2026 Logo'!C534:C1002,'FA 2026 Master'!E532,'ME FA2026 Logo'!S534:S1002)</f>
        <v>0</v>
      </c>
      <c r="O532" s="9">
        <f>SUMIF('FL FA2026 Logo'!C534:C884,'FA 2026 Master'!E532,'FL FA2026 Logo'!T534:T884)</f>
        <v>0</v>
      </c>
      <c r="P532" s="31">
        <f>SUMIF('ME FA2026 Logo'!C534:C1002,'FA 2026 Master'!E532,'ME FA2026 Logo'!T534:T1002)</f>
        <v>0</v>
      </c>
      <c r="Q532" s="46">
        <f t="shared" si="26"/>
        <v>0</v>
      </c>
    </row>
    <row r="533" spans="2:17" x14ac:dyDescent="0.25">
      <c r="B533" s="36" t="str">
        <f t="shared" si="27"/>
        <v>FLSTISA</v>
      </c>
      <c r="C533" s="35" t="str">
        <f t="shared" si="25"/>
        <v>84049072904</v>
      </c>
      <c r="D533" s="6">
        <v>840490729049</v>
      </c>
      <c r="E533" s="7" t="s">
        <v>582</v>
      </c>
      <c r="F533" t="s">
        <v>1467</v>
      </c>
      <c r="G533" t="s">
        <v>1441</v>
      </c>
      <c r="H533" s="7" t="s">
        <v>9</v>
      </c>
      <c r="I533" s="7" t="s">
        <v>1764</v>
      </c>
      <c r="J533" s="9">
        <v>40</v>
      </c>
      <c r="K533" s="7" t="s">
        <v>885</v>
      </c>
      <c r="L533" s="7" t="s">
        <v>950</v>
      </c>
      <c r="M533" s="7">
        <f>SUMIF('FL FA2026 Logo'!C535:C885,'FA 2026 Master'!E533,'FL FA2026 Logo'!S535:S885)</f>
        <v>0</v>
      </c>
      <c r="N533" s="7">
        <f>SUMIF('ME FA2026 Logo'!C535:C1003,'FA 2026 Master'!E533,'ME FA2026 Logo'!S535:S1003)</f>
        <v>0</v>
      </c>
      <c r="O533" s="9">
        <f>SUMIF('FL FA2026 Logo'!C535:C885,'FA 2026 Master'!E533,'FL FA2026 Logo'!T535:T885)</f>
        <v>0</v>
      </c>
      <c r="P533" s="31">
        <f>SUMIF('ME FA2026 Logo'!C535:C1003,'FA 2026 Master'!E533,'ME FA2026 Logo'!T535:T1003)</f>
        <v>0</v>
      </c>
      <c r="Q533" s="46">
        <f t="shared" si="26"/>
        <v>0</v>
      </c>
    </row>
    <row r="534" spans="2:17" x14ac:dyDescent="0.25">
      <c r="B534" s="36" t="str">
        <f t="shared" si="27"/>
        <v>FLSTISA</v>
      </c>
      <c r="C534" s="35" t="str">
        <f t="shared" si="25"/>
        <v>84049072905</v>
      </c>
      <c r="D534" s="6">
        <v>840490729056</v>
      </c>
      <c r="E534" s="7" t="s">
        <v>583</v>
      </c>
      <c r="F534" t="s">
        <v>1468</v>
      </c>
      <c r="G534" t="s">
        <v>1441</v>
      </c>
      <c r="H534" s="7" t="s">
        <v>10</v>
      </c>
      <c r="I534" s="7" t="s">
        <v>1764</v>
      </c>
      <c r="J534" s="9">
        <v>40</v>
      </c>
      <c r="K534" s="7" t="s">
        <v>885</v>
      </c>
      <c r="L534" s="7" t="s">
        <v>950</v>
      </c>
      <c r="M534" s="7">
        <f>SUMIF('FL FA2026 Logo'!C536:C886,'FA 2026 Master'!E534,'FL FA2026 Logo'!S536:S886)</f>
        <v>0</v>
      </c>
      <c r="N534" s="7">
        <f>SUMIF('ME FA2026 Logo'!C536:C1004,'FA 2026 Master'!E534,'ME FA2026 Logo'!S536:S1004)</f>
        <v>0</v>
      </c>
      <c r="O534" s="9">
        <f>SUMIF('FL FA2026 Logo'!C536:C886,'FA 2026 Master'!E534,'FL FA2026 Logo'!T536:T886)</f>
        <v>0</v>
      </c>
      <c r="P534" s="31">
        <f>SUMIF('ME FA2026 Logo'!C536:C1004,'FA 2026 Master'!E534,'ME FA2026 Logo'!T536:T1004)</f>
        <v>0</v>
      </c>
      <c r="Q534" s="46">
        <f t="shared" si="26"/>
        <v>0</v>
      </c>
    </row>
    <row r="535" spans="2:17" x14ac:dyDescent="0.25">
      <c r="B535" s="36" t="str">
        <f t="shared" si="27"/>
        <v>FLSTISA</v>
      </c>
      <c r="C535" s="35" t="str">
        <f t="shared" si="25"/>
        <v>84049072906</v>
      </c>
      <c r="D535" s="6">
        <v>840490729063</v>
      </c>
      <c r="E535" s="7" t="s">
        <v>584</v>
      </c>
      <c r="F535" t="s">
        <v>1469</v>
      </c>
      <c r="G535" t="s">
        <v>1441</v>
      </c>
      <c r="H535" s="7" t="s">
        <v>1765</v>
      </c>
      <c r="I535" s="7" t="s">
        <v>1764</v>
      </c>
      <c r="J535" s="9">
        <v>40</v>
      </c>
      <c r="K535" s="7" t="s">
        <v>885</v>
      </c>
      <c r="L535" s="7" t="s">
        <v>950</v>
      </c>
      <c r="M535" s="7">
        <f>SUMIF('FL FA2026 Logo'!C537:C887,'FA 2026 Master'!E535,'FL FA2026 Logo'!S537:S887)</f>
        <v>0</v>
      </c>
      <c r="N535" s="7">
        <f>SUMIF('ME FA2026 Logo'!C537:C1005,'FA 2026 Master'!E535,'ME FA2026 Logo'!S537:S1005)</f>
        <v>0</v>
      </c>
      <c r="O535" s="9">
        <f>SUMIF('FL FA2026 Logo'!C537:C887,'FA 2026 Master'!E535,'FL FA2026 Logo'!T537:T887)</f>
        <v>0</v>
      </c>
      <c r="P535" s="31">
        <f>SUMIF('ME FA2026 Logo'!C537:C1005,'FA 2026 Master'!E535,'ME FA2026 Logo'!T537:T1005)</f>
        <v>0</v>
      </c>
      <c r="Q535" s="46">
        <f t="shared" si="26"/>
        <v>0</v>
      </c>
    </row>
    <row r="536" spans="2:17" x14ac:dyDescent="0.25">
      <c r="B536" s="36" t="str">
        <f t="shared" si="27"/>
        <v>FLSTISA</v>
      </c>
      <c r="C536" s="35" t="str">
        <f t="shared" si="25"/>
        <v>84049072907</v>
      </c>
      <c r="D536" s="6">
        <v>840490729070</v>
      </c>
      <c r="E536" s="7" t="s">
        <v>585</v>
      </c>
      <c r="F536" t="s">
        <v>1470</v>
      </c>
      <c r="G536" t="s">
        <v>1441</v>
      </c>
      <c r="H536" s="7" t="s">
        <v>14</v>
      </c>
      <c r="I536" s="7" t="s">
        <v>1764</v>
      </c>
      <c r="J536" s="9">
        <v>40</v>
      </c>
      <c r="K536" s="7" t="s">
        <v>885</v>
      </c>
      <c r="L536" s="7" t="s">
        <v>950</v>
      </c>
      <c r="M536" s="7">
        <f>SUMIF('FL FA2026 Logo'!C538:C888,'FA 2026 Master'!E536,'FL FA2026 Logo'!S538:S888)</f>
        <v>0</v>
      </c>
      <c r="N536" s="7">
        <f>SUMIF('ME FA2026 Logo'!C538:C1006,'FA 2026 Master'!E536,'ME FA2026 Logo'!S538:S1006)</f>
        <v>0</v>
      </c>
      <c r="O536" s="9">
        <f>SUMIF('FL FA2026 Logo'!C538:C888,'FA 2026 Master'!E536,'FL FA2026 Logo'!T538:T888)</f>
        <v>0</v>
      </c>
      <c r="P536" s="31">
        <f>SUMIF('ME FA2026 Logo'!C538:C1006,'FA 2026 Master'!E536,'ME FA2026 Logo'!T538:T1006)</f>
        <v>0</v>
      </c>
      <c r="Q536" s="46">
        <f t="shared" si="26"/>
        <v>0</v>
      </c>
    </row>
    <row r="537" spans="2:17" x14ac:dyDescent="0.25">
      <c r="B537" s="36" t="str">
        <f t="shared" si="27"/>
        <v>FLSPLGH</v>
      </c>
      <c r="C537" s="35" t="str">
        <f t="shared" si="25"/>
        <v>84049072926</v>
      </c>
      <c r="D537" s="6">
        <v>840490729261</v>
      </c>
      <c r="E537" s="7" t="s">
        <v>586</v>
      </c>
      <c r="F537" t="s">
        <v>1471</v>
      </c>
      <c r="G537" t="s">
        <v>1472</v>
      </c>
      <c r="H537" s="7" t="s">
        <v>7</v>
      </c>
      <c r="I537" s="7" t="s">
        <v>1764</v>
      </c>
      <c r="J537" s="9">
        <v>40</v>
      </c>
      <c r="K537" s="7" t="s">
        <v>885</v>
      </c>
      <c r="L537" s="7" t="s">
        <v>950</v>
      </c>
      <c r="M537" s="7">
        <f>SUMIF('FL FA2026 Logo'!C539:C889,'FA 2026 Master'!E537,'FL FA2026 Logo'!S539:S889)</f>
        <v>0</v>
      </c>
      <c r="N537" s="7">
        <f>SUMIF('ME FA2026 Logo'!C539:C1007,'FA 2026 Master'!E537,'ME FA2026 Logo'!S539:S1007)</f>
        <v>0</v>
      </c>
      <c r="O537" s="9">
        <f>SUMIF('FL FA2026 Logo'!C539:C889,'FA 2026 Master'!E537,'FL FA2026 Logo'!T539:T889)</f>
        <v>0</v>
      </c>
      <c r="P537" s="31">
        <f>SUMIF('ME FA2026 Logo'!C539:C1007,'FA 2026 Master'!E537,'ME FA2026 Logo'!T539:T1007)</f>
        <v>0</v>
      </c>
      <c r="Q537" s="46">
        <f t="shared" si="26"/>
        <v>0</v>
      </c>
    </row>
    <row r="538" spans="2:17" x14ac:dyDescent="0.25">
      <c r="B538" s="36" t="str">
        <f t="shared" si="27"/>
        <v>FLSPLGH</v>
      </c>
      <c r="C538" s="35" t="str">
        <f t="shared" si="25"/>
        <v>84049072927</v>
      </c>
      <c r="D538" s="6">
        <v>840490729278</v>
      </c>
      <c r="E538" s="7" t="s">
        <v>587</v>
      </c>
      <c r="F538" t="s">
        <v>1473</v>
      </c>
      <c r="G538" t="s">
        <v>1472</v>
      </c>
      <c r="H538" s="7" t="s">
        <v>8</v>
      </c>
      <c r="I538" s="7" t="s">
        <v>1764</v>
      </c>
      <c r="J538" s="9">
        <v>40</v>
      </c>
      <c r="K538" s="7" t="s">
        <v>885</v>
      </c>
      <c r="L538" s="7" t="s">
        <v>950</v>
      </c>
      <c r="M538" s="7">
        <f>SUMIF('FL FA2026 Logo'!C540:C890,'FA 2026 Master'!E538,'FL FA2026 Logo'!S540:S890)</f>
        <v>0</v>
      </c>
      <c r="N538" s="7">
        <f>SUMIF('ME FA2026 Logo'!C540:C1008,'FA 2026 Master'!E538,'ME FA2026 Logo'!S540:S1008)</f>
        <v>0</v>
      </c>
      <c r="O538" s="9">
        <f>SUMIF('FL FA2026 Logo'!C540:C890,'FA 2026 Master'!E538,'FL FA2026 Logo'!T540:T890)</f>
        <v>0</v>
      </c>
      <c r="P538" s="31">
        <f>SUMIF('ME FA2026 Logo'!C540:C1008,'FA 2026 Master'!E538,'ME FA2026 Logo'!T540:T1008)</f>
        <v>0</v>
      </c>
      <c r="Q538" s="46">
        <f t="shared" si="26"/>
        <v>0</v>
      </c>
    </row>
    <row r="539" spans="2:17" x14ac:dyDescent="0.25">
      <c r="B539" s="36" t="str">
        <f t="shared" si="27"/>
        <v>FLSPLGH</v>
      </c>
      <c r="C539" s="35" t="str">
        <f t="shared" si="25"/>
        <v>84049072928</v>
      </c>
      <c r="D539" s="6">
        <v>840490729285</v>
      </c>
      <c r="E539" s="7" t="s">
        <v>588</v>
      </c>
      <c r="F539" t="s">
        <v>1474</v>
      </c>
      <c r="G539" t="s">
        <v>1472</v>
      </c>
      <c r="H539" s="7" t="s">
        <v>9</v>
      </c>
      <c r="I539" s="7" t="s">
        <v>1764</v>
      </c>
      <c r="J539" s="9">
        <v>40</v>
      </c>
      <c r="K539" s="7" t="s">
        <v>885</v>
      </c>
      <c r="L539" s="7" t="s">
        <v>950</v>
      </c>
      <c r="M539" s="7">
        <f>SUMIF('FL FA2026 Logo'!C541:C891,'FA 2026 Master'!E539,'FL FA2026 Logo'!S541:S891)</f>
        <v>0</v>
      </c>
      <c r="N539" s="7">
        <f>SUMIF('ME FA2026 Logo'!C541:C1009,'FA 2026 Master'!E539,'ME FA2026 Logo'!S541:S1009)</f>
        <v>0</v>
      </c>
      <c r="O539" s="9">
        <f>SUMIF('FL FA2026 Logo'!C541:C891,'FA 2026 Master'!E539,'FL FA2026 Logo'!T541:T891)</f>
        <v>0</v>
      </c>
      <c r="P539" s="31">
        <f>SUMIF('ME FA2026 Logo'!C541:C1009,'FA 2026 Master'!E539,'ME FA2026 Logo'!T541:T1009)</f>
        <v>0</v>
      </c>
      <c r="Q539" s="46">
        <f t="shared" si="26"/>
        <v>0</v>
      </c>
    </row>
    <row r="540" spans="2:17" x14ac:dyDescent="0.25">
      <c r="B540" s="36" t="str">
        <f t="shared" si="27"/>
        <v>FLSPLGH</v>
      </c>
      <c r="C540" s="35" t="str">
        <f t="shared" si="25"/>
        <v>84049072929</v>
      </c>
      <c r="D540" s="6">
        <v>840490729292</v>
      </c>
      <c r="E540" s="7" t="s">
        <v>589</v>
      </c>
      <c r="F540" t="s">
        <v>1475</v>
      </c>
      <c r="G540" t="s">
        <v>1472</v>
      </c>
      <c r="H540" s="7" t="s">
        <v>10</v>
      </c>
      <c r="I540" s="7" t="s">
        <v>1764</v>
      </c>
      <c r="J540" s="9">
        <v>40</v>
      </c>
      <c r="K540" s="7" t="s">
        <v>885</v>
      </c>
      <c r="L540" s="7" t="s">
        <v>950</v>
      </c>
      <c r="M540" s="7">
        <f>SUMIF('FL FA2026 Logo'!C542:C892,'FA 2026 Master'!E540,'FL FA2026 Logo'!S542:S892)</f>
        <v>0</v>
      </c>
      <c r="N540" s="7">
        <f>SUMIF('ME FA2026 Logo'!C542:C1010,'FA 2026 Master'!E540,'ME FA2026 Logo'!S542:S1010)</f>
        <v>0</v>
      </c>
      <c r="O540" s="9">
        <f>SUMIF('FL FA2026 Logo'!C542:C892,'FA 2026 Master'!E540,'FL FA2026 Logo'!T542:T892)</f>
        <v>0</v>
      </c>
      <c r="P540" s="31">
        <f>SUMIF('ME FA2026 Logo'!C542:C1010,'FA 2026 Master'!E540,'ME FA2026 Logo'!T542:T1010)</f>
        <v>0</v>
      </c>
      <c r="Q540" s="46">
        <f t="shared" si="26"/>
        <v>0</v>
      </c>
    </row>
    <row r="541" spans="2:17" x14ac:dyDescent="0.25">
      <c r="B541" s="36" t="str">
        <f t="shared" si="27"/>
        <v>FLSPLGH</v>
      </c>
      <c r="C541" s="35" t="str">
        <f t="shared" si="25"/>
        <v>84049072930</v>
      </c>
      <c r="D541" s="6">
        <v>840490729308</v>
      </c>
      <c r="E541" s="7" t="s">
        <v>590</v>
      </c>
      <c r="F541" t="s">
        <v>1476</v>
      </c>
      <c r="G541" t="s">
        <v>1472</v>
      </c>
      <c r="H541" s="7" t="s">
        <v>1765</v>
      </c>
      <c r="I541" s="7" t="s">
        <v>1764</v>
      </c>
      <c r="J541" s="9">
        <v>40</v>
      </c>
      <c r="K541" s="7" t="s">
        <v>885</v>
      </c>
      <c r="L541" s="7" t="s">
        <v>950</v>
      </c>
      <c r="M541" s="7">
        <f>SUMIF('FL FA2026 Logo'!C543:C893,'FA 2026 Master'!E541,'FL FA2026 Logo'!S543:S893)</f>
        <v>0</v>
      </c>
      <c r="N541" s="7">
        <f>SUMIF('ME FA2026 Logo'!C543:C1011,'FA 2026 Master'!E541,'ME FA2026 Logo'!S543:S1011)</f>
        <v>0</v>
      </c>
      <c r="O541" s="9">
        <f>SUMIF('FL FA2026 Logo'!C543:C893,'FA 2026 Master'!E541,'FL FA2026 Logo'!T543:T893)</f>
        <v>0</v>
      </c>
      <c r="P541" s="31">
        <f>SUMIF('ME FA2026 Logo'!C543:C1011,'FA 2026 Master'!E541,'ME FA2026 Logo'!T543:T1011)</f>
        <v>0</v>
      </c>
      <c r="Q541" s="46">
        <f t="shared" si="26"/>
        <v>0</v>
      </c>
    </row>
    <row r="542" spans="2:17" x14ac:dyDescent="0.25">
      <c r="B542" s="36" t="str">
        <f t="shared" si="27"/>
        <v>FLSPLGH</v>
      </c>
      <c r="C542" s="35" t="str">
        <f t="shared" si="25"/>
        <v>84049072931</v>
      </c>
      <c r="D542" s="6">
        <v>840490729315</v>
      </c>
      <c r="E542" s="7" t="s">
        <v>591</v>
      </c>
      <c r="F542" t="s">
        <v>1477</v>
      </c>
      <c r="G542" t="s">
        <v>1472</v>
      </c>
      <c r="H542" s="7" t="s">
        <v>14</v>
      </c>
      <c r="I542" s="7" t="s">
        <v>1764</v>
      </c>
      <c r="J542" s="9">
        <v>40</v>
      </c>
      <c r="K542" s="7" t="s">
        <v>885</v>
      </c>
      <c r="L542" s="7" t="s">
        <v>950</v>
      </c>
      <c r="M542" s="7">
        <f>SUMIF('FL FA2026 Logo'!C544:C894,'FA 2026 Master'!E542,'FL FA2026 Logo'!S544:S894)</f>
        <v>0</v>
      </c>
      <c r="N542" s="7">
        <f>SUMIF('ME FA2026 Logo'!C544:C1012,'FA 2026 Master'!E542,'ME FA2026 Logo'!S544:S1012)</f>
        <v>0</v>
      </c>
      <c r="O542" s="9">
        <f>SUMIF('FL FA2026 Logo'!C544:C894,'FA 2026 Master'!E542,'FL FA2026 Logo'!T544:T894)</f>
        <v>0</v>
      </c>
      <c r="P542" s="31">
        <f>SUMIF('ME FA2026 Logo'!C544:C1012,'FA 2026 Master'!E542,'ME FA2026 Logo'!T544:T1012)</f>
        <v>0</v>
      </c>
      <c r="Q542" s="46">
        <f t="shared" si="26"/>
        <v>0</v>
      </c>
    </row>
    <row r="543" spans="2:17" x14ac:dyDescent="0.25">
      <c r="B543" s="36" t="str">
        <f t="shared" si="27"/>
        <v>FLFULCH</v>
      </c>
      <c r="C543" s="35" t="str">
        <f t="shared" si="25"/>
        <v>84049072938</v>
      </c>
      <c r="D543" s="6">
        <v>840490729384</v>
      </c>
      <c r="E543" s="7" t="s">
        <v>592</v>
      </c>
      <c r="F543" t="s">
        <v>1478</v>
      </c>
      <c r="G543" t="s">
        <v>1015</v>
      </c>
      <c r="H543" s="7" t="s">
        <v>7</v>
      </c>
      <c r="I543" s="7" t="s">
        <v>1764</v>
      </c>
      <c r="J543" s="9">
        <v>40</v>
      </c>
      <c r="K543" s="7" t="s">
        <v>885</v>
      </c>
      <c r="L543" s="7" t="s">
        <v>950</v>
      </c>
      <c r="M543" s="7">
        <f>SUMIF('FL FA2026 Logo'!C545:C895,'FA 2026 Master'!E543,'FL FA2026 Logo'!S545:S895)</f>
        <v>0</v>
      </c>
      <c r="N543" s="7">
        <f>SUMIF('ME FA2026 Logo'!C545:C1013,'FA 2026 Master'!E543,'ME FA2026 Logo'!S545:S1013)</f>
        <v>0</v>
      </c>
      <c r="O543" s="9">
        <f>SUMIF('FL FA2026 Logo'!C545:C895,'FA 2026 Master'!E543,'FL FA2026 Logo'!T545:T895)</f>
        <v>0</v>
      </c>
      <c r="P543" s="31">
        <f>SUMIF('ME FA2026 Logo'!C545:C1013,'FA 2026 Master'!E543,'ME FA2026 Logo'!T545:T1013)</f>
        <v>0</v>
      </c>
      <c r="Q543" s="46">
        <f t="shared" si="26"/>
        <v>0</v>
      </c>
    </row>
    <row r="544" spans="2:17" x14ac:dyDescent="0.25">
      <c r="B544" s="36" t="str">
        <f t="shared" si="27"/>
        <v>FLFULCH</v>
      </c>
      <c r="C544" s="35" t="str">
        <f t="shared" si="25"/>
        <v>84049072939</v>
      </c>
      <c r="D544" s="6">
        <v>840490729391</v>
      </c>
      <c r="E544" s="7" t="s">
        <v>593</v>
      </c>
      <c r="F544" t="s">
        <v>1479</v>
      </c>
      <c r="G544" t="s">
        <v>1015</v>
      </c>
      <c r="H544" s="7" t="s">
        <v>8</v>
      </c>
      <c r="I544" s="7" t="s">
        <v>1764</v>
      </c>
      <c r="J544" s="9">
        <v>40</v>
      </c>
      <c r="K544" s="7" t="s">
        <v>885</v>
      </c>
      <c r="L544" s="7" t="s">
        <v>950</v>
      </c>
      <c r="M544" s="7">
        <f>SUMIF('FL FA2026 Logo'!C546:C896,'FA 2026 Master'!E544,'FL FA2026 Logo'!S546:S896)</f>
        <v>0</v>
      </c>
      <c r="N544" s="7">
        <f>SUMIF('ME FA2026 Logo'!C546:C1014,'FA 2026 Master'!E544,'ME FA2026 Logo'!S546:S1014)</f>
        <v>0</v>
      </c>
      <c r="O544" s="9">
        <f>SUMIF('FL FA2026 Logo'!C546:C896,'FA 2026 Master'!E544,'FL FA2026 Logo'!T546:T896)</f>
        <v>0</v>
      </c>
      <c r="P544" s="31">
        <f>SUMIF('ME FA2026 Logo'!C546:C1014,'FA 2026 Master'!E544,'ME FA2026 Logo'!T546:T1014)</f>
        <v>0</v>
      </c>
      <c r="Q544" s="46">
        <f t="shared" si="26"/>
        <v>0</v>
      </c>
    </row>
    <row r="545" spans="2:17" x14ac:dyDescent="0.25">
      <c r="B545" s="36" t="str">
        <f t="shared" si="27"/>
        <v>FLFULCH</v>
      </c>
      <c r="C545" s="35" t="str">
        <f t="shared" si="25"/>
        <v>84049072940</v>
      </c>
      <c r="D545" s="6">
        <v>840490729407</v>
      </c>
      <c r="E545" s="7" t="s">
        <v>594</v>
      </c>
      <c r="F545" t="s">
        <v>1480</v>
      </c>
      <c r="G545" t="s">
        <v>1015</v>
      </c>
      <c r="H545" s="7" t="s">
        <v>9</v>
      </c>
      <c r="I545" s="7" t="s">
        <v>1764</v>
      </c>
      <c r="J545" s="9">
        <v>40</v>
      </c>
      <c r="K545" s="7" t="s">
        <v>885</v>
      </c>
      <c r="L545" s="7" t="s">
        <v>950</v>
      </c>
      <c r="M545" s="7">
        <f>SUMIF('FL FA2026 Logo'!C547:C897,'FA 2026 Master'!E545,'FL FA2026 Logo'!S547:S897)</f>
        <v>0</v>
      </c>
      <c r="N545" s="7">
        <f>SUMIF('ME FA2026 Logo'!C547:C1015,'FA 2026 Master'!E545,'ME FA2026 Logo'!S547:S1015)</f>
        <v>0</v>
      </c>
      <c r="O545" s="9">
        <f>SUMIF('FL FA2026 Logo'!C547:C897,'FA 2026 Master'!E545,'FL FA2026 Logo'!T547:T897)</f>
        <v>0</v>
      </c>
      <c r="P545" s="31">
        <f>SUMIF('ME FA2026 Logo'!C547:C1015,'FA 2026 Master'!E545,'ME FA2026 Logo'!T547:T1015)</f>
        <v>0</v>
      </c>
      <c r="Q545" s="46">
        <f t="shared" si="26"/>
        <v>0</v>
      </c>
    </row>
    <row r="546" spans="2:17" x14ac:dyDescent="0.25">
      <c r="B546" s="36" t="str">
        <f t="shared" si="27"/>
        <v>FLFULCH</v>
      </c>
      <c r="C546" s="35" t="str">
        <f t="shared" si="25"/>
        <v>84049072941</v>
      </c>
      <c r="D546" s="6">
        <v>840490729414</v>
      </c>
      <c r="E546" s="7" t="s">
        <v>595</v>
      </c>
      <c r="F546" t="s">
        <v>1481</v>
      </c>
      <c r="G546" t="s">
        <v>1015</v>
      </c>
      <c r="H546" s="7" t="s">
        <v>10</v>
      </c>
      <c r="I546" s="7" t="s">
        <v>1764</v>
      </c>
      <c r="J546" s="9">
        <v>40</v>
      </c>
      <c r="K546" s="7" t="s">
        <v>885</v>
      </c>
      <c r="L546" s="7" t="s">
        <v>950</v>
      </c>
      <c r="M546" s="7">
        <f>SUMIF('FL FA2026 Logo'!C548:C898,'FA 2026 Master'!E546,'FL FA2026 Logo'!S548:S898)</f>
        <v>0</v>
      </c>
      <c r="N546" s="7">
        <f>SUMIF('ME FA2026 Logo'!C548:C1016,'FA 2026 Master'!E546,'ME FA2026 Logo'!S548:S1016)</f>
        <v>0</v>
      </c>
      <c r="O546" s="9">
        <f>SUMIF('FL FA2026 Logo'!C548:C898,'FA 2026 Master'!E546,'FL FA2026 Logo'!T548:T898)</f>
        <v>0</v>
      </c>
      <c r="P546" s="31">
        <f>SUMIF('ME FA2026 Logo'!C548:C1016,'FA 2026 Master'!E546,'ME FA2026 Logo'!T548:T1016)</f>
        <v>0</v>
      </c>
      <c r="Q546" s="46">
        <f t="shared" si="26"/>
        <v>0</v>
      </c>
    </row>
    <row r="547" spans="2:17" x14ac:dyDescent="0.25">
      <c r="B547" s="36" t="str">
        <f t="shared" si="27"/>
        <v>FLFULCH</v>
      </c>
      <c r="C547" s="35" t="str">
        <f t="shared" si="25"/>
        <v>84049072942</v>
      </c>
      <c r="D547" s="6">
        <v>840490729421</v>
      </c>
      <c r="E547" s="7" t="s">
        <v>596</v>
      </c>
      <c r="F547" t="s">
        <v>1482</v>
      </c>
      <c r="G547" t="s">
        <v>1015</v>
      </c>
      <c r="H547" s="7" t="s">
        <v>1765</v>
      </c>
      <c r="I547" s="7" t="s">
        <v>1764</v>
      </c>
      <c r="J547" s="9">
        <v>40</v>
      </c>
      <c r="K547" s="7" t="s">
        <v>885</v>
      </c>
      <c r="L547" s="7" t="s">
        <v>950</v>
      </c>
      <c r="M547" s="7">
        <f>SUMIF('FL FA2026 Logo'!C549:C899,'FA 2026 Master'!E547,'FL FA2026 Logo'!S549:S899)</f>
        <v>0</v>
      </c>
      <c r="N547" s="7">
        <f>SUMIF('ME FA2026 Logo'!C549:C1017,'FA 2026 Master'!E547,'ME FA2026 Logo'!S549:S1017)</f>
        <v>0</v>
      </c>
      <c r="O547" s="9">
        <f>SUMIF('FL FA2026 Logo'!C549:C899,'FA 2026 Master'!E547,'FL FA2026 Logo'!T549:T899)</f>
        <v>0</v>
      </c>
      <c r="P547" s="31">
        <f>SUMIF('ME FA2026 Logo'!C549:C1017,'FA 2026 Master'!E547,'ME FA2026 Logo'!T549:T1017)</f>
        <v>0</v>
      </c>
      <c r="Q547" s="46">
        <f t="shared" si="26"/>
        <v>0</v>
      </c>
    </row>
    <row r="548" spans="2:17" x14ac:dyDescent="0.25">
      <c r="B548" s="36" t="str">
        <f t="shared" si="27"/>
        <v>FLFULCH</v>
      </c>
      <c r="C548" s="35" t="str">
        <f t="shared" si="25"/>
        <v>84049072943</v>
      </c>
      <c r="D548" s="6">
        <v>840490729438</v>
      </c>
      <c r="E548" s="7" t="s">
        <v>597</v>
      </c>
      <c r="F548" t="s">
        <v>1483</v>
      </c>
      <c r="G548" t="s">
        <v>1015</v>
      </c>
      <c r="H548" s="7" t="s">
        <v>14</v>
      </c>
      <c r="I548" s="7" t="s">
        <v>1764</v>
      </c>
      <c r="J548" s="9">
        <v>40</v>
      </c>
      <c r="K548" s="7" t="s">
        <v>885</v>
      </c>
      <c r="L548" s="7" t="s">
        <v>950</v>
      </c>
      <c r="M548" s="7">
        <f>SUMIF('FL FA2026 Logo'!C550:C900,'FA 2026 Master'!E548,'FL FA2026 Logo'!S550:S900)</f>
        <v>0</v>
      </c>
      <c r="N548" s="7">
        <f>SUMIF('ME FA2026 Logo'!C550:C1018,'FA 2026 Master'!E548,'ME FA2026 Logo'!S550:S1018)</f>
        <v>0</v>
      </c>
      <c r="O548" s="9">
        <f>SUMIF('FL FA2026 Logo'!C550:C900,'FA 2026 Master'!E548,'FL FA2026 Logo'!T550:T900)</f>
        <v>0</v>
      </c>
      <c r="P548" s="31">
        <f>SUMIF('ME FA2026 Logo'!C550:C1018,'FA 2026 Master'!E548,'ME FA2026 Logo'!T550:T1018)</f>
        <v>0</v>
      </c>
      <c r="Q548" s="46">
        <f t="shared" si="26"/>
        <v>0</v>
      </c>
    </row>
    <row r="549" spans="2:17" x14ac:dyDescent="0.25">
      <c r="B549" s="36" t="str">
        <f t="shared" si="27"/>
        <v>FLTYLSS</v>
      </c>
      <c r="C549" s="35" t="str">
        <f t="shared" si="25"/>
        <v>84049072950</v>
      </c>
      <c r="D549" s="6">
        <v>840490729506</v>
      </c>
      <c r="E549" s="7" t="s">
        <v>598</v>
      </c>
      <c r="F549" t="s">
        <v>1484</v>
      </c>
      <c r="G549" t="s">
        <v>1485</v>
      </c>
      <c r="H549" s="7" t="s">
        <v>7</v>
      </c>
      <c r="I549" s="7" t="s">
        <v>1764</v>
      </c>
      <c r="J549" s="9">
        <v>40</v>
      </c>
      <c r="K549" s="7" t="s">
        <v>885</v>
      </c>
      <c r="L549" s="7" t="s">
        <v>950</v>
      </c>
      <c r="M549" s="7">
        <f>SUMIF('FL FA2026 Logo'!C551:C901,'FA 2026 Master'!E549,'FL FA2026 Logo'!S551:S901)</f>
        <v>0</v>
      </c>
      <c r="N549" s="7">
        <f>SUMIF('ME FA2026 Logo'!C551:C1019,'FA 2026 Master'!E549,'ME FA2026 Logo'!S551:S1019)</f>
        <v>0</v>
      </c>
      <c r="O549" s="9">
        <f>SUMIF('FL FA2026 Logo'!C551:C901,'FA 2026 Master'!E549,'FL FA2026 Logo'!T551:T901)</f>
        <v>0</v>
      </c>
      <c r="P549" s="31">
        <f>SUMIF('ME FA2026 Logo'!C551:C1019,'FA 2026 Master'!E549,'ME FA2026 Logo'!T551:T1019)</f>
        <v>0</v>
      </c>
      <c r="Q549" s="46">
        <f t="shared" si="26"/>
        <v>0</v>
      </c>
    </row>
    <row r="550" spans="2:17" x14ac:dyDescent="0.25">
      <c r="B550" s="36" t="str">
        <f t="shared" si="27"/>
        <v>FLTYLSS</v>
      </c>
      <c r="C550" s="35" t="str">
        <f t="shared" si="25"/>
        <v>84049072951</v>
      </c>
      <c r="D550" s="6">
        <v>840490729513</v>
      </c>
      <c r="E550" s="7" t="s">
        <v>599</v>
      </c>
      <c r="F550" t="s">
        <v>1486</v>
      </c>
      <c r="G550" t="s">
        <v>1485</v>
      </c>
      <c r="H550" s="7" t="s">
        <v>8</v>
      </c>
      <c r="I550" s="7" t="s">
        <v>1764</v>
      </c>
      <c r="J550" s="9">
        <v>40</v>
      </c>
      <c r="K550" s="7" t="s">
        <v>885</v>
      </c>
      <c r="L550" s="7" t="s">
        <v>950</v>
      </c>
      <c r="M550" s="7">
        <f>SUMIF('FL FA2026 Logo'!C552:C902,'FA 2026 Master'!E550,'FL FA2026 Logo'!S552:S902)</f>
        <v>0</v>
      </c>
      <c r="N550" s="7">
        <f>SUMIF('ME FA2026 Logo'!C552:C1020,'FA 2026 Master'!E550,'ME FA2026 Logo'!S552:S1020)</f>
        <v>0</v>
      </c>
      <c r="O550" s="9">
        <f>SUMIF('FL FA2026 Logo'!C552:C902,'FA 2026 Master'!E550,'FL FA2026 Logo'!T552:T902)</f>
        <v>0</v>
      </c>
      <c r="P550" s="31">
        <f>SUMIF('ME FA2026 Logo'!C552:C1020,'FA 2026 Master'!E550,'ME FA2026 Logo'!T552:T1020)</f>
        <v>0</v>
      </c>
      <c r="Q550" s="46">
        <f t="shared" si="26"/>
        <v>0</v>
      </c>
    </row>
    <row r="551" spans="2:17" x14ac:dyDescent="0.25">
      <c r="B551" s="36" t="str">
        <f t="shared" si="27"/>
        <v>FLTYLSS</v>
      </c>
      <c r="C551" s="35" t="str">
        <f t="shared" si="25"/>
        <v>84049072952</v>
      </c>
      <c r="D551" s="6">
        <v>840490729520</v>
      </c>
      <c r="E551" s="7" t="s">
        <v>600</v>
      </c>
      <c r="F551" t="s">
        <v>1487</v>
      </c>
      <c r="G551" t="s">
        <v>1485</v>
      </c>
      <c r="H551" s="7" t="s">
        <v>9</v>
      </c>
      <c r="I551" s="7" t="s">
        <v>1764</v>
      </c>
      <c r="J551" s="9">
        <v>40</v>
      </c>
      <c r="K551" s="7" t="s">
        <v>885</v>
      </c>
      <c r="L551" s="7" t="s">
        <v>950</v>
      </c>
      <c r="M551" s="7">
        <f>SUMIF('FL FA2026 Logo'!C553:C903,'FA 2026 Master'!E551,'FL FA2026 Logo'!S553:S903)</f>
        <v>0</v>
      </c>
      <c r="N551" s="7">
        <f>SUMIF('ME FA2026 Logo'!C553:C1021,'FA 2026 Master'!E551,'ME FA2026 Logo'!S553:S1021)</f>
        <v>0</v>
      </c>
      <c r="O551" s="9">
        <f>SUMIF('FL FA2026 Logo'!C553:C903,'FA 2026 Master'!E551,'FL FA2026 Logo'!T553:T903)</f>
        <v>0</v>
      </c>
      <c r="P551" s="31">
        <f>SUMIF('ME FA2026 Logo'!C553:C1021,'FA 2026 Master'!E551,'ME FA2026 Logo'!T553:T1021)</f>
        <v>0</v>
      </c>
      <c r="Q551" s="46">
        <f t="shared" si="26"/>
        <v>0</v>
      </c>
    </row>
    <row r="552" spans="2:17" x14ac:dyDescent="0.25">
      <c r="B552" s="36" t="str">
        <f t="shared" si="27"/>
        <v>FLTYLSS</v>
      </c>
      <c r="C552" s="35" t="str">
        <f t="shared" si="25"/>
        <v>84049072953</v>
      </c>
      <c r="D552" s="6">
        <v>840490729537</v>
      </c>
      <c r="E552" s="7" t="s">
        <v>601</v>
      </c>
      <c r="F552" t="s">
        <v>1488</v>
      </c>
      <c r="G552" t="s">
        <v>1485</v>
      </c>
      <c r="H552" s="7" t="s">
        <v>10</v>
      </c>
      <c r="I552" s="7" t="s">
        <v>1764</v>
      </c>
      <c r="J552" s="9">
        <v>40</v>
      </c>
      <c r="K552" s="7" t="s">
        <v>885</v>
      </c>
      <c r="L552" s="7" t="s">
        <v>950</v>
      </c>
      <c r="M552" s="7">
        <f>SUMIF('FL FA2026 Logo'!C554:C904,'FA 2026 Master'!E552,'FL FA2026 Logo'!S554:S904)</f>
        <v>0</v>
      </c>
      <c r="N552" s="7">
        <f>SUMIF('ME FA2026 Logo'!C554:C1022,'FA 2026 Master'!E552,'ME FA2026 Logo'!S554:S1022)</f>
        <v>0</v>
      </c>
      <c r="O552" s="9">
        <f>SUMIF('FL FA2026 Logo'!C554:C904,'FA 2026 Master'!E552,'FL FA2026 Logo'!T554:T904)</f>
        <v>0</v>
      </c>
      <c r="P552" s="31">
        <f>SUMIF('ME FA2026 Logo'!C554:C1022,'FA 2026 Master'!E552,'ME FA2026 Logo'!T554:T1022)</f>
        <v>0</v>
      </c>
      <c r="Q552" s="46">
        <f t="shared" si="26"/>
        <v>0</v>
      </c>
    </row>
    <row r="553" spans="2:17" x14ac:dyDescent="0.25">
      <c r="B553" s="36" t="str">
        <f t="shared" si="27"/>
        <v>FLTYLSS</v>
      </c>
      <c r="C553" s="35" t="str">
        <f t="shared" si="25"/>
        <v>84049072954</v>
      </c>
      <c r="D553" s="6">
        <v>840490729544</v>
      </c>
      <c r="E553" s="7" t="s">
        <v>602</v>
      </c>
      <c r="F553" t="s">
        <v>1489</v>
      </c>
      <c r="G553" t="s">
        <v>1485</v>
      </c>
      <c r="H553" s="7" t="s">
        <v>1765</v>
      </c>
      <c r="I553" s="7" t="s">
        <v>1764</v>
      </c>
      <c r="J553" s="9">
        <v>40</v>
      </c>
      <c r="K553" s="7" t="s">
        <v>885</v>
      </c>
      <c r="L553" s="7" t="s">
        <v>950</v>
      </c>
      <c r="M553" s="7">
        <f>SUMIF('FL FA2026 Logo'!C555:C905,'FA 2026 Master'!E553,'FL FA2026 Logo'!S555:S905)</f>
        <v>0</v>
      </c>
      <c r="N553" s="7">
        <f>SUMIF('ME FA2026 Logo'!C555:C1023,'FA 2026 Master'!E553,'ME FA2026 Logo'!S555:S1023)</f>
        <v>0</v>
      </c>
      <c r="O553" s="9">
        <f>SUMIF('FL FA2026 Logo'!C555:C905,'FA 2026 Master'!E553,'FL FA2026 Logo'!T555:T905)</f>
        <v>0</v>
      </c>
      <c r="P553" s="31">
        <f>SUMIF('ME FA2026 Logo'!C555:C1023,'FA 2026 Master'!E553,'ME FA2026 Logo'!T555:T1023)</f>
        <v>0</v>
      </c>
      <c r="Q553" s="46">
        <f t="shared" si="26"/>
        <v>0</v>
      </c>
    </row>
    <row r="554" spans="2:17" x14ac:dyDescent="0.25">
      <c r="B554" s="36" t="str">
        <f t="shared" si="27"/>
        <v>FLTYLSS</v>
      </c>
      <c r="C554" s="35" t="str">
        <f t="shared" si="25"/>
        <v>84049072955</v>
      </c>
      <c r="D554" s="6">
        <v>840490729551</v>
      </c>
      <c r="E554" s="7" t="s">
        <v>603</v>
      </c>
      <c r="F554" t="s">
        <v>1490</v>
      </c>
      <c r="G554" t="s">
        <v>1485</v>
      </c>
      <c r="H554" s="7" t="s">
        <v>14</v>
      </c>
      <c r="I554" s="7" t="s">
        <v>1764</v>
      </c>
      <c r="J554" s="9">
        <v>40</v>
      </c>
      <c r="K554" s="7" t="s">
        <v>885</v>
      </c>
      <c r="L554" s="7" t="s">
        <v>950</v>
      </c>
      <c r="M554" s="7">
        <f>SUMIF('FL FA2026 Logo'!C556:C906,'FA 2026 Master'!E554,'FL FA2026 Logo'!S556:S906)</f>
        <v>0</v>
      </c>
      <c r="N554" s="7">
        <f>SUMIF('ME FA2026 Logo'!C556:C1024,'FA 2026 Master'!E554,'ME FA2026 Logo'!S556:S1024)</f>
        <v>0</v>
      </c>
      <c r="O554" s="9">
        <f>SUMIF('FL FA2026 Logo'!C556:C906,'FA 2026 Master'!E554,'FL FA2026 Logo'!T556:T906)</f>
        <v>0</v>
      </c>
      <c r="P554" s="31">
        <f>SUMIF('ME FA2026 Logo'!C556:C1024,'FA 2026 Master'!E554,'ME FA2026 Logo'!T556:T1024)</f>
        <v>0</v>
      </c>
      <c r="Q554" s="46">
        <f t="shared" si="26"/>
        <v>0</v>
      </c>
    </row>
    <row r="555" spans="2:17" x14ac:dyDescent="0.25">
      <c r="B555" s="36" t="str">
        <f t="shared" si="27"/>
        <v>FLDARBR</v>
      </c>
      <c r="C555" s="35" t="str">
        <f t="shared" si="25"/>
        <v>84049072962</v>
      </c>
      <c r="D555" s="6">
        <v>840490729629</v>
      </c>
      <c r="E555" s="7" t="s">
        <v>604</v>
      </c>
      <c r="F555" t="s">
        <v>1491</v>
      </c>
      <c r="G555" t="s">
        <v>1074</v>
      </c>
      <c r="H555" s="7" t="s">
        <v>7</v>
      </c>
      <c r="I555" s="7" t="s">
        <v>1764</v>
      </c>
      <c r="J555" s="9">
        <v>40</v>
      </c>
      <c r="K555" s="7" t="s">
        <v>885</v>
      </c>
      <c r="L555" s="7" t="s">
        <v>950</v>
      </c>
      <c r="M555" s="7">
        <f>SUMIF('FL FA2026 Logo'!C557:C907,'FA 2026 Master'!E555,'FL FA2026 Logo'!S557:S907)</f>
        <v>0</v>
      </c>
      <c r="N555" s="7">
        <f>SUMIF('ME FA2026 Logo'!C557:C1025,'FA 2026 Master'!E555,'ME FA2026 Logo'!S557:S1025)</f>
        <v>0</v>
      </c>
      <c r="O555" s="9">
        <f>SUMIF('FL FA2026 Logo'!C557:C907,'FA 2026 Master'!E555,'FL FA2026 Logo'!T557:T907)</f>
        <v>0</v>
      </c>
      <c r="P555" s="31">
        <f>SUMIF('ME FA2026 Logo'!C557:C1025,'FA 2026 Master'!E555,'ME FA2026 Logo'!T557:T1025)</f>
        <v>0</v>
      </c>
      <c r="Q555" s="46">
        <f t="shared" si="26"/>
        <v>0</v>
      </c>
    </row>
    <row r="556" spans="2:17" x14ac:dyDescent="0.25">
      <c r="B556" s="36" t="str">
        <f t="shared" si="27"/>
        <v>FLDARBR</v>
      </c>
      <c r="C556" s="35" t="str">
        <f t="shared" si="25"/>
        <v>84049072963</v>
      </c>
      <c r="D556" s="6">
        <v>840490729636</v>
      </c>
      <c r="E556" s="7" t="s">
        <v>605</v>
      </c>
      <c r="F556" t="s">
        <v>1492</v>
      </c>
      <c r="G556" t="s">
        <v>1074</v>
      </c>
      <c r="H556" s="7" t="s">
        <v>8</v>
      </c>
      <c r="I556" s="7" t="s">
        <v>1764</v>
      </c>
      <c r="J556" s="9">
        <v>40</v>
      </c>
      <c r="K556" s="7" t="s">
        <v>885</v>
      </c>
      <c r="L556" s="7" t="s">
        <v>950</v>
      </c>
      <c r="M556" s="7">
        <f>SUMIF('FL FA2026 Logo'!C558:C908,'FA 2026 Master'!E556,'FL FA2026 Logo'!S558:S908)</f>
        <v>0</v>
      </c>
      <c r="N556" s="7">
        <f>SUMIF('ME FA2026 Logo'!C558:C1026,'FA 2026 Master'!E556,'ME FA2026 Logo'!S558:S1026)</f>
        <v>0</v>
      </c>
      <c r="O556" s="9">
        <f>SUMIF('FL FA2026 Logo'!C558:C908,'FA 2026 Master'!E556,'FL FA2026 Logo'!T558:T908)</f>
        <v>0</v>
      </c>
      <c r="P556" s="31">
        <f>SUMIF('ME FA2026 Logo'!C558:C1026,'FA 2026 Master'!E556,'ME FA2026 Logo'!T558:T1026)</f>
        <v>0</v>
      </c>
      <c r="Q556" s="46">
        <f t="shared" si="26"/>
        <v>0</v>
      </c>
    </row>
    <row r="557" spans="2:17" x14ac:dyDescent="0.25">
      <c r="B557" s="36" t="str">
        <f t="shared" si="27"/>
        <v>FLDARBR</v>
      </c>
      <c r="C557" s="35" t="str">
        <f t="shared" si="25"/>
        <v>84049072964</v>
      </c>
      <c r="D557" s="6">
        <v>840490729643</v>
      </c>
      <c r="E557" s="7" t="s">
        <v>606</v>
      </c>
      <c r="F557" t="s">
        <v>1493</v>
      </c>
      <c r="G557" t="s">
        <v>1074</v>
      </c>
      <c r="H557" s="7" t="s">
        <v>9</v>
      </c>
      <c r="I557" s="7" t="s">
        <v>1764</v>
      </c>
      <c r="J557" s="9">
        <v>40</v>
      </c>
      <c r="K557" s="7" t="s">
        <v>885</v>
      </c>
      <c r="L557" s="7" t="s">
        <v>950</v>
      </c>
      <c r="M557" s="7">
        <f>SUMIF('FL FA2026 Logo'!C559:C909,'FA 2026 Master'!E557,'FL FA2026 Logo'!S559:S909)</f>
        <v>0</v>
      </c>
      <c r="N557" s="7">
        <f>SUMIF('ME FA2026 Logo'!C559:C1027,'FA 2026 Master'!E557,'ME FA2026 Logo'!S559:S1027)</f>
        <v>0</v>
      </c>
      <c r="O557" s="9">
        <f>SUMIF('FL FA2026 Logo'!C559:C909,'FA 2026 Master'!E557,'FL FA2026 Logo'!T559:T909)</f>
        <v>0</v>
      </c>
      <c r="P557" s="31">
        <f>SUMIF('ME FA2026 Logo'!C559:C1027,'FA 2026 Master'!E557,'ME FA2026 Logo'!T559:T1027)</f>
        <v>0</v>
      </c>
      <c r="Q557" s="46">
        <f t="shared" si="26"/>
        <v>0</v>
      </c>
    </row>
    <row r="558" spans="2:17" x14ac:dyDescent="0.25">
      <c r="B558" s="36" t="str">
        <f t="shared" si="27"/>
        <v>FLDARBR</v>
      </c>
      <c r="C558" s="35" t="str">
        <f t="shared" si="25"/>
        <v>84049072965</v>
      </c>
      <c r="D558" s="6">
        <v>840490729650</v>
      </c>
      <c r="E558" s="7" t="s">
        <v>607</v>
      </c>
      <c r="F558" t="s">
        <v>1494</v>
      </c>
      <c r="G558" t="s">
        <v>1074</v>
      </c>
      <c r="H558" s="7" t="s">
        <v>10</v>
      </c>
      <c r="I558" s="7" t="s">
        <v>1764</v>
      </c>
      <c r="J558" s="9">
        <v>40</v>
      </c>
      <c r="K558" s="7" t="s">
        <v>885</v>
      </c>
      <c r="L558" s="7" t="s">
        <v>950</v>
      </c>
      <c r="M558" s="7">
        <f>SUMIF('FL FA2026 Logo'!C560:C910,'FA 2026 Master'!E558,'FL FA2026 Logo'!S560:S910)</f>
        <v>0</v>
      </c>
      <c r="N558" s="7">
        <f>SUMIF('ME FA2026 Logo'!C560:C1028,'FA 2026 Master'!E558,'ME FA2026 Logo'!S560:S1028)</f>
        <v>0</v>
      </c>
      <c r="O558" s="9">
        <f>SUMIF('FL FA2026 Logo'!C560:C910,'FA 2026 Master'!E558,'FL FA2026 Logo'!T560:T910)</f>
        <v>0</v>
      </c>
      <c r="P558" s="31">
        <f>SUMIF('ME FA2026 Logo'!C560:C1028,'FA 2026 Master'!E558,'ME FA2026 Logo'!T560:T1028)</f>
        <v>0</v>
      </c>
      <c r="Q558" s="46">
        <f t="shared" si="26"/>
        <v>0</v>
      </c>
    </row>
    <row r="559" spans="2:17" x14ac:dyDescent="0.25">
      <c r="B559" s="36" t="str">
        <f t="shared" si="27"/>
        <v>FLDARBR</v>
      </c>
      <c r="C559" s="35" t="str">
        <f t="shared" si="25"/>
        <v>84049072966</v>
      </c>
      <c r="D559" s="6">
        <v>840490729667</v>
      </c>
      <c r="E559" s="7" t="s">
        <v>608</v>
      </c>
      <c r="F559" t="s">
        <v>1495</v>
      </c>
      <c r="G559" t="s">
        <v>1074</v>
      </c>
      <c r="H559" s="7" t="s">
        <v>1765</v>
      </c>
      <c r="I559" s="7" t="s">
        <v>1764</v>
      </c>
      <c r="J559" s="9">
        <v>40</v>
      </c>
      <c r="K559" s="7" t="s">
        <v>885</v>
      </c>
      <c r="L559" s="7" t="s">
        <v>950</v>
      </c>
      <c r="M559" s="7">
        <f>SUMIF('FL FA2026 Logo'!C561:C911,'FA 2026 Master'!E559,'FL FA2026 Logo'!S561:S911)</f>
        <v>0</v>
      </c>
      <c r="N559" s="7">
        <f>SUMIF('ME FA2026 Logo'!C561:C1029,'FA 2026 Master'!E559,'ME FA2026 Logo'!S561:S1029)</f>
        <v>0</v>
      </c>
      <c r="O559" s="9">
        <f>SUMIF('FL FA2026 Logo'!C561:C911,'FA 2026 Master'!E559,'FL FA2026 Logo'!T561:T911)</f>
        <v>0</v>
      </c>
      <c r="P559" s="31">
        <f>SUMIF('ME FA2026 Logo'!C561:C1029,'FA 2026 Master'!E559,'ME FA2026 Logo'!T561:T1029)</f>
        <v>0</v>
      </c>
      <c r="Q559" s="46">
        <f t="shared" si="26"/>
        <v>0</v>
      </c>
    </row>
    <row r="560" spans="2:17" x14ac:dyDescent="0.25">
      <c r="B560" s="36" t="str">
        <f t="shared" si="27"/>
        <v>FLDARBR</v>
      </c>
      <c r="C560" s="35" t="str">
        <f t="shared" si="25"/>
        <v>84049072967</v>
      </c>
      <c r="D560" s="6">
        <v>840490729674</v>
      </c>
      <c r="E560" s="7" t="s">
        <v>609</v>
      </c>
      <c r="F560" t="s">
        <v>1496</v>
      </c>
      <c r="G560" t="s">
        <v>1074</v>
      </c>
      <c r="H560" s="7" t="s">
        <v>14</v>
      </c>
      <c r="I560" s="7" t="s">
        <v>1764</v>
      </c>
      <c r="J560" s="9">
        <v>40</v>
      </c>
      <c r="K560" s="7" t="s">
        <v>885</v>
      </c>
      <c r="L560" s="7" t="s">
        <v>950</v>
      </c>
      <c r="M560" s="7">
        <f>SUMIF('FL FA2026 Logo'!C562:C912,'FA 2026 Master'!E560,'FL FA2026 Logo'!S562:S912)</f>
        <v>0</v>
      </c>
      <c r="N560" s="7">
        <f>SUMIF('ME FA2026 Logo'!C562:C1030,'FA 2026 Master'!E560,'ME FA2026 Logo'!S562:S1030)</f>
        <v>0</v>
      </c>
      <c r="O560" s="9">
        <f>SUMIF('FL FA2026 Logo'!C562:C912,'FA 2026 Master'!E560,'FL FA2026 Logo'!T562:T912)</f>
        <v>0</v>
      </c>
      <c r="P560" s="31">
        <f>SUMIF('ME FA2026 Logo'!C562:C1030,'FA 2026 Master'!E560,'ME FA2026 Logo'!T562:T1030)</f>
        <v>0</v>
      </c>
      <c r="Q560" s="46">
        <f t="shared" si="26"/>
        <v>0</v>
      </c>
    </row>
    <row r="561" spans="2:17" x14ac:dyDescent="0.25">
      <c r="B561" s="36" t="str">
        <f t="shared" si="27"/>
        <v>FLCELBL</v>
      </c>
      <c r="C561" s="35" t="str">
        <f t="shared" si="25"/>
        <v>84049072974</v>
      </c>
      <c r="D561" s="6">
        <v>840490729742</v>
      </c>
      <c r="E561" s="7" t="s">
        <v>610</v>
      </c>
      <c r="F561" t="s">
        <v>1497</v>
      </c>
      <c r="G561" t="s">
        <v>17</v>
      </c>
      <c r="H561" s="7" t="s">
        <v>7</v>
      </c>
      <c r="I561" s="7" t="s">
        <v>1764</v>
      </c>
      <c r="J561" s="9">
        <v>40</v>
      </c>
      <c r="K561" s="7" t="s">
        <v>885</v>
      </c>
      <c r="L561" s="7" t="s">
        <v>950</v>
      </c>
      <c r="M561" s="7">
        <f>SUMIF('FL FA2026 Logo'!C563:C913,'FA 2026 Master'!E561,'FL FA2026 Logo'!S563:S913)</f>
        <v>0</v>
      </c>
      <c r="N561" s="7">
        <f>SUMIF('ME FA2026 Logo'!C563:C1031,'FA 2026 Master'!E561,'ME FA2026 Logo'!S563:S1031)</f>
        <v>0</v>
      </c>
      <c r="O561" s="9">
        <f>SUMIF('FL FA2026 Logo'!C563:C913,'FA 2026 Master'!E561,'FL FA2026 Logo'!T563:T913)</f>
        <v>0</v>
      </c>
      <c r="P561" s="31">
        <f>SUMIF('ME FA2026 Logo'!C563:C1031,'FA 2026 Master'!E561,'ME FA2026 Logo'!T563:T1031)</f>
        <v>0</v>
      </c>
      <c r="Q561" s="46">
        <f t="shared" si="26"/>
        <v>0</v>
      </c>
    </row>
    <row r="562" spans="2:17" x14ac:dyDescent="0.25">
      <c r="B562" s="36" t="str">
        <f t="shared" si="27"/>
        <v>FLCELBL</v>
      </c>
      <c r="C562" s="35" t="str">
        <f t="shared" si="25"/>
        <v>84049072975</v>
      </c>
      <c r="D562" s="6">
        <v>840490729759</v>
      </c>
      <c r="E562" s="7" t="s">
        <v>611</v>
      </c>
      <c r="F562" t="s">
        <v>1498</v>
      </c>
      <c r="G562" t="s">
        <v>17</v>
      </c>
      <c r="H562" s="7" t="s">
        <v>8</v>
      </c>
      <c r="I562" s="7" t="s">
        <v>1764</v>
      </c>
      <c r="J562" s="9">
        <v>40</v>
      </c>
      <c r="K562" s="7" t="s">
        <v>885</v>
      </c>
      <c r="L562" s="7" t="s">
        <v>950</v>
      </c>
      <c r="M562" s="7">
        <f>SUMIF('FL FA2026 Logo'!C564:C914,'FA 2026 Master'!E562,'FL FA2026 Logo'!S564:S914)</f>
        <v>0</v>
      </c>
      <c r="N562" s="7">
        <f>SUMIF('ME FA2026 Logo'!C564:C1032,'FA 2026 Master'!E562,'ME FA2026 Logo'!S564:S1032)</f>
        <v>0</v>
      </c>
      <c r="O562" s="9">
        <f>SUMIF('FL FA2026 Logo'!C564:C914,'FA 2026 Master'!E562,'FL FA2026 Logo'!T564:T914)</f>
        <v>0</v>
      </c>
      <c r="P562" s="31">
        <f>SUMIF('ME FA2026 Logo'!C564:C1032,'FA 2026 Master'!E562,'ME FA2026 Logo'!T564:T1032)</f>
        <v>0</v>
      </c>
      <c r="Q562" s="46">
        <f t="shared" si="26"/>
        <v>0</v>
      </c>
    </row>
    <row r="563" spans="2:17" x14ac:dyDescent="0.25">
      <c r="B563" s="36" t="str">
        <f t="shared" si="27"/>
        <v>FLCELBL</v>
      </c>
      <c r="C563" s="35" t="str">
        <f t="shared" si="25"/>
        <v>84049072976</v>
      </c>
      <c r="D563" s="6">
        <v>840490729766</v>
      </c>
      <c r="E563" s="7" t="s">
        <v>612</v>
      </c>
      <c r="F563" t="s">
        <v>1499</v>
      </c>
      <c r="G563" t="s">
        <v>17</v>
      </c>
      <c r="H563" s="7" t="s">
        <v>9</v>
      </c>
      <c r="I563" s="7" t="s">
        <v>1764</v>
      </c>
      <c r="J563" s="9">
        <v>40</v>
      </c>
      <c r="K563" s="7" t="s">
        <v>885</v>
      </c>
      <c r="L563" s="7" t="s">
        <v>950</v>
      </c>
      <c r="M563" s="7">
        <f>SUMIF('FL FA2026 Logo'!C565:C915,'FA 2026 Master'!E563,'FL FA2026 Logo'!S565:S915)</f>
        <v>0</v>
      </c>
      <c r="N563" s="7">
        <f>SUMIF('ME FA2026 Logo'!C565:C1033,'FA 2026 Master'!E563,'ME FA2026 Logo'!S565:S1033)</f>
        <v>0</v>
      </c>
      <c r="O563" s="9">
        <f>SUMIF('FL FA2026 Logo'!C565:C915,'FA 2026 Master'!E563,'FL FA2026 Logo'!T565:T915)</f>
        <v>0</v>
      </c>
      <c r="P563" s="31">
        <f>SUMIF('ME FA2026 Logo'!C565:C1033,'FA 2026 Master'!E563,'ME FA2026 Logo'!T565:T1033)</f>
        <v>0</v>
      </c>
      <c r="Q563" s="46">
        <f t="shared" si="26"/>
        <v>0</v>
      </c>
    </row>
    <row r="564" spans="2:17" x14ac:dyDescent="0.25">
      <c r="B564" s="36" t="str">
        <f t="shared" si="27"/>
        <v>FLCELBL</v>
      </c>
      <c r="C564" s="35" t="str">
        <f t="shared" si="25"/>
        <v>84049072977</v>
      </c>
      <c r="D564" s="6">
        <v>840490729773</v>
      </c>
      <c r="E564" s="7" t="s">
        <v>613</v>
      </c>
      <c r="F564" t="s">
        <v>1500</v>
      </c>
      <c r="G564" t="s">
        <v>17</v>
      </c>
      <c r="H564" s="7" t="s">
        <v>10</v>
      </c>
      <c r="I564" s="7" t="s">
        <v>1764</v>
      </c>
      <c r="J564" s="9">
        <v>40</v>
      </c>
      <c r="K564" s="7" t="s">
        <v>885</v>
      </c>
      <c r="L564" s="7" t="s">
        <v>950</v>
      </c>
      <c r="M564" s="7">
        <f>SUMIF('FL FA2026 Logo'!C566:C916,'FA 2026 Master'!E564,'FL FA2026 Logo'!S566:S916)</f>
        <v>0</v>
      </c>
      <c r="N564" s="7">
        <f>SUMIF('ME FA2026 Logo'!C566:C1034,'FA 2026 Master'!E564,'ME FA2026 Logo'!S566:S1034)</f>
        <v>0</v>
      </c>
      <c r="O564" s="9">
        <f>SUMIF('FL FA2026 Logo'!C566:C916,'FA 2026 Master'!E564,'FL FA2026 Logo'!T566:T916)</f>
        <v>0</v>
      </c>
      <c r="P564" s="31">
        <f>SUMIF('ME FA2026 Logo'!C566:C1034,'FA 2026 Master'!E564,'ME FA2026 Logo'!T566:T1034)</f>
        <v>0</v>
      </c>
      <c r="Q564" s="46">
        <f t="shared" si="26"/>
        <v>0</v>
      </c>
    </row>
    <row r="565" spans="2:17" x14ac:dyDescent="0.25">
      <c r="B565" s="36" t="str">
        <f t="shared" si="27"/>
        <v>FLCELBL</v>
      </c>
      <c r="C565" s="35" t="str">
        <f t="shared" si="25"/>
        <v>84049072978</v>
      </c>
      <c r="D565" s="6">
        <v>840490729780</v>
      </c>
      <c r="E565" s="7" t="s">
        <v>614</v>
      </c>
      <c r="F565" t="s">
        <v>1501</v>
      </c>
      <c r="G565" t="s">
        <v>17</v>
      </c>
      <c r="H565" s="7" t="s">
        <v>1765</v>
      </c>
      <c r="I565" s="7" t="s">
        <v>1764</v>
      </c>
      <c r="J565" s="9">
        <v>40</v>
      </c>
      <c r="K565" s="7" t="s">
        <v>885</v>
      </c>
      <c r="L565" s="7" t="s">
        <v>950</v>
      </c>
      <c r="M565" s="7">
        <f>SUMIF('FL FA2026 Logo'!C567:C917,'FA 2026 Master'!E565,'FL FA2026 Logo'!S567:S917)</f>
        <v>0</v>
      </c>
      <c r="N565" s="7">
        <f>SUMIF('ME FA2026 Logo'!C567:C1035,'FA 2026 Master'!E565,'ME FA2026 Logo'!S567:S1035)</f>
        <v>0</v>
      </c>
      <c r="O565" s="9">
        <f>SUMIF('FL FA2026 Logo'!C567:C917,'FA 2026 Master'!E565,'FL FA2026 Logo'!T567:T917)</f>
        <v>0</v>
      </c>
      <c r="P565" s="31">
        <f>SUMIF('ME FA2026 Logo'!C567:C1035,'FA 2026 Master'!E565,'ME FA2026 Logo'!T567:T1035)</f>
        <v>0</v>
      </c>
      <c r="Q565" s="46">
        <f t="shared" si="26"/>
        <v>0</v>
      </c>
    </row>
    <row r="566" spans="2:17" x14ac:dyDescent="0.25">
      <c r="B566" s="36" t="str">
        <f t="shared" si="27"/>
        <v>FLCELBL</v>
      </c>
      <c r="C566" s="35" t="str">
        <f t="shared" si="25"/>
        <v>84049072979</v>
      </c>
      <c r="D566" s="6">
        <v>840490729797</v>
      </c>
      <c r="E566" s="7" t="s">
        <v>615</v>
      </c>
      <c r="F566" t="s">
        <v>1502</v>
      </c>
      <c r="G566" t="s">
        <v>17</v>
      </c>
      <c r="H566" s="7" t="s">
        <v>14</v>
      </c>
      <c r="I566" s="7" t="s">
        <v>1764</v>
      </c>
      <c r="J566" s="9">
        <v>40</v>
      </c>
      <c r="K566" s="7" t="s">
        <v>885</v>
      </c>
      <c r="L566" s="7" t="s">
        <v>950</v>
      </c>
      <c r="M566" s="7">
        <f>SUMIF('FL FA2026 Logo'!C568:C918,'FA 2026 Master'!E566,'FL FA2026 Logo'!S568:S918)</f>
        <v>0</v>
      </c>
      <c r="N566" s="7">
        <f>SUMIF('ME FA2026 Logo'!C568:C1036,'FA 2026 Master'!E566,'ME FA2026 Logo'!S568:S1036)</f>
        <v>0</v>
      </c>
      <c r="O566" s="9">
        <f>SUMIF('FL FA2026 Logo'!C568:C918,'FA 2026 Master'!E566,'FL FA2026 Logo'!T568:T918)</f>
        <v>0</v>
      </c>
      <c r="P566" s="31">
        <f>SUMIF('ME FA2026 Logo'!C568:C1036,'FA 2026 Master'!E566,'ME FA2026 Logo'!T568:T1036)</f>
        <v>0</v>
      </c>
      <c r="Q566" s="46">
        <f t="shared" si="26"/>
        <v>0</v>
      </c>
    </row>
    <row r="567" spans="2:17" x14ac:dyDescent="0.25">
      <c r="B567" s="36" t="str">
        <f t="shared" si="27"/>
        <v>FLPKOAR</v>
      </c>
      <c r="C567" s="35" t="str">
        <f t="shared" si="25"/>
        <v>84049073016</v>
      </c>
      <c r="D567" s="6">
        <v>840490730168</v>
      </c>
      <c r="E567" s="7" t="s">
        <v>616</v>
      </c>
      <c r="F567" t="s">
        <v>1503</v>
      </c>
      <c r="G567" t="s">
        <v>1184</v>
      </c>
      <c r="H567" s="7" t="s">
        <v>7</v>
      </c>
      <c r="I567" s="7" t="s">
        <v>1764</v>
      </c>
      <c r="J567" s="9">
        <v>40</v>
      </c>
      <c r="K567" s="7" t="s">
        <v>885</v>
      </c>
      <c r="L567" s="7" t="s">
        <v>950</v>
      </c>
      <c r="M567" s="7">
        <f>SUMIF('FL FA2026 Logo'!C569:C919,'FA 2026 Master'!E567,'FL FA2026 Logo'!S569:S919)</f>
        <v>0</v>
      </c>
      <c r="N567" s="7">
        <f>SUMIF('ME FA2026 Logo'!C569:C1037,'FA 2026 Master'!E567,'ME FA2026 Logo'!S569:S1037)</f>
        <v>0</v>
      </c>
      <c r="O567" s="9">
        <f>SUMIF('FL FA2026 Logo'!C569:C919,'FA 2026 Master'!E567,'FL FA2026 Logo'!T569:T919)</f>
        <v>0</v>
      </c>
      <c r="P567" s="31">
        <f>SUMIF('ME FA2026 Logo'!C569:C1037,'FA 2026 Master'!E567,'ME FA2026 Logo'!T569:T1037)</f>
        <v>0</v>
      </c>
      <c r="Q567" s="46">
        <f t="shared" si="26"/>
        <v>0</v>
      </c>
    </row>
    <row r="568" spans="2:17" x14ac:dyDescent="0.25">
      <c r="B568" s="36" t="str">
        <f t="shared" si="27"/>
        <v>FLPKOAR</v>
      </c>
      <c r="C568" s="35" t="str">
        <f t="shared" si="25"/>
        <v>84049073017</v>
      </c>
      <c r="D568" s="6">
        <v>840490730175</v>
      </c>
      <c r="E568" s="7" t="s">
        <v>617</v>
      </c>
      <c r="F568" t="s">
        <v>1504</v>
      </c>
      <c r="G568" t="s">
        <v>1184</v>
      </c>
      <c r="H568" s="7" t="s">
        <v>8</v>
      </c>
      <c r="I568" s="7" t="s">
        <v>1764</v>
      </c>
      <c r="J568" s="9">
        <v>40</v>
      </c>
      <c r="K568" s="7" t="s">
        <v>885</v>
      </c>
      <c r="L568" s="7" t="s">
        <v>950</v>
      </c>
      <c r="M568" s="7">
        <f>SUMIF('FL FA2026 Logo'!C570:C920,'FA 2026 Master'!E568,'FL FA2026 Logo'!S570:S920)</f>
        <v>0</v>
      </c>
      <c r="N568" s="7">
        <f>SUMIF('ME FA2026 Logo'!C570:C1038,'FA 2026 Master'!E568,'ME FA2026 Logo'!S570:S1038)</f>
        <v>0</v>
      </c>
      <c r="O568" s="9">
        <f>SUMIF('FL FA2026 Logo'!C570:C920,'FA 2026 Master'!E568,'FL FA2026 Logo'!T570:T920)</f>
        <v>0</v>
      </c>
      <c r="P568" s="31">
        <f>SUMIF('ME FA2026 Logo'!C570:C1038,'FA 2026 Master'!E568,'ME FA2026 Logo'!T570:T1038)</f>
        <v>0</v>
      </c>
      <c r="Q568" s="46">
        <f t="shared" si="26"/>
        <v>0</v>
      </c>
    </row>
    <row r="569" spans="2:17" x14ac:dyDescent="0.25">
      <c r="B569" s="36" t="str">
        <f t="shared" si="27"/>
        <v>FLPKOAR</v>
      </c>
      <c r="C569" s="35" t="str">
        <f t="shared" si="25"/>
        <v>84049073018</v>
      </c>
      <c r="D569" s="6">
        <v>840490730182</v>
      </c>
      <c r="E569" s="7" t="s">
        <v>618</v>
      </c>
      <c r="F569" t="s">
        <v>1505</v>
      </c>
      <c r="G569" t="s">
        <v>1184</v>
      </c>
      <c r="H569" s="7" t="s">
        <v>9</v>
      </c>
      <c r="I569" s="7" t="s">
        <v>1764</v>
      </c>
      <c r="J569" s="9">
        <v>40</v>
      </c>
      <c r="K569" s="7" t="s">
        <v>885</v>
      </c>
      <c r="L569" s="7" t="s">
        <v>950</v>
      </c>
      <c r="M569" s="7">
        <f>SUMIF('FL FA2026 Logo'!C571:C921,'FA 2026 Master'!E569,'FL FA2026 Logo'!S571:S921)</f>
        <v>0</v>
      </c>
      <c r="N569" s="7">
        <f>SUMIF('ME FA2026 Logo'!C571:C1039,'FA 2026 Master'!E569,'ME FA2026 Logo'!S571:S1039)</f>
        <v>0</v>
      </c>
      <c r="O569" s="9">
        <f>SUMIF('FL FA2026 Logo'!C571:C921,'FA 2026 Master'!E569,'FL FA2026 Logo'!T571:T921)</f>
        <v>0</v>
      </c>
      <c r="P569" s="31">
        <f>SUMIF('ME FA2026 Logo'!C571:C1039,'FA 2026 Master'!E569,'ME FA2026 Logo'!T571:T1039)</f>
        <v>0</v>
      </c>
      <c r="Q569" s="46">
        <f t="shared" si="26"/>
        <v>0</v>
      </c>
    </row>
    <row r="570" spans="2:17" x14ac:dyDescent="0.25">
      <c r="B570" s="36" t="str">
        <f t="shared" si="27"/>
        <v>FLPKOAR</v>
      </c>
      <c r="C570" s="35" t="str">
        <f t="shared" si="25"/>
        <v>84049073019</v>
      </c>
      <c r="D570" s="6">
        <v>840490730199</v>
      </c>
      <c r="E570" s="7" t="s">
        <v>619</v>
      </c>
      <c r="F570" t="s">
        <v>1506</v>
      </c>
      <c r="G570" t="s">
        <v>1184</v>
      </c>
      <c r="H570" s="7" t="s">
        <v>10</v>
      </c>
      <c r="I570" s="7" t="s">
        <v>1764</v>
      </c>
      <c r="J570" s="9">
        <v>40</v>
      </c>
      <c r="K570" s="7" t="s">
        <v>885</v>
      </c>
      <c r="L570" s="7" t="s">
        <v>950</v>
      </c>
      <c r="M570" s="7">
        <f>SUMIF('FL FA2026 Logo'!C572:C922,'FA 2026 Master'!E570,'FL FA2026 Logo'!S572:S922)</f>
        <v>0</v>
      </c>
      <c r="N570" s="7">
        <f>SUMIF('ME FA2026 Logo'!C572:C1040,'FA 2026 Master'!E570,'ME FA2026 Logo'!S572:S1040)</f>
        <v>0</v>
      </c>
      <c r="O570" s="9">
        <f>SUMIF('FL FA2026 Logo'!C572:C922,'FA 2026 Master'!E570,'FL FA2026 Logo'!T572:T922)</f>
        <v>0</v>
      </c>
      <c r="P570" s="31">
        <f>SUMIF('ME FA2026 Logo'!C572:C1040,'FA 2026 Master'!E570,'ME FA2026 Logo'!T572:T1040)</f>
        <v>0</v>
      </c>
      <c r="Q570" s="46">
        <f t="shared" si="26"/>
        <v>0</v>
      </c>
    </row>
    <row r="571" spans="2:17" x14ac:dyDescent="0.25">
      <c r="B571" s="36" t="str">
        <f t="shared" si="27"/>
        <v>FLPKOAR</v>
      </c>
      <c r="C571" s="35" t="str">
        <f t="shared" si="25"/>
        <v>84049073020</v>
      </c>
      <c r="D571" s="6">
        <v>840490730205</v>
      </c>
      <c r="E571" s="7" t="s">
        <v>620</v>
      </c>
      <c r="F571" t="s">
        <v>1507</v>
      </c>
      <c r="G571" t="s">
        <v>1184</v>
      </c>
      <c r="H571" s="7" t="s">
        <v>1765</v>
      </c>
      <c r="I571" s="7" t="s">
        <v>1764</v>
      </c>
      <c r="J571" s="9">
        <v>40</v>
      </c>
      <c r="K571" s="7" t="s">
        <v>885</v>
      </c>
      <c r="L571" s="7" t="s">
        <v>950</v>
      </c>
      <c r="M571" s="7">
        <f>SUMIF('FL FA2026 Logo'!C573:C923,'FA 2026 Master'!E571,'FL FA2026 Logo'!S573:S923)</f>
        <v>0</v>
      </c>
      <c r="N571" s="7">
        <f>SUMIF('ME FA2026 Logo'!C573:C1041,'FA 2026 Master'!E571,'ME FA2026 Logo'!S573:S1041)</f>
        <v>0</v>
      </c>
      <c r="O571" s="9">
        <f>SUMIF('FL FA2026 Logo'!C573:C923,'FA 2026 Master'!E571,'FL FA2026 Logo'!T573:T923)</f>
        <v>0</v>
      </c>
      <c r="P571" s="31">
        <f>SUMIF('ME FA2026 Logo'!C573:C1041,'FA 2026 Master'!E571,'ME FA2026 Logo'!T573:T1041)</f>
        <v>0</v>
      </c>
      <c r="Q571" s="46">
        <f t="shared" si="26"/>
        <v>0</v>
      </c>
    </row>
    <row r="572" spans="2:17" x14ac:dyDescent="0.25">
      <c r="B572" s="36" t="str">
        <f t="shared" si="27"/>
        <v>FLPKOAR</v>
      </c>
      <c r="C572" s="35" t="str">
        <f t="shared" si="25"/>
        <v>84049073021</v>
      </c>
      <c r="D572" s="6">
        <v>840490730212</v>
      </c>
      <c r="E572" s="7" t="s">
        <v>621</v>
      </c>
      <c r="F572" t="s">
        <v>1508</v>
      </c>
      <c r="G572" t="s">
        <v>1184</v>
      </c>
      <c r="H572" s="7" t="s">
        <v>14</v>
      </c>
      <c r="I572" s="7" t="s">
        <v>1764</v>
      </c>
      <c r="J572" s="9">
        <v>40</v>
      </c>
      <c r="K572" s="7" t="s">
        <v>885</v>
      </c>
      <c r="L572" s="7" t="s">
        <v>950</v>
      </c>
      <c r="M572" s="7">
        <f>SUMIF('FL FA2026 Logo'!C574:C924,'FA 2026 Master'!E572,'FL FA2026 Logo'!S574:S924)</f>
        <v>0</v>
      </c>
      <c r="N572" s="7">
        <f>SUMIF('ME FA2026 Logo'!C574:C1042,'FA 2026 Master'!E572,'ME FA2026 Logo'!S574:S1042)</f>
        <v>0</v>
      </c>
      <c r="O572" s="9">
        <f>SUMIF('FL FA2026 Logo'!C574:C924,'FA 2026 Master'!E572,'FL FA2026 Logo'!T574:T924)</f>
        <v>0</v>
      </c>
      <c r="P572" s="31">
        <f>SUMIF('ME FA2026 Logo'!C574:C1042,'FA 2026 Master'!E572,'ME FA2026 Logo'!T574:T1042)</f>
        <v>0</v>
      </c>
      <c r="Q572" s="46">
        <f t="shared" si="26"/>
        <v>0</v>
      </c>
    </row>
    <row r="573" spans="2:17" x14ac:dyDescent="0.25">
      <c r="B573" s="36" t="str">
        <f t="shared" si="27"/>
        <v>FLAFLAR</v>
      </c>
      <c r="C573" s="35" t="str">
        <f t="shared" si="25"/>
        <v>84049073022</v>
      </c>
      <c r="D573" s="6">
        <v>840490730229</v>
      </c>
      <c r="E573" s="7" t="s">
        <v>622</v>
      </c>
      <c r="F573" t="s">
        <v>1509</v>
      </c>
      <c r="G573" t="s">
        <v>1184</v>
      </c>
      <c r="H573" s="7" t="s">
        <v>7</v>
      </c>
      <c r="I573" s="7" t="s">
        <v>1764</v>
      </c>
      <c r="J573" s="9">
        <v>40</v>
      </c>
      <c r="K573" s="7" t="s">
        <v>885</v>
      </c>
      <c r="L573" s="7" t="s">
        <v>950</v>
      </c>
      <c r="M573" s="7">
        <f>SUMIF('FL FA2026 Logo'!C575:C925,'FA 2026 Master'!E573,'FL FA2026 Logo'!S575:S925)</f>
        <v>0</v>
      </c>
      <c r="N573" s="7">
        <f>SUMIF('ME FA2026 Logo'!C575:C1043,'FA 2026 Master'!E573,'ME FA2026 Logo'!S575:S1043)</f>
        <v>0</v>
      </c>
      <c r="O573" s="9">
        <f>SUMIF('FL FA2026 Logo'!C575:C925,'FA 2026 Master'!E573,'FL FA2026 Logo'!T575:T925)</f>
        <v>0</v>
      </c>
      <c r="P573" s="31">
        <f>SUMIF('ME FA2026 Logo'!C575:C1043,'FA 2026 Master'!E573,'ME FA2026 Logo'!T575:T1043)</f>
        <v>0</v>
      </c>
      <c r="Q573" s="46">
        <f t="shared" si="26"/>
        <v>0</v>
      </c>
    </row>
    <row r="574" spans="2:17" x14ac:dyDescent="0.25">
      <c r="B574" s="36" t="str">
        <f t="shared" si="27"/>
        <v>FLAFLAR</v>
      </c>
      <c r="C574" s="35" t="str">
        <f t="shared" si="25"/>
        <v>84049073023</v>
      </c>
      <c r="D574" s="6">
        <v>840490730236</v>
      </c>
      <c r="E574" s="7" t="s">
        <v>623</v>
      </c>
      <c r="F574" t="s">
        <v>1510</v>
      </c>
      <c r="G574" t="s">
        <v>1184</v>
      </c>
      <c r="H574" s="7" t="s">
        <v>8</v>
      </c>
      <c r="I574" s="7" t="s">
        <v>1764</v>
      </c>
      <c r="J574" s="9">
        <v>40</v>
      </c>
      <c r="K574" s="7" t="s">
        <v>885</v>
      </c>
      <c r="L574" s="7" t="s">
        <v>950</v>
      </c>
      <c r="M574" s="7">
        <f>SUMIF('FL FA2026 Logo'!C576:C926,'FA 2026 Master'!E574,'FL FA2026 Logo'!S576:S926)</f>
        <v>0</v>
      </c>
      <c r="N574" s="7">
        <f>SUMIF('ME FA2026 Logo'!C576:C1044,'FA 2026 Master'!E574,'ME FA2026 Logo'!S576:S1044)</f>
        <v>0</v>
      </c>
      <c r="O574" s="9">
        <f>SUMIF('FL FA2026 Logo'!C576:C926,'FA 2026 Master'!E574,'FL FA2026 Logo'!T576:T926)</f>
        <v>0</v>
      </c>
      <c r="P574" s="31">
        <f>SUMIF('ME FA2026 Logo'!C576:C1044,'FA 2026 Master'!E574,'ME FA2026 Logo'!T576:T1044)</f>
        <v>0</v>
      </c>
      <c r="Q574" s="46">
        <f t="shared" si="26"/>
        <v>0</v>
      </c>
    </row>
    <row r="575" spans="2:17" x14ac:dyDescent="0.25">
      <c r="B575" s="36" t="str">
        <f t="shared" si="27"/>
        <v>FLAFLAR</v>
      </c>
      <c r="C575" s="35" t="str">
        <f t="shared" si="25"/>
        <v>84049073024</v>
      </c>
      <c r="D575" s="6">
        <v>840490730243</v>
      </c>
      <c r="E575" s="7" t="s">
        <v>624</v>
      </c>
      <c r="F575" t="s">
        <v>1511</v>
      </c>
      <c r="G575" t="s">
        <v>1184</v>
      </c>
      <c r="H575" s="7" t="s">
        <v>9</v>
      </c>
      <c r="I575" s="7" t="s">
        <v>1764</v>
      </c>
      <c r="J575" s="9">
        <v>40</v>
      </c>
      <c r="K575" s="7" t="s">
        <v>885</v>
      </c>
      <c r="L575" s="7" t="s">
        <v>950</v>
      </c>
      <c r="M575" s="7">
        <f>SUMIF('FL FA2026 Logo'!C577:C927,'FA 2026 Master'!E575,'FL FA2026 Logo'!S577:S927)</f>
        <v>0</v>
      </c>
      <c r="N575" s="7">
        <f>SUMIF('ME FA2026 Logo'!C577:C1045,'FA 2026 Master'!E575,'ME FA2026 Logo'!S577:S1045)</f>
        <v>0</v>
      </c>
      <c r="O575" s="9">
        <f>SUMIF('FL FA2026 Logo'!C577:C927,'FA 2026 Master'!E575,'FL FA2026 Logo'!T577:T927)</f>
        <v>0</v>
      </c>
      <c r="P575" s="31">
        <f>SUMIF('ME FA2026 Logo'!C577:C1045,'FA 2026 Master'!E575,'ME FA2026 Logo'!T577:T1045)</f>
        <v>0</v>
      </c>
      <c r="Q575" s="46">
        <f t="shared" si="26"/>
        <v>0</v>
      </c>
    </row>
    <row r="576" spans="2:17" x14ac:dyDescent="0.25">
      <c r="B576" s="36" t="str">
        <f t="shared" si="27"/>
        <v>FLAFLAR</v>
      </c>
      <c r="C576" s="35" t="str">
        <f t="shared" si="25"/>
        <v>84049073025</v>
      </c>
      <c r="D576" s="6">
        <v>840490730250</v>
      </c>
      <c r="E576" s="7" t="s">
        <v>625</v>
      </c>
      <c r="F576" t="s">
        <v>1512</v>
      </c>
      <c r="G576" t="s">
        <v>1184</v>
      </c>
      <c r="H576" s="7" t="s">
        <v>10</v>
      </c>
      <c r="I576" s="7" t="s">
        <v>1764</v>
      </c>
      <c r="J576" s="9">
        <v>40</v>
      </c>
      <c r="K576" s="7" t="s">
        <v>885</v>
      </c>
      <c r="L576" s="7" t="s">
        <v>950</v>
      </c>
      <c r="M576" s="7">
        <f>SUMIF('FL FA2026 Logo'!C578:C928,'FA 2026 Master'!E576,'FL FA2026 Logo'!S578:S928)</f>
        <v>0</v>
      </c>
      <c r="N576" s="7">
        <f>SUMIF('ME FA2026 Logo'!C578:C1046,'FA 2026 Master'!E576,'ME FA2026 Logo'!S578:S1046)</f>
        <v>0</v>
      </c>
      <c r="O576" s="9">
        <f>SUMIF('FL FA2026 Logo'!C578:C928,'FA 2026 Master'!E576,'FL FA2026 Logo'!T578:T928)</f>
        <v>0</v>
      </c>
      <c r="P576" s="31">
        <f>SUMIF('ME FA2026 Logo'!C578:C1046,'FA 2026 Master'!E576,'ME FA2026 Logo'!T578:T1046)</f>
        <v>0</v>
      </c>
      <c r="Q576" s="46">
        <f t="shared" si="26"/>
        <v>0</v>
      </c>
    </row>
    <row r="577" spans="2:17" x14ac:dyDescent="0.25">
      <c r="B577" s="36" t="str">
        <f t="shared" si="27"/>
        <v>FLAFLAR</v>
      </c>
      <c r="C577" s="35" t="str">
        <f t="shared" si="25"/>
        <v>84049073026</v>
      </c>
      <c r="D577" s="6">
        <v>840490730267</v>
      </c>
      <c r="E577" s="7" t="s">
        <v>626</v>
      </c>
      <c r="F577" t="s">
        <v>1513</v>
      </c>
      <c r="G577" t="s">
        <v>1184</v>
      </c>
      <c r="H577" s="7" t="s">
        <v>1765</v>
      </c>
      <c r="I577" s="7" t="s">
        <v>1764</v>
      </c>
      <c r="J577" s="9">
        <v>40</v>
      </c>
      <c r="K577" s="7" t="s">
        <v>885</v>
      </c>
      <c r="L577" s="7" t="s">
        <v>950</v>
      </c>
      <c r="M577" s="7">
        <f>SUMIF('FL FA2026 Logo'!C579:C929,'FA 2026 Master'!E577,'FL FA2026 Logo'!S579:S929)</f>
        <v>0</v>
      </c>
      <c r="N577" s="7">
        <f>SUMIF('ME FA2026 Logo'!C579:C1047,'FA 2026 Master'!E577,'ME FA2026 Logo'!S579:S1047)</f>
        <v>0</v>
      </c>
      <c r="O577" s="9">
        <f>SUMIF('FL FA2026 Logo'!C579:C929,'FA 2026 Master'!E577,'FL FA2026 Logo'!T579:T929)</f>
        <v>0</v>
      </c>
      <c r="P577" s="31">
        <f>SUMIF('ME FA2026 Logo'!C579:C1047,'FA 2026 Master'!E577,'ME FA2026 Logo'!T579:T1047)</f>
        <v>0</v>
      </c>
      <c r="Q577" s="46">
        <f t="shared" si="26"/>
        <v>0</v>
      </c>
    </row>
    <row r="578" spans="2:17" x14ac:dyDescent="0.25">
      <c r="B578" s="36" t="str">
        <f t="shared" si="27"/>
        <v>FLAFLAR</v>
      </c>
      <c r="C578" s="35" t="str">
        <f t="shared" si="25"/>
        <v>84049073027</v>
      </c>
      <c r="D578" s="6">
        <v>840490730274</v>
      </c>
      <c r="E578" s="7" t="s">
        <v>627</v>
      </c>
      <c r="F578" t="s">
        <v>1514</v>
      </c>
      <c r="G578" t="s">
        <v>1184</v>
      </c>
      <c r="H578" s="7" t="s">
        <v>14</v>
      </c>
      <c r="I578" s="7" t="s">
        <v>1764</v>
      </c>
      <c r="J578" s="9">
        <v>40</v>
      </c>
      <c r="K578" s="7" t="s">
        <v>885</v>
      </c>
      <c r="L578" s="7" t="s">
        <v>950</v>
      </c>
      <c r="M578" s="7">
        <f>SUMIF('FL FA2026 Logo'!C580:C930,'FA 2026 Master'!E578,'FL FA2026 Logo'!S580:S930)</f>
        <v>0</v>
      </c>
      <c r="N578" s="7">
        <f>SUMIF('ME FA2026 Logo'!C580:C1048,'FA 2026 Master'!E578,'ME FA2026 Logo'!S580:S1048)</f>
        <v>0</v>
      </c>
      <c r="O578" s="9">
        <f>SUMIF('FL FA2026 Logo'!C580:C930,'FA 2026 Master'!E578,'FL FA2026 Logo'!T580:T930)</f>
        <v>0</v>
      </c>
      <c r="P578" s="31">
        <f>SUMIF('ME FA2026 Logo'!C580:C1048,'FA 2026 Master'!E578,'ME FA2026 Logo'!T580:T1048)</f>
        <v>0</v>
      </c>
      <c r="Q578" s="46">
        <f t="shared" si="26"/>
        <v>0</v>
      </c>
    </row>
    <row r="579" spans="2:17" x14ac:dyDescent="0.25">
      <c r="B579" s="36" t="str">
        <f t="shared" si="27"/>
        <v>FLBUGSA</v>
      </c>
      <c r="C579" s="35" t="str">
        <f t="shared" si="25"/>
        <v>84049074163</v>
      </c>
      <c r="D579" s="6">
        <v>840490741638</v>
      </c>
      <c r="E579" s="7" t="s">
        <v>628</v>
      </c>
      <c r="F579" t="s">
        <v>1515</v>
      </c>
      <c r="G579" t="s">
        <v>1441</v>
      </c>
      <c r="H579" s="7" t="s">
        <v>7</v>
      </c>
      <c r="I579" s="7" t="s">
        <v>1764</v>
      </c>
      <c r="J579" s="9">
        <v>40</v>
      </c>
      <c r="K579" s="7" t="s">
        <v>885</v>
      </c>
      <c r="L579" s="7" t="s">
        <v>950</v>
      </c>
      <c r="M579" s="7">
        <f>SUMIF('FL FA2026 Logo'!C581:C931,'FA 2026 Master'!E579,'FL FA2026 Logo'!S581:S931)</f>
        <v>0</v>
      </c>
      <c r="N579" s="7">
        <f>SUMIF('ME FA2026 Logo'!C581:C1049,'FA 2026 Master'!E579,'ME FA2026 Logo'!S581:S1049)</f>
        <v>0</v>
      </c>
      <c r="O579" s="9">
        <f>SUMIF('FL FA2026 Logo'!C581:C931,'FA 2026 Master'!E579,'FL FA2026 Logo'!T581:T931)</f>
        <v>0</v>
      </c>
      <c r="P579" s="31">
        <f>SUMIF('ME FA2026 Logo'!C581:C1049,'FA 2026 Master'!E579,'ME FA2026 Logo'!T581:T1049)</f>
        <v>0</v>
      </c>
      <c r="Q579" s="46">
        <f t="shared" si="26"/>
        <v>0</v>
      </c>
    </row>
    <row r="580" spans="2:17" x14ac:dyDescent="0.25">
      <c r="B580" s="36" t="str">
        <f t="shared" si="27"/>
        <v>FLBUGSA</v>
      </c>
      <c r="C580" s="35" t="str">
        <f t="shared" si="25"/>
        <v>84049074164</v>
      </c>
      <c r="D580" s="6">
        <v>840490741645</v>
      </c>
      <c r="E580" s="7" t="s">
        <v>629</v>
      </c>
      <c r="F580" t="s">
        <v>1516</v>
      </c>
      <c r="G580" t="s">
        <v>1441</v>
      </c>
      <c r="H580" s="7" t="s">
        <v>8</v>
      </c>
      <c r="I580" s="7" t="s">
        <v>1764</v>
      </c>
      <c r="J580" s="9">
        <v>40</v>
      </c>
      <c r="K580" s="7" t="s">
        <v>885</v>
      </c>
      <c r="L580" s="7" t="s">
        <v>950</v>
      </c>
      <c r="M580" s="7">
        <f>SUMIF('FL FA2026 Logo'!C582:C932,'FA 2026 Master'!E580,'FL FA2026 Logo'!S582:S932)</f>
        <v>0</v>
      </c>
      <c r="N580" s="7">
        <f>SUMIF('ME FA2026 Logo'!C582:C1050,'FA 2026 Master'!E580,'ME FA2026 Logo'!S582:S1050)</f>
        <v>0</v>
      </c>
      <c r="O580" s="9">
        <f>SUMIF('FL FA2026 Logo'!C582:C932,'FA 2026 Master'!E580,'FL FA2026 Logo'!T582:T932)</f>
        <v>0</v>
      </c>
      <c r="P580" s="31">
        <f>SUMIF('ME FA2026 Logo'!C582:C1050,'FA 2026 Master'!E580,'ME FA2026 Logo'!T582:T1050)</f>
        <v>0</v>
      </c>
      <c r="Q580" s="46">
        <f t="shared" si="26"/>
        <v>0</v>
      </c>
    </row>
    <row r="581" spans="2:17" x14ac:dyDescent="0.25">
      <c r="B581" s="36" t="str">
        <f t="shared" si="27"/>
        <v>FLBUGSA</v>
      </c>
      <c r="C581" s="35" t="str">
        <f t="shared" si="25"/>
        <v>84049074165</v>
      </c>
      <c r="D581" s="6">
        <v>840490741652</v>
      </c>
      <c r="E581" s="7" t="s">
        <v>630</v>
      </c>
      <c r="F581" t="s">
        <v>1517</v>
      </c>
      <c r="G581" t="s">
        <v>1441</v>
      </c>
      <c r="H581" s="7" t="s">
        <v>9</v>
      </c>
      <c r="I581" s="7" t="s">
        <v>1764</v>
      </c>
      <c r="J581" s="9">
        <v>40</v>
      </c>
      <c r="K581" s="7" t="s">
        <v>885</v>
      </c>
      <c r="L581" s="7" t="s">
        <v>950</v>
      </c>
      <c r="M581" s="7">
        <f>SUMIF('FL FA2026 Logo'!C583:C933,'FA 2026 Master'!E581,'FL FA2026 Logo'!S583:S933)</f>
        <v>0</v>
      </c>
      <c r="N581" s="7">
        <f>SUMIF('ME FA2026 Logo'!C583:C1051,'FA 2026 Master'!E581,'ME FA2026 Logo'!S583:S1051)</f>
        <v>0</v>
      </c>
      <c r="O581" s="9">
        <f>SUMIF('FL FA2026 Logo'!C583:C933,'FA 2026 Master'!E581,'FL FA2026 Logo'!T583:T933)</f>
        <v>0</v>
      </c>
      <c r="P581" s="31">
        <f>SUMIF('ME FA2026 Logo'!C583:C1051,'FA 2026 Master'!E581,'ME FA2026 Logo'!T583:T1051)</f>
        <v>0</v>
      </c>
      <c r="Q581" s="46">
        <f t="shared" si="26"/>
        <v>0</v>
      </c>
    </row>
    <row r="582" spans="2:17" x14ac:dyDescent="0.25">
      <c r="B582" s="36" t="str">
        <f t="shared" si="27"/>
        <v>FLBUGSA</v>
      </c>
      <c r="C582" s="35" t="str">
        <f t="shared" ref="C582:C645" si="28">LEFT(D582,11)</f>
        <v>84049074166</v>
      </c>
      <c r="D582" s="6">
        <v>840490741669</v>
      </c>
      <c r="E582" s="7" t="s">
        <v>631</v>
      </c>
      <c r="F582" t="s">
        <v>1518</v>
      </c>
      <c r="G582" t="s">
        <v>1441</v>
      </c>
      <c r="H582" s="7" t="s">
        <v>10</v>
      </c>
      <c r="I582" s="7" t="s">
        <v>1764</v>
      </c>
      <c r="J582" s="9">
        <v>40</v>
      </c>
      <c r="K582" s="7" t="s">
        <v>885</v>
      </c>
      <c r="L582" s="7" t="s">
        <v>950</v>
      </c>
      <c r="M582" s="7">
        <f>SUMIF('FL FA2026 Logo'!C584:C934,'FA 2026 Master'!E582,'FL FA2026 Logo'!S584:S934)</f>
        <v>0</v>
      </c>
      <c r="N582" s="7">
        <f>SUMIF('ME FA2026 Logo'!C584:C1052,'FA 2026 Master'!E582,'ME FA2026 Logo'!S584:S1052)</f>
        <v>0</v>
      </c>
      <c r="O582" s="9">
        <f>SUMIF('FL FA2026 Logo'!C584:C934,'FA 2026 Master'!E582,'FL FA2026 Logo'!T584:T934)</f>
        <v>0</v>
      </c>
      <c r="P582" s="31">
        <f>SUMIF('ME FA2026 Logo'!C584:C1052,'FA 2026 Master'!E582,'ME FA2026 Logo'!T584:T1052)</f>
        <v>0</v>
      </c>
      <c r="Q582" s="46">
        <f t="shared" ref="Q582:Q645" si="29">SUM(O582+P582)</f>
        <v>0</v>
      </c>
    </row>
    <row r="583" spans="2:17" x14ac:dyDescent="0.25">
      <c r="B583" s="36" t="str">
        <f t="shared" si="27"/>
        <v>FLBUGSA</v>
      </c>
      <c r="C583" s="35" t="str">
        <f t="shared" si="28"/>
        <v>84049074167</v>
      </c>
      <c r="D583" s="6">
        <v>840490741676</v>
      </c>
      <c r="E583" s="7" t="s">
        <v>632</v>
      </c>
      <c r="F583" t="s">
        <v>1519</v>
      </c>
      <c r="G583" t="s">
        <v>1441</v>
      </c>
      <c r="H583" s="7" t="s">
        <v>1765</v>
      </c>
      <c r="I583" s="7" t="s">
        <v>1764</v>
      </c>
      <c r="J583" s="9">
        <v>40</v>
      </c>
      <c r="K583" s="7" t="s">
        <v>885</v>
      </c>
      <c r="L583" s="7" t="s">
        <v>950</v>
      </c>
      <c r="M583" s="7">
        <f>SUMIF('FL FA2026 Logo'!C585:C935,'FA 2026 Master'!E583,'FL FA2026 Logo'!S585:S935)</f>
        <v>0</v>
      </c>
      <c r="N583" s="7">
        <f>SUMIF('ME FA2026 Logo'!C585:C1053,'FA 2026 Master'!E583,'ME FA2026 Logo'!S585:S1053)</f>
        <v>0</v>
      </c>
      <c r="O583" s="9">
        <f>SUMIF('FL FA2026 Logo'!C585:C935,'FA 2026 Master'!E583,'FL FA2026 Logo'!T585:T935)</f>
        <v>0</v>
      </c>
      <c r="P583" s="31">
        <f>SUMIF('ME FA2026 Logo'!C585:C1053,'FA 2026 Master'!E583,'ME FA2026 Logo'!T585:T1053)</f>
        <v>0</v>
      </c>
      <c r="Q583" s="46">
        <f t="shared" si="29"/>
        <v>0</v>
      </c>
    </row>
    <row r="584" spans="2:17" x14ac:dyDescent="0.25">
      <c r="B584" s="36" t="str">
        <f t="shared" si="27"/>
        <v>FLBUGSA</v>
      </c>
      <c r="C584" s="35" t="str">
        <f t="shared" si="28"/>
        <v>84049074168</v>
      </c>
      <c r="D584" s="6">
        <v>840490741683</v>
      </c>
      <c r="E584" s="7" t="s">
        <v>633</v>
      </c>
      <c r="F584" t="s">
        <v>1520</v>
      </c>
      <c r="G584" t="s">
        <v>1441</v>
      </c>
      <c r="H584" s="7" t="s">
        <v>14</v>
      </c>
      <c r="I584" s="7" t="s">
        <v>1764</v>
      </c>
      <c r="J584" s="9">
        <v>40</v>
      </c>
      <c r="K584" s="7" t="s">
        <v>885</v>
      </c>
      <c r="L584" s="7" t="s">
        <v>950</v>
      </c>
      <c r="M584" s="7">
        <f>SUMIF('FL FA2026 Logo'!C586:C936,'FA 2026 Master'!E584,'FL FA2026 Logo'!S586:S936)</f>
        <v>0</v>
      </c>
      <c r="N584" s="7">
        <f>SUMIF('ME FA2026 Logo'!C586:C1054,'FA 2026 Master'!E584,'ME FA2026 Logo'!S586:S1054)</f>
        <v>0</v>
      </c>
      <c r="O584" s="9">
        <f>SUMIF('FL FA2026 Logo'!C586:C936,'FA 2026 Master'!E584,'FL FA2026 Logo'!T586:T936)</f>
        <v>0</v>
      </c>
      <c r="P584" s="31">
        <f>SUMIF('ME FA2026 Logo'!C586:C1054,'FA 2026 Master'!E584,'ME FA2026 Logo'!T586:T1054)</f>
        <v>0</v>
      </c>
      <c r="Q584" s="46">
        <f t="shared" si="29"/>
        <v>0</v>
      </c>
    </row>
    <row r="585" spans="2:17" x14ac:dyDescent="0.25">
      <c r="B585" s="36" t="str">
        <f t="shared" si="27"/>
        <v>FLELGCH</v>
      </c>
      <c r="C585" s="35" t="str">
        <f t="shared" si="28"/>
        <v>84049074181</v>
      </c>
      <c r="D585" s="6">
        <v>840490741812</v>
      </c>
      <c r="E585" s="7" t="s">
        <v>634</v>
      </c>
      <c r="F585" t="s">
        <v>1521</v>
      </c>
      <c r="G585" t="s">
        <v>1015</v>
      </c>
      <c r="H585" s="7" t="s">
        <v>7</v>
      </c>
      <c r="I585" s="7" t="s">
        <v>1764</v>
      </c>
      <c r="J585" s="9">
        <v>40</v>
      </c>
      <c r="K585" s="7" t="s">
        <v>885</v>
      </c>
      <c r="L585" s="7" t="s">
        <v>950</v>
      </c>
      <c r="M585" s="7">
        <f>SUMIF('FL FA2026 Logo'!C587:C937,'FA 2026 Master'!E585,'FL FA2026 Logo'!S587:S937)</f>
        <v>0</v>
      </c>
      <c r="N585" s="7">
        <f>SUMIF('ME FA2026 Logo'!C587:C1055,'FA 2026 Master'!E585,'ME FA2026 Logo'!S587:S1055)</f>
        <v>0</v>
      </c>
      <c r="O585" s="9">
        <f>SUMIF('FL FA2026 Logo'!C587:C937,'FA 2026 Master'!E585,'FL FA2026 Logo'!T587:T937)</f>
        <v>0</v>
      </c>
      <c r="P585" s="31">
        <f>SUMIF('ME FA2026 Logo'!C587:C1055,'FA 2026 Master'!E585,'ME FA2026 Logo'!T587:T1055)</f>
        <v>0</v>
      </c>
      <c r="Q585" s="46">
        <f t="shared" si="29"/>
        <v>0</v>
      </c>
    </row>
    <row r="586" spans="2:17" x14ac:dyDescent="0.25">
      <c r="B586" s="36" t="str">
        <f t="shared" ref="B586:B649" si="30">LEFT(E586,7)</f>
        <v>FLELGCH</v>
      </c>
      <c r="C586" s="35" t="str">
        <f t="shared" si="28"/>
        <v>84049074182</v>
      </c>
      <c r="D586" s="6">
        <v>840490741829</v>
      </c>
      <c r="E586" s="7" t="s">
        <v>635</v>
      </c>
      <c r="F586" t="s">
        <v>1522</v>
      </c>
      <c r="G586" t="s">
        <v>1015</v>
      </c>
      <c r="H586" s="7" t="s">
        <v>8</v>
      </c>
      <c r="I586" s="7" t="s">
        <v>1764</v>
      </c>
      <c r="J586" s="9">
        <v>40</v>
      </c>
      <c r="K586" s="7" t="s">
        <v>885</v>
      </c>
      <c r="L586" s="7" t="s">
        <v>950</v>
      </c>
      <c r="M586" s="7">
        <f>SUMIF('FL FA2026 Logo'!C588:C938,'FA 2026 Master'!E586,'FL FA2026 Logo'!S588:S938)</f>
        <v>0</v>
      </c>
      <c r="N586" s="7">
        <f>SUMIF('ME FA2026 Logo'!C588:C1056,'FA 2026 Master'!E586,'ME FA2026 Logo'!S588:S1056)</f>
        <v>0</v>
      </c>
      <c r="O586" s="9">
        <f>SUMIF('FL FA2026 Logo'!C588:C938,'FA 2026 Master'!E586,'FL FA2026 Logo'!T588:T938)</f>
        <v>0</v>
      </c>
      <c r="P586" s="31">
        <f>SUMIF('ME FA2026 Logo'!C588:C1056,'FA 2026 Master'!E586,'ME FA2026 Logo'!T588:T1056)</f>
        <v>0</v>
      </c>
      <c r="Q586" s="46">
        <f t="shared" si="29"/>
        <v>0</v>
      </c>
    </row>
    <row r="587" spans="2:17" x14ac:dyDescent="0.25">
      <c r="B587" s="36" t="str">
        <f t="shared" si="30"/>
        <v>FLELGCH</v>
      </c>
      <c r="C587" s="35" t="str">
        <f t="shared" si="28"/>
        <v>84049074183</v>
      </c>
      <c r="D587" s="6">
        <v>840490741836</v>
      </c>
      <c r="E587" s="7" t="s">
        <v>636</v>
      </c>
      <c r="F587" t="s">
        <v>1523</v>
      </c>
      <c r="G587" t="s">
        <v>1015</v>
      </c>
      <c r="H587" s="7" t="s">
        <v>9</v>
      </c>
      <c r="I587" s="7" t="s">
        <v>1764</v>
      </c>
      <c r="J587" s="9">
        <v>40</v>
      </c>
      <c r="K587" s="7" t="s">
        <v>885</v>
      </c>
      <c r="L587" s="7" t="s">
        <v>950</v>
      </c>
      <c r="M587" s="7">
        <f>SUMIF('FL FA2026 Logo'!C589:C939,'FA 2026 Master'!E587,'FL FA2026 Logo'!S589:S939)</f>
        <v>0</v>
      </c>
      <c r="N587" s="7">
        <f>SUMIF('ME FA2026 Logo'!C589:C1057,'FA 2026 Master'!E587,'ME FA2026 Logo'!S589:S1057)</f>
        <v>0</v>
      </c>
      <c r="O587" s="9">
        <f>SUMIF('FL FA2026 Logo'!C589:C939,'FA 2026 Master'!E587,'FL FA2026 Logo'!T589:T939)</f>
        <v>0</v>
      </c>
      <c r="P587" s="31">
        <f>SUMIF('ME FA2026 Logo'!C589:C1057,'FA 2026 Master'!E587,'ME FA2026 Logo'!T589:T1057)</f>
        <v>0</v>
      </c>
      <c r="Q587" s="46">
        <f t="shared" si="29"/>
        <v>0</v>
      </c>
    </row>
    <row r="588" spans="2:17" x14ac:dyDescent="0.25">
      <c r="B588" s="36" t="str">
        <f t="shared" si="30"/>
        <v>FLELGCH</v>
      </c>
      <c r="C588" s="35" t="str">
        <f t="shared" si="28"/>
        <v>84049074184</v>
      </c>
      <c r="D588" s="6">
        <v>840490741843</v>
      </c>
      <c r="E588" s="7" t="s">
        <v>637</v>
      </c>
      <c r="F588" t="s">
        <v>1524</v>
      </c>
      <c r="G588" t="s">
        <v>1015</v>
      </c>
      <c r="H588" s="7" t="s">
        <v>10</v>
      </c>
      <c r="I588" s="7" t="s">
        <v>1764</v>
      </c>
      <c r="J588" s="9">
        <v>40</v>
      </c>
      <c r="K588" s="7" t="s">
        <v>885</v>
      </c>
      <c r="L588" s="7" t="s">
        <v>950</v>
      </c>
      <c r="M588" s="7">
        <f>SUMIF('FL FA2026 Logo'!C590:C940,'FA 2026 Master'!E588,'FL FA2026 Logo'!S590:S940)</f>
        <v>0</v>
      </c>
      <c r="N588" s="7">
        <f>SUMIF('ME FA2026 Logo'!C590:C1058,'FA 2026 Master'!E588,'ME FA2026 Logo'!S590:S1058)</f>
        <v>0</v>
      </c>
      <c r="O588" s="9">
        <f>SUMIF('FL FA2026 Logo'!C590:C940,'FA 2026 Master'!E588,'FL FA2026 Logo'!T590:T940)</f>
        <v>0</v>
      </c>
      <c r="P588" s="31">
        <f>SUMIF('ME FA2026 Logo'!C590:C1058,'FA 2026 Master'!E588,'ME FA2026 Logo'!T590:T1058)</f>
        <v>0</v>
      </c>
      <c r="Q588" s="46">
        <f t="shared" si="29"/>
        <v>0</v>
      </c>
    </row>
    <row r="589" spans="2:17" x14ac:dyDescent="0.25">
      <c r="B589" s="36" t="str">
        <f t="shared" si="30"/>
        <v>FLELGCH</v>
      </c>
      <c r="C589" s="35" t="str">
        <f t="shared" si="28"/>
        <v>84049074185</v>
      </c>
      <c r="D589" s="6">
        <v>840490741850</v>
      </c>
      <c r="E589" s="7" t="s">
        <v>638</v>
      </c>
      <c r="F589" t="s">
        <v>1525</v>
      </c>
      <c r="G589" t="s">
        <v>1015</v>
      </c>
      <c r="H589" s="7" t="s">
        <v>1765</v>
      </c>
      <c r="I589" s="7" t="s">
        <v>1764</v>
      </c>
      <c r="J589" s="9">
        <v>40</v>
      </c>
      <c r="K589" s="7" t="s">
        <v>885</v>
      </c>
      <c r="L589" s="7" t="s">
        <v>950</v>
      </c>
      <c r="M589" s="7">
        <f>SUMIF('FL FA2026 Logo'!C591:C941,'FA 2026 Master'!E589,'FL FA2026 Logo'!S591:S941)</f>
        <v>0</v>
      </c>
      <c r="N589" s="7">
        <f>SUMIF('ME FA2026 Logo'!C591:C1059,'FA 2026 Master'!E589,'ME FA2026 Logo'!S591:S1059)</f>
        <v>0</v>
      </c>
      <c r="O589" s="9">
        <f>SUMIF('FL FA2026 Logo'!C591:C941,'FA 2026 Master'!E589,'FL FA2026 Logo'!T591:T941)</f>
        <v>0</v>
      </c>
      <c r="P589" s="31">
        <f>SUMIF('ME FA2026 Logo'!C591:C1059,'FA 2026 Master'!E589,'ME FA2026 Logo'!T591:T1059)</f>
        <v>0</v>
      </c>
      <c r="Q589" s="46">
        <f t="shared" si="29"/>
        <v>0</v>
      </c>
    </row>
    <row r="590" spans="2:17" x14ac:dyDescent="0.25">
      <c r="B590" s="36" t="str">
        <f t="shared" si="30"/>
        <v>FLELGCH</v>
      </c>
      <c r="C590" s="35" t="str">
        <f t="shared" si="28"/>
        <v>84049074186</v>
      </c>
      <c r="D590" s="6">
        <v>840490741867</v>
      </c>
      <c r="E590" s="7" t="s">
        <v>639</v>
      </c>
      <c r="F590" t="s">
        <v>1526</v>
      </c>
      <c r="G590" t="s">
        <v>1015</v>
      </c>
      <c r="H590" s="7" t="s">
        <v>14</v>
      </c>
      <c r="I590" s="7" t="s">
        <v>1764</v>
      </c>
      <c r="J590" s="9">
        <v>40</v>
      </c>
      <c r="K590" s="7" t="s">
        <v>885</v>
      </c>
      <c r="L590" s="7" t="s">
        <v>950</v>
      </c>
      <c r="M590" s="7">
        <f>SUMIF('FL FA2026 Logo'!C592:C942,'FA 2026 Master'!E590,'FL FA2026 Logo'!S592:S942)</f>
        <v>0</v>
      </c>
      <c r="N590" s="7">
        <f>SUMIF('ME FA2026 Logo'!C592:C1060,'FA 2026 Master'!E590,'ME FA2026 Logo'!S592:S1060)</f>
        <v>0</v>
      </c>
      <c r="O590" s="9">
        <f>SUMIF('FL FA2026 Logo'!C592:C942,'FA 2026 Master'!E590,'FL FA2026 Logo'!T592:T942)</f>
        <v>0</v>
      </c>
      <c r="P590" s="31">
        <f>SUMIF('ME FA2026 Logo'!C592:C1060,'FA 2026 Master'!E590,'ME FA2026 Logo'!T592:T1060)</f>
        <v>0</v>
      </c>
      <c r="Q590" s="46">
        <f t="shared" si="29"/>
        <v>0</v>
      </c>
    </row>
    <row r="591" spans="2:17" x14ac:dyDescent="0.25">
      <c r="B591" s="36" t="str">
        <f t="shared" si="30"/>
        <v>FLFNANV</v>
      </c>
      <c r="C591" s="35" t="str">
        <f t="shared" si="28"/>
        <v>84049074319</v>
      </c>
      <c r="D591" s="6">
        <v>840490743199</v>
      </c>
      <c r="E591" s="7" t="s">
        <v>640</v>
      </c>
      <c r="F591" t="s">
        <v>1527</v>
      </c>
      <c r="G591" t="s">
        <v>957</v>
      </c>
      <c r="H591" s="7" t="s">
        <v>7</v>
      </c>
      <c r="I591" s="7" t="s">
        <v>1764</v>
      </c>
      <c r="J591" s="9">
        <v>40</v>
      </c>
      <c r="K591" s="7" t="s">
        <v>885</v>
      </c>
      <c r="L591" s="7" t="s">
        <v>950</v>
      </c>
      <c r="M591" s="7">
        <f>SUMIF('FL FA2026 Logo'!C593:C943,'FA 2026 Master'!E591,'FL FA2026 Logo'!S593:S943)</f>
        <v>0</v>
      </c>
      <c r="N591" s="7">
        <f>SUMIF('ME FA2026 Logo'!C593:C1061,'FA 2026 Master'!E591,'ME FA2026 Logo'!S593:S1061)</f>
        <v>0</v>
      </c>
      <c r="O591" s="9">
        <f>SUMIF('FL FA2026 Logo'!C593:C943,'FA 2026 Master'!E591,'FL FA2026 Logo'!T593:T943)</f>
        <v>0</v>
      </c>
      <c r="P591" s="31">
        <f>SUMIF('ME FA2026 Logo'!C593:C1061,'FA 2026 Master'!E591,'ME FA2026 Logo'!T593:T1061)</f>
        <v>0</v>
      </c>
      <c r="Q591" s="46">
        <f t="shared" si="29"/>
        <v>0</v>
      </c>
    </row>
    <row r="592" spans="2:17" x14ac:dyDescent="0.25">
      <c r="B592" s="36" t="str">
        <f t="shared" si="30"/>
        <v>FLFNANV</v>
      </c>
      <c r="C592" s="35" t="str">
        <f t="shared" si="28"/>
        <v>84049074320</v>
      </c>
      <c r="D592" s="6">
        <v>840490743205</v>
      </c>
      <c r="E592" s="7" t="s">
        <v>641</v>
      </c>
      <c r="F592" t="s">
        <v>1528</v>
      </c>
      <c r="G592" t="s">
        <v>957</v>
      </c>
      <c r="H592" s="7" t="s">
        <v>8</v>
      </c>
      <c r="I592" s="7" t="s">
        <v>1764</v>
      </c>
      <c r="J592" s="9">
        <v>40</v>
      </c>
      <c r="K592" s="7" t="s">
        <v>885</v>
      </c>
      <c r="L592" s="7" t="s">
        <v>950</v>
      </c>
      <c r="M592" s="7">
        <f>SUMIF('FL FA2026 Logo'!C594:C944,'FA 2026 Master'!E592,'FL FA2026 Logo'!S594:S944)</f>
        <v>0</v>
      </c>
      <c r="N592" s="7">
        <f>SUMIF('ME FA2026 Logo'!C594:C1062,'FA 2026 Master'!E592,'ME FA2026 Logo'!S594:S1062)</f>
        <v>0</v>
      </c>
      <c r="O592" s="9">
        <f>SUMIF('FL FA2026 Logo'!C594:C944,'FA 2026 Master'!E592,'FL FA2026 Logo'!T594:T944)</f>
        <v>0</v>
      </c>
      <c r="P592" s="31">
        <f>SUMIF('ME FA2026 Logo'!C594:C1062,'FA 2026 Master'!E592,'ME FA2026 Logo'!T594:T1062)</f>
        <v>0</v>
      </c>
      <c r="Q592" s="46">
        <f t="shared" si="29"/>
        <v>0</v>
      </c>
    </row>
    <row r="593" spans="2:17" x14ac:dyDescent="0.25">
      <c r="B593" s="36" t="str">
        <f t="shared" si="30"/>
        <v>FLFNANV</v>
      </c>
      <c r="C593" s="35" t="str">
        <f t="shared" si="28"/>
        <v>84049074321</v>
      </c>
      <c r="D593" s="6">
        <v>840490743212</v>
      </c>
      <c r="E593" s="7" t="s">
        <v>642</v>
      </c>
      <c r="F593" t="s">
        <v>1529</v>
      </c>
      <c r="G593" t="s">
        <v>957</v>
      </c>
      <c r="H593" s="7" t="s">
        <v>9</v>
      </c>
      <c r="I593" s="7" t="s">
        <v>1764</v>
      </c>
      <c r="J593" s="9">
        <v>40</v>
      </c>
      <c r="K593" s="7" t="s">
        <v>885</v>
      </c>
      <c r="L593" s="7" t="s">
        <v>950</v>
      </c>
      <c r="M593" s="7">
        <f>SUMIF('FL FA2026 Logo'!C595:C945,'FA 2026 Master'!E593,'FL FA2026 Logo'!S595:S945)</f>
        <v>0</v>
      </c>
      <c r="N593" s="7">
        <f>SUMIF('ME FA2026 Logo'!C595:C1063,'FA 2026 Master'!E593,'ME FA2026 Logo'!S595:S1063)</f>
        <v>0</v>
      </c>
      <c r="O593" s="9">
        <f>SUMIF('FL FA2026 Logo'!C595:C945,'FA 2026 Master'!E593,'FL FA2026 Logo'!T595:T945)</f>
        <v>0</v>
      </c>
      <c r="P593" s="31">
        <f>SUMIF('ME FA2026 Logo'!C595:C1063,'FA 2026 Master'!E593,'ME FA2026 Logo'!T595:T1063)</f>
        <v>0</v>
      </c>
      <c r="Q593" s="46">
        <f t="shared" si="29"/>
        <v>0</v>
      </c>
    </row>
    <row r="594" spans="2:17" x14ac:dyDescent="0.25">
      <c r="B594" s="36" t="str">
        <f t="shared" si="30"/>
        <v>FLFNANV</v>
      </c>
      <c r="C594" s="35" t="str">
        <f t="shared" si="28"/>
        <v>84049074322</v>
      </c>
      <c r="D594" s="6">
        <v>840490743229</v>
      </c>
      <c r="E594" s="7" t="s">
        <v>643</v>
      </c>
      <c r="F594" t="s">
        <v>1530</v>
      </c>
      <c r="G594" t="s">
        <v>957</v>
      </c>
      <c r="H594" s="7" t="s">
        <v>10</v>
      </c>
      <c r="I594" s="7" t="s">
        <v>1764</v>
      </c>
      <c r="J594" s="9">
        <v>40</v>
      </c>
      <c r="K594" s="7" t="s">
        <v>885</v>
      </c>
      <c r="L594" s="7" t="s">
        <v>950</v>
      </c>
      <c r="M594" s="7">
        <f>SUMIF('FL FA2026 Logo'!C596:C946,'FA 2026 Master'!E594,'FL FA2026 Logo'!S596:S946)</f>
        <v>0</v>
      </c>
      <c r="N594" s="7">
        <f>SUMIF('ME FA2026 Logo'!C596:C1064,'FA 2026 Master'!E594,'ME FA2026 Logo'!S596:S1064)</f>
        <v>0</v>
      </c>
      <c r="O594" s="9">
        <f>SUMIF('FL FA2026 Logo'!C596:C946,'FA 2026 Master'!E594,'FL FA2026 Logo'!T596:T946)</f>
        <v>0</v>
      </c>
      <c r="P594" s="31">
        <f>SUMIF('ME FA2026 Logo'!C596:C1064,'FA 2026 Master'!E594,'ME FA2026 Logo'!T596:T1064)</f>
        <v>0</v>
      </c>
      <c r="Q594" s="46">
        <f t="shared" si="29"/>
        <v>0</v>
      </c>
    </row>
    <row r="595" spans="2:17" x14ac:dyDescent="0.25">
      <c r="B595" s="36" t="str">
        <f t="shared" si="30"/>
        <v>FLFNANV</v>
      </c>
      <c r="C595" s="35" t="str">
        <f t="shared" si="28"/>
        <v>84049074323</v>
      </c>
      <c r="D595" s="6">
        <v>840490743236</v>
      </c>
      <c r="E595" s="7" t="s">
        <v>644</v>
      </c>
      <c r="F595" t="s">
        <v>1531</v>
      </c>
      <c r="G595" t="s">
        <v>957</v>
      </c>
      <c r="H595" s="7" t="s">
        <v>1765</v>
      </c>
      <c r="I595" s="7" t="s">
        <v>1764</v>
      </c>
      <c r="J595" s="9">
        <v>40</v>
      </c>
      <c r="K595" s="7" t="s">
        <v>885</v>
      </c>
      <c r="L595" s="7" t="s">
        <v>950</v>
      </c>
      <c r="M595" s="7">
        <f>SUMIF('FL FA2026 Logo'!C597:C947,'FA 2026 Master'!E595,'FL FA2026 Logo'!S597:S947)</f>
        <v>0</v>
      </c>
      <c r="N595" s="7">
        <f>SUMIF('ME FA2026 Logo'!C597:C1065,'FA 2026 Master'!E595,'ME FA2026 Logo'!S597:S1065)</f>
        <v>0</v>
      </c>
      <c r="O595" s="9">
        <f>SUMIF('FL FA2026 Logo'!C597:C947,'FA 2026 Master'!E595,'FL FA2026 Logo'!T597:T947)</f>
        <v>0</v>
      </c>
      <c r="P595" s="31">
        <f>SUMIF('ME FA2026 Logo'!C597:C1065,'FA 2026 Master'!E595,'ME FA2026 Logo'!T597:T1065)</f>
        <v>0</v>
      </c>
      <c r="Q595" s="46">
        <f t="shared" si="29"/>
        <v>0</v>
      </c>
    </row>
    <row r="596" spans="2:17" x14ac:dyDescent="0.25">
      <c r="B596" s="36" t="str">
        <f t="shared" si="30"/>
        <v>FLFNANV</v>
      </c>
      <c r="C596" s="35" t="str">
        <f t="shared" si="28"/>
        <v>84049074324</v>
      </c>
      <c r="D596" s="6">
        <v>840490743243</v>
      </c>
      <c r="E596" s="7" t="s">
        <v>645</v>
      </c>
      <c r="F596" t="s">
        <v>1532</v>
      </c>
      <c r="G596" t="s">
        <v>957</v>
      </c>
      <c r="H596" s="7" t="s">
        <v>14</v>
      </c>
      <c r="I596" s="7" t="s">
        <v>1764</v>
      </c>
      <c r="J596" s="9">
        <v>40</v>
      </c>
      <c r="K596" s="7" t="s">
        <v>885</v>
      </c>
      <c r="L596" s="7" t="s">
        <v>950</v>
      </c>
      <c r="M596" s="7">
        <f>SUMIF('FL FA2026 Logo'!C598:C948,'FA 2026 Master'!E596,'FL FA2026 Logo'!S598:S948)</f>
        <v>0</v>
      </c>
      <c r="N596" s="7">
        <f>SUMIF('ME FA2026 Logo'!C598:C1066,'FA 2026 Master'!E596,'ME FA2026 Logo'!S598:S1066)</f>
        <v>0</v>
      </c>
      <c r="O596" s="9">
        <f>SUMIF('FL FA2026 Logo'!C598:C948,'FA 2026 Master'!E596,'FL FA2026 Logo'!T598:T948)</f>
        <v>0</v>
      </c>
      <c r="P596" s="31">
        <f>SUMIF('ME FA2026 Logo'!C598:C1066,'FA 2026 Master'!E596,'ME FA2026 Logo'!T598:T1066)</f>
        <v>0</v>
      </c>
      <c r="Q596" s="46">
        <f t="shared" si="29"/>
        <v>0</v>
      </c>
    </row>
    <row r="597" spans="2:17" x14ac:dyDescent="0.25">
      <c r="B597" s="36" t="str">
        <f t="shared" si="30"/>
        <v>FLHCHGH</v>
      </c>
      <c r="C597" s="35" t="str">
        <f t="shared" si="28"/>
        <v>84049074325</v>
      </c>
      <c r="D597" s="6">
        <v>840490743250</v>
      </c>
      <c r="E597" s="7" t="s">
        <v>646</v>
      </c>
      <c r="F597" t="s">
        <v>1533</v>
      </c>
      <c r="G597" t="s">
        <v>1472</v>
      </c>
      <c r="H597" s="7" t="s">
        <v>7</v>
      </c>
      <c r="I597" s="7" t="s">
        <v>1764</v>
      </c>
      <c r="J597" s="9">
        <v>40</v>
      </c>
      <c r="K597" s="7" t="s">
        <v>885</v>
      </c>
      <c r="L597" s="7" t="s">
        <v>950</v>
      </c>
      <c r="M597" s="7">
        <f>SUMIF('FL FA2026 Logo'!C599:C949,'FA 2026 Master'!E597,'FL FA2026 Logo'!S599:S949)</f>
        <v>0</v>
      </c>
      <c r="N597" s="7">
        <f>SUMIF('ME FA2026 Logo'!C599:C1067,'FA 2026 Master'!E597,'ME FA2026 Logo'!S599:S1067)</f>
        <v>0</v>
      </c>
      <c r="O597" s="9">
        <f>SUMIF('FL FA2026 Logo'!C599:C949,'FA 2026 Master'!E597,'FL FA2026 Logo'!T599:T949)</f>
        <v>0</v>
      </c>
      <c r="P597" s="31">
        <f>SUMIF('ME FA2026 Logo'!C599:C1067,'FA 2026 Master'!E597,'ME FA2026 Logo'!T599:T1067)</f>
        <v>0</v>
      </c>
      <c r="Q597" s="46">
        <f t="shared" si="29"/>
        <v>0</v>
      </c>
    </row>
    <row r="598" spans="2:17" x14ac:dyDescent="0.25">
      <c r="B598" s="36" t="str">
        <f t="shared" si="30"/>
        <v>FLHCHGH</v>
      </c>
      <c r="C598" s="35" t="str">
        <f t="shared" si="28"/>
        <v>84049074326</v>
      </c>
      <c r="D598" s="6">
        <v>840490743267</v>
      </c>
      <c r="E598" s="7" t="s">
        <v>647</v>
      </c>
      <c r="F598" t="s">
        <v>1534</v>
      </c>
      <c r="G598" t="s">
        <v>1472</v>
      </c>
      <c r="H598" s="7" t="s">
        <v>8</v>
      </c>
      <c r="I598" s="7" t="s">
        <v>1764</v>
      </c>
      <c r="J598" s="9">
        <v>40</v>
      </c>
      <c r="K598" s="7" t="s">
        <v>885</v>
      </c>
      <c r="L598" s="7" t="s">
        <v>950</v>
      </c>
      <c r="M598" s="7">
        <f>SUMIF('FL FA2026 Logo'!C600:C950,'FA 2026 Master'!E598,'FL FA2026 Logo'!S600:S950)</f>
        <v>0</v>
      </c>
      <c r="N598" s="7">
        <f>SUMIF('ME FA2026 Logo'!C600:C1068,'FA 2026 Master'!E598,'ME FA2026 Logo'!S600:S1068)</f>
        <v>0</v>
      </c>
      <c r="O598" s="9">
        <f>SUMIF('FL FA2026 Logo'!C600:C950,'FA 2026 Master'!E598,'FL FA2026 Logo'!T600:T950)</f>
        <v>0</v>
      </c>
      <c r="P598" s="31">
        <f>SUMIF('ME FA2026 Logo'!C600:C1068,'FA 2026 Master'!E598,'ME FA2026 Logo'!T600:T1068)</f>
        <v>0</v>
      </c>
      <c r="Q598" s="46">
        <f t="shared" si="29"/>
        <v>0</v>
      </c>
    </row>
    <row r="599" spans="2:17" x14ac:dyDescent="0.25">
      <c r="B599" s="36" t="str">
        <f t="shared" si="30"/>
        <v>FLHCHGH</v>
      </c>
      <c r="C599" s="35" t="str">
        <f t="shared" si="28"/>
        <v>84049074327</v>
      </c>
      <c r="D599" s="6">
        <v>840490743274</v>
      </c>
      <c r="E599" s="7" t="s">
        <v>648</v>
      </c>
      <c r="F599" t="s">
        <v>1535</v>
      </c>
      <c r="G599" t="s">
        <v>1472</v>
      </c>
      <c r="H599" s="7" t="s">
        <v>9</v>
      </c>
      <c r="I599" s="7" t="s">
        <v>1764</v>
      </c>
      <c r="J599" s="9">
        <v>40</v>
      </c>
      <c r="K599" s="7" t="s">
        <v>885</v>
      </c>
      <c r="L599" s="7" t="s">
        <v>950</v>
      </c>
      <c r="M599" s="7">
        <f>SUMIF('FL FA2026 Logo'!C601:C951,'FA 2026 Master'!E599,'FL FA2026 Logo'!S601:S951)</f>
        <v>0</v>
      </c>
      <c r="N599" s="7">
        <f>SUMIF('ME FA2026 Logo'!C601:C1069,'FA 2026 Master'!E599,'ME FA2026 Logo'!S601:S1069)</f>
        <v>0</v>
      </c>
      <c r="O599" s="9">
        <f>SUMIF('FL FA2026 Logo'!C601:C951,'FA 2026 Master'!E599,'FL FA2026 Logo'!T601:T951)</f>
        <v>0</v>
      </c>
      <c r="P599" s="31">
        <f>SUMIF('ME FA2026 Logo'!C601:C1069,'FA 2026 Master'!E599,'ME FA2026 Logo'!T601:T1069)</f>
        <v>0</v>
      </c>
      <c r="Q599" s="46">
        <f t="shared" si="29"/>
        <v>0</v>
      </c>
    </row>
    <row r="600" spans="2:17" x14ac:dyDescent="0.25">
      <c r="B600" s="36" t="str">
        <f t="shared" si="30"/>
        <v>FLHCHGH</v>
      </c>
      <c r="C600" s="35" t="str">
        <f t="shared" si="28"/>
        <v>84049074328</v>
      </c>
      <c r="D600" s="6">
        <v>840490743281</v>
      </c>
      <c r="E600" s="7" t="s">
        <v>649</v>
      </c>
      <c r="F600" t="s">
        <v>1536</v>
      </c>
      <c r="G600" t="s">
        <v>1472</v>
      </c>
      <c r="H600" s="7" t="s">
        <v>10</v>
      </c>
      <c r="I600" s="7" t="s">
        <v>1764</v>
      </c>
      <c r="J600" s="9">
        <v>40</v>
      </c>
      <c r="K600" s="7" t="s">
        <v>885</v>
      </c>
      <c r="L600" s="7" t="s">
        <v>950</v>
      </c>
      <c r="M600" s="7">
        <f>SUMIF('FL FA2026 Logo'!C602:C952,'FA 2026 Master'!E600,'FL FA2026 Logo'!S602:S952)</f>
        <v>0</v>
      </c>
      <c r="N600" s="7">
        <f>SUMIF('ME FA2026 Logo'!C602:C1070,'FA 2026 Master'!E600,'ME FA2026 Logo'!S602:S1070)</f>
        <v>0</v>
      </c>
      <c r="O600" s="9">
        <f>SUMIF('FL FA2026 Logo'!C602:C952,'FA 2026 Master'!E600,'FL FA2026 Logo'!T602:T952)</f>
        <v>0</v>
      </c>
      <c r="P600" s="31">
        <f>SUMIF('ME FA2026 Logo'!C602:C1070,'FA 2026 Master'!E600,'ME FA2026 Logo'!T602:T1070)</f>
        <v>0</v>
      </c>
      <c r="Q600" s="46">
        <f t="shared" si="29"/>
        <v>0</v>
      </c>
    </row>
    <row r="601" spans="2:17" x14ac:dyDescent="0.25">
      <c r="B601" s="36" t="str">
        <f t="shared" si="30"/>
        <v>FLHCHGH</v>
      </c>
      <c r="C601" s="35" t="str">
        <f t="shared" si="28"/>
        <v>84049074329</v>
      </c>
      <c r="D601" s="6">
        <v>840490743298</v>
      </c>
      <c r="E601" s="7" t="s">
        <v>650</v>
      </c>
      <c r="F601" t="s">
        <v>1537</v>
      </c>
      <c r="G601" t="s">
        <v>1472</v>
      </c>
      <c r="H601" s="7" t="s">
        <v>1765</v>
      </c>
      <c r="I601" s="7" t="s">
        <v>1764</v>
      </c>
      <c r="J601" s="9">
        <v>40</v>
      </c>
      <c r="K601" s="7" t="s">
        <v>885</v>
      </c>
      <c r="L601" s="7" t="s">
        <v>950</v>
      </c>
      <c r="M601" s="7">
        <f>SUMIF('FL FA2026 Logo'!C603:C953,'FA 2026 Master'!E601,'FL FA2026 Logo'!S603:S953)</f>
        <v>0</v>
      </c>
      <c r="N601" s="7">
        <f>SUMIF('ME FA2026 Logo'!C603:C1071,'FA 2026 Master'!E601,'ME FA2026 Logo'!S603:S1071)</f>
        <v>0</v>
      </c>
      <c r="O601" s="9">
        <f>SUMIF('FL FA2026 Logo'!C603:C953,'FA 2026 Master'!E601,'FL FA2026 Logo'!T603:T953)</f>
        <v>0</v>
      </c>
      <c r="P601" s="31">
        <f>SUMIF('ME FA2026 Logo'!C603:C1071,'FA 2026 Master'!E601,'ME FA2026 Logo'!T603:T1071)</f>
        <v>0</v>
      </c>
      <c r="Q601" s="46">
        <f t="shared" si="29"/>
        <v>0</v>
      </c>
    </row>
    <row r="602" spans="2:17" x14ac:dyDescent="0.25">
      <c r="B602" s="36" t="str">
        <f t="shared" si="30"/>
        <v>FLHCHGH</v>
      </c>
      <c r="C602" s="35" t="str">
        <f t="shared" si="28"/>
        <v>84049074330</v>
      </c>
      <c r="D602" s="6">
        <v>840490743304</v>
      </c>
      <c r="E602" s="7" t="s">
        <v>651</v>
      </c>
      <c r="F602" t="s">
        <v>1538</v>
      </c>
      <c r="G602" t="s">
        <v>1472</v>
      </c>
      <c r="H602" s="7" t="s">
        <v>14</v>
      </c>
      <c r="I602" s="7" t="s">
        <v>1764</v>
      </c>
      <c r="J602" s="9">
        <v>40</v>
      </c>
      <c r="K602" s="7" t="s">
        <v>885</v>
      </c>
      <c r="L602" s="7" t="s">
        <v>950</v>
      </c>
      <c r="M602" s="7">
        <f>SUMIF('FL FA2026 Logo'!C604:C954,'FA 2026 Master'!E602,'FL FA2026 Logo'!S604:S954)</f>
        <v>0</v>
      </c>
      <c r="N602" s="7">
        <f>SUMIF('ME FA2026 Logo'!C604:C1072,'FA 2026 Master'!E602,'ME FA2026 Logo'!S604:S1072)</f>
        <v>0</v>
      </c>
      <c r="O602" s="9">
        <f>SUMIF('FL FA2026 Logo'!C604:C954,'FA 2026 Master'!E602,'FL FA2026 Logo'!T604:T954)</f>
        <v>0</v>
      </c>
      <c r="P602" s="31">
        <f>SUMIF('ME FA2026 Logo'!C604:C1072,'FA 2026 Master'!E602,'ME FA2026 Logo'!T604:T1072)</f>
        <v>0</v>
      </c>
      <c r="Q602" s="46">
        <f t="shared" si="29"/>
        <v>0</v>
      </c>
    </row>
    <row r="603" spans="2:17" x14ac:dyDescent="0.25">
      <c r="B603" s="36" t="str">
        <f t="shared" si="30"/>
        <v>FLEOVAR</v>
      </c>
      <c r="C603" s="35" t="str">
        <f t="shared" si="28"/>
        <v>84049074331</v>
      </c>
      <c r="D603" s="6">
        <v>840490743311</v>
      </c>
      <c r="E603" s="7" t="s">
        <v>652</v>
      </c>
      <c r="F603" t="s">
        <v>1539</v>
      </c>
      <c r="G603" t="s">
        <v>1184</v>
      </c>
      <c r="H603" s="7" t="s">
        <v>7</v>
      </c>
      <c r="I603" s="7" t="s">
        <v>1764</v>
      </c>
      <c r="J603" s="9">
        <v>40</v>
      </c>
      <c r="K603" s="7" t="s">
        <v>885</v>
      </c>
      <c r="L603" s="7" t="s">
        <v>950</v>
      </c>
      <c r="M603" s="7">
        <f>SUMIF('FL FA2026 Logo'!C605:C955,'FA 2026 Master'!E603,'FL FA2026 Logo'!S605:S955)</f>
        <v>0</v>
      </c>
      <c r="N603" s="7">
        <f>SUMIF('ME FA2026 Logo'!C605:C1073,'FA 2026 Master'!E603,'ME FA2026 Logo'!S605:S1073)</f>
        <v>0</v>
      </c>
      <c r="O603" s="9">
        <f>SUMIF('FL FA2026 Logo'!C605:C955,'FA 2026 Master'!E603,'FL FA2026 Logo'!T605:T955)</f>
        <v>0</v>
      </c>
      <c r="P603" s="31">
        <f>SUMIF('ME FA2026 Logo'!C605:C1073,'FA 2026 Master'!E603,'ME FA2026 Logo'!T605:T1073)</f>
        <v>0</v>
      </c>
      <c r="Q603" s="46">
        <f t="shared" si="29"/>
        <v>0</v>
      </c>
    </row>
    <row r="604" spans="2:17" x14ac:dyDescent="0.25">
      <c r="B604" s="36" t="str">
        <f t="shared" si="30"/>
        <v>FLEOVAR</v>
      </c>
      <c r="C604" s="35" t="str">
        <f t="shared" si="28"/>
        <v>84049074332</v>
      </c>
      <c r="D604" s="6">
        <v>840490743328</v>
      </c>
      <c r="E604" s="7" t="s">
        <v>653</v>
      </c>
      <c r="F604" t="s">
        <v>1540</v>
      </c>
      <c r="G604" t="s">
        <v>1184</v>
      </c>
      <c r="H604" s="7" t="s">
        <v>8</v>
      </c>
      <c r="I604" s="7" t="s">
        <v>1764</v>
      </c>
      <c r="J604" s="9">
        <v>40</v>
      </c>
      <c r="K604" s="7" t="s">
        <v>885</v>
      </c>
      <c r="L604" s="7" t="s">
        <v>950</v>
      </c>
      <c r="M604" s="7">
        <f>SUMIF('FL FA2026 Logo'!C606:C956,'FA 2026 Master'!E604,'FL FA2026 Logo'!S606:S956)</f>
        <v>0</v>
      </c>
      <c r="N604" s="7">
        <f>SUMIF('ME FA2026 Logo'!C606:C1074,'FA 2026 Master'!E604,'ME FA2026 Logo'!S606:S1074)</f>
        <v>0</v>
      </c>
      <c r="O604" s="9">
        <f>SUMIF('FL FA2026 Logo'!C606:C956,'FA 2026 Master'!E604,'FL FA2026 Logo'!T606:T956)</f>
        <v>0</v>
      </c>
      <c r="P604" s="31">
        <f>SUMIF('ME FA2026 Logo'!C606:C1074,'FA 2026 Master'!E604,'ME FA2026 Logo'!T606:T1074)</f>
        <v>0</v>
      </c>
      <c r="Q604" s="46">
        <f t="shared" si="29"/>
        <v>0</v>
      </c>
    </row>
    <row r="605" spans="2:17" x14ac:dyDescent="0.25">
      <c r="B605" s="36" t="str">
        <f t="shared" si="30"/>
        <v>FLEOVAR</v>
      </c>
      <c r="C605" s="35" t="str">
        <f t="shared" si="28"/>
        <v>84049074333</v>
      </c>
      <c r="D605" s="6">
        <v>840490743335</v>
      </c>
      <c r="E605" s="7" t="s">
        <v>654</v>
      </c>
      <c r="F605" t="s">
        <v>1541</v>
      </c>
      <c r="G605" t="s">
        <v>1184</v>
      </c>
      <c r="H605" s="7" t="s">
        <v>9</v>
      </c>
      <c r="I605" s="7" t="s">
        <v>1764</v>
      </c>
      <c r="J605" s="9">
        <v>40</v>
      </c>
      <c r="K605" s="7" t="s">
        <v>885</v>
      </c>
      <c r="L605" s="7" t="s">
        <v>950</v>
      </c>
      <c r="M605" s="7">
        <f>SUMIF('FL FA2026 Logo'!C607:C957,'FA 2026 Master'!E605,'FL FA2026 Logo'!S607:S957)</f>
        <v>0</v>
      </c>
      <c r="N605" s="7">
        <f>SUMIF('ME FA2026 Logo'!C607:C1075,'FA 2026 Master'!E605,'ME FA2026 Logo'!S607:S1075)</f>
        <v>0</v>
      </c>
      <c r="O605" s="9">
        <f>SUMIF('FL FA2026 Logo'!C607:C957,'FA 2026 Master'!E605,'FL FA2026 Logo'!T607:T957)</f>
        <v>0</v>
      </c>
      <c r="P605" s="31">
        <f>SUMIF('ME FA2026 Logo'!C607:C1075,'FA 2026 Master'!E605,'ME FA2026 Logo'!T607:T1075)</f>
        <v>0</v>
      </c>
      <c r="Q605" s="46">
        <f t="shared" si="29"/>
        <v>0</v>
      </c>
    </row>
    <row r="606" spans="2:17" x14ac:dyDescent="0.25">
      <c r="B606" s="36" t="str">
        <f t="shared" si="30"/>
        <v>FLEOVAR</v>
      </c>
      <c r="C606" s="35" t="str">
        <f t="shared" si="28"/>
        <v>84049074334</v>
      </c>
      <c r="D606" s="6">
        <v>840490743342</v>
      </c>
      <c r="E606" s="7" t="s">
        <v>655</v>
      </c>
      <c r="F606" t="s">
        <v>1542</v>
      </c>
      <c r="G606" t="s">
        <v>1184</v>
      </c>
      <c r="H606" s="7" t="s">
        <v>10</v>
      </c>
      <c r="I606" s="7" t="s">
        <v>1764</v>
      </c>
      <c r="J606" s="9">
        <v>40</v>
      </c>
      <c r="K606" s="7" t="s">
        <v>885</v>
      </c>
      <c r="L606" s="7" t="s">
        <v>950</v>
      </c>
      <c r="M606" s="7">
        <f>SUMIF('FL FA2026 Logo'!C608:C958,'FA 2026 Master'!E606,'FL FA2026 Logo'!S608:S958)</f>
        <v>0</v>
      </c>
      <c r="N606" s="7">
        <f>SUMIF('ME FA2026 Logo'!C608:C1076,'FA 2026 Master'!E606,'ME FA2026 Logo'!S608:S1076)</f>
        <v>0</v>
      </c>
      <c r="O606" s="9">
        <f>SUMIF('FL FA2026 Logo'!C608:C958,'FA 2026 Master'!E606,'FL FA2026 Logo'!T608:T958)</f>
        <v>0</v>
      </c>
      <c r="P606" s="31">
        <f>SUMIF('ME FA2026 Logo'!C608:C1076,'FA 2026 Master'!E606,'ME FA2026 Logo'!T608:T1076)</f>
        <v>0</v>
      </c>
      <c r="Q606" s="46">
        <f t="shared" si="29"/>
        <v>0</v>
      </c>
    </row>
    <row r="607" spans="2:17" x14ac:dyDescent="0.25">
      <c r="B607" s="36" t="str">
        <f t="shared" si="30"/>
        <v>FLEOVAR</v>
      </c>
      <c r="C607" s="35" t="str">
        <f t="shared" si="28"/>
        <v>84049074335</v>
      </c>
      <c r="D607" s="6">
        <v>840490743359</v>
      </c>
      <c r="E607" s="7" t="s">
        <v>656</v>
      </c>
      <c r="F607" t="s">
        <v>1543</v>
      </c>
      <c r="G607" t="s">
        <v>1184</v>
      </c>
      <c r="H607" s="7" t="s">
        <v>1765</v>
      </c>
      <c r="I607" s="7" t="s">
        <v>1764</v>
      </c>
      <c r="J607" s="9">
        <v>40</v>
      </c>
      <c r="K607" s="7" t="s">
        <v>885</v>
      </c>
      <c r="L607" s="7" t="s">
        <v>950</v>
      </c>
      <c r="M607" s="7">
        <f>SUMIF('FL FA2026 Logo'!C609:C959,'FA 2026 Master'!E607,'FL FA2026 Logo'!S609:S959)</f>
        <v>0</v>
      </c>
      <c r="N607" s="7">
        <f>SUMIF('ME FA2026 Logo'!C609:C1077,'FA 2026 Master'!E607,'ME FA2026 Logo'!S609:S1077)</f>
        <v>0</v>
      </c>
      <c r="O607" s="9">
        <f>SUMIF('FL FA2026 Logo'!C609:C959,'FA 2026 Master'!E607,'FL FA2026 Logo'!T609:T959)</f>
        <v>0</v>
      </c>
      <c r="P607" s="31">
        <f>SUMIF('ME FA2026 Logo'!C609:C1077,'FA 2026 Master'!E607,'ME FA2026 Logo'!T609:T1077)</f>
        <v>0</v>
      </c>
      <c r="Q607" s="46">
        <f t="shared" si="29"/>
        <v>0</v>
      </c>
    </row>
    <row r="608" spans="2:17" x14ac:dyDescent="0.25">
      <c r="B608" s="36" t="str">
        <f t="shared" si="30"/>
        <v>FLEOVAR</v>
      </c>
      <c r="C608" s="35" t="str">
        <f t="shared" si="28"/>
        <v>84049074336</v>
      </c>
      <c r="D608" s="6">
        <v>840490743366</v>
      </c>
      <c r="E608" s="7" t="s">
        <v>657</v>
      </c>
      <c r="F608" t="s">
        <v>1544</v>
      </c>
      <c r="G608" t="s">
        <v>1184</v>
      </c>
      <c r="H608" s="7" t="s">
        <v>14</v>
      </c>
      <c r="I608" s="7" t="s">
        <v>1764</v>
      </c>
      <c r="J608" s="9">
        <v>40</v>
      </c>
      <c r="K608" s="7" t="s">
        <v>885</v>
      </c>
      <c r="L608" s="7" t="s">
        <v>950</v>
      </c>
      <c r="M608" s="7">
        <f>SUMIF('FL FA2026 Logo'!C610:C960,'FA 2026 Master'!E608,'FL FA2026 Logo'!S610:S960)</f>
        <v>0</v>
      </c>
      <c r="N608" s="7">
        <f>SUMIF('ME FA2026 Logo'!C610:C1078,'FA 2026 Master'!E608,'ME FA2026 Logo'!S610:S1078)</f>
        <v>0</v>
      </c>
      <c r="O608" s="9">
        <f>SUMIF('FL FA2026 Logo'!C610:C960,'FA 2026 Master'!E608,'FL FA2026 Logo'!T610:T960)</f>
        <v>0</v>
      </c>
      <c r="P608" s="31">
        <f>SUMIF('ME FA2026 Logo'!C610:C1078,'FA 2026 Master'!E608,'ME FA2026 Logo'!T610:T1078)</f>
        <v>0</v>
      </c>
      <c r="Q608" s="46">
        <f t="shared" si="29"/>
        <v>0</v>
      </c>
    </row>
    <row r="609" spans="2:17" x14ac:dyDescent="0.25">
      <c r="B609" s="36" t="str">
        <f t="shared" si="30"/>
        <v>FLSLODG</v>
      </c>
      <c r="C609" s="35" t="str">
        <f t="shared" si="28"/>
        <v>84049072782</v>
      </c>
      <c r="D609" s="6">
        <v>840490727823</v>
      </c>
      <c r="E609" s="7" t="s">
        <v>658</v>
      </c>
      <c r="F609" t="s">
        <v>1545</v>
      </c>
      <c r="G609" t="s">
        <v>1546</v>
      </c>
      <c r="H609" s="7" t="s">
        <v>7</v>
      </c>
      <c r="I609" s="7" t="s">
        <v>1764</v>
      </c>
      <c r="J609" s="9">
        <v>17.5</v>
      </c>
      <c r="K609" s="7" t="s">
        <v>885</v>
      </c>
      <c r="L609" s="7" t="s">
        <v>929</v>
      </c>
      <c r="M609" s="7">
        <f>SUMIF('FL FA2026 Logo'!C611:C961,'FA 2026 Master'!E609,'FL FA2026 Logo'!S611:S961)</f>
        <v>0</v>
      </c>
      <c r="N609" s="7">
        <f>SUMIF('ME FA2026 Logo'!C611:C1079,'FA 2026 Master'!E609,'ME FA2026 Logo'!S611:S1079)</f>
        <v>0</v>
      </c>
      <c r="O609" s="9">
        <f>SUMIF('FL FA2026 Logo'!C611:C961,'FA 2026 Master'!E609,'FL FA2026 Logo'!T611:T961)</f>
        <v>0</v>
      </c>
      <c r="P609" s="31">
        <f>SUMIF('ME FA2026 Logo'!C611:C1079,'FA 2026 Master'!E609,'ME FA2026 Logo'!T611:T1079)</f>
        <v>0</v>
      </c>
      <c r="Q609" s="46">
        <f t="shared" si="29"/>
        <v>0</v>
      </c>
    </row>
    <row r="610" spans="2:17" x14ac:dyDescent="0.25">
      <c r="B610" s="36" t="str">
        <f t="shared" si="30"/>
        <v>FLSLODG</v>
      </c>
      <c r="C610" s="35" t="str">
        <f t="shared" si="28"/>
        <v>84049072783</v>
      </c>
      <c r="D610" s="6">
        <v>840490727830</v>
      </c>
      <c r="E610" s="7" t="s">
        <v>659</v>
      </c>
      <c r="F610" t="s">
        <v>1547</v>
      </c>
      <c r="G610" t="s">
        <v>1546</v>
      </c>
      <c r="H610" s="7" t="s">
        <v>8</v>
      </c>
      <c r="I610" s="7" t="s">
        <v>1764</v>
      </c>
      <c r="J610" s="9">
        <v>17.5</v>
      </c>
      <c r="K610" s="7" t="s">
        <v>885</v>
      </c>
      <c r="L610" s="7" t="s">
        <v>929</v>
      </c>
      <c r="M610" s="7">
        <f>SUMIF('FL FA2026 Logo'!C612:C962,'FA 2026 Master'!E610,'FL FA2026 Logo'!S612:S962)</f>
        <v>0</v>
      </c>
      <c r="N610" s="7">
        <f>SUMIF('ME FA2026 Logo'!C612:C1080,'FA 2026 Master'!E610,'ME FA2026 Logo'!S612:S1080)</f>
        <v>0</v>
      </c>
      <c r="O610" s="9">
        <f>SUMIF('FL FA2026 Logo'!C612:C962,'FA 2026 Master'!E610,'FL FA2026 Logo'!T612:T962)</f>
        <v>0</v>
      </c>
      <c r="P610" s="31">
        <f>SUMIF('ME FA2026 Logo'!C612:C1080,'FA 2026 Master'!E610,'ME FA2026 Logo'!T612:T1080)</f>
        <v>0</v>
      </c>
      <c r="Q610" s="46">
        <f t="shared" si="29"/>
        <v>0</v>
      </c>
    </row>
    <row r="611" spans="2:17" x14ac:dyDescent="0.25">
      <c r="B611" s="36" t="str">
        <f t="shared" si="30"/>
        <v>FLSLODG</v>
      </c>
      <c r="C611" s="35" t="str">
        <f t="shared" si="28"/>
        <v>84049072784</v>
      </c>
      <c r="D611" s="6">
        <v>840490727847</v>
      </c>
      <c r="E611" s="7" t="s">
        <v>660</v>
      </c>
      <c r="F611" t="s">
        <v>1548</v>
      </c>
      <c r="G611" t="s">
        <v>1546</v>
      </c>
      <c r="H611" s="7" t="s">
        <v>9</v>
      </c>
      <c r="I611" s="7" t="s">
        <v>1764</v>
      </c>
      <c r="J611" s="9">
        <v>17.5</v>
      </c>
      <c r="K611" s="7" t="s">
        <v>885</v>
      </c>
      <c r="L611" s="7" t="s">
        <v>929</v>
      </c>
      <c r="M611" s="7">
        <f>SUMIF('FL FA2026 Logo'!C613:C963,'FA 2026 Master'!E611,'FL FA2026 Logo'!S613:S963)</f>
        <v>0</v>
      </c>
      <c r="N611" s="7">
        <f>SUMIF('ME FA2026 Logo'!C613:C1081,'FA 2026 Master'!E611,'ME FA2026 Logo'!S613:S1081)</f>
        <v>0</v>
      </c>
      <c r="O611" s="9">
        <f>SUMIF('FL FA2026 Logo'!C613:C963,'FA 2026 Master'!E611,'FL FA2026 Logo'!T613:T963)</f>
        <v>0</v>
      </c>
      <c r="P611" s="31">
        <f>SUMIF('ME FA2026 Logo'!C613:C1081,'FA 2026 Master'!E611,'ME FA2026 Logo'!T613:T1081)</f>
        <v>0</v>
      </c>
      <c r="Q611" s="46">
        <f t="shared" si="29"/>
        <v>0</v>
      </c>
    </row>
    <row r="612" spans="2:17" x14ac:dyDescent="0.25">
      <c r="B612" s="36" t="str">
        <f t="shared" si="30"/>
        <v>FLSLODG</v>
      </c>
      <c r="C612" s="35" t="str">
        <f t="shared" si="28"/>
        <v>84049072785</v>
      </c>
      <c r="D612" s="6">
        <v>840490727854</v>
      </c>
      <c r="E612" s="7" t="s">
        <v>661</v>
      </c>
      <c r="F612" t="s">
        <v>1549</v>
      </c>
      <c r="G612" t="s">
        <v>1546</v>
      </c>
      <c r="H612" s="7" t="s">
        <v>10</v>
      </c>
      <c r="I612" s="7" t="s">
        <v>1764</v>
      </c>
      <c r="J612" s="9">
        <v>17.5</v>
      </c>
      <c r="K612" s="7" t="s">
        <v>885</v>
      </c>
      <c r="L612" s="7" t="s">
        <v>929</v>
      </c>
      <c r="M612" s="7">
        <f>SUMIF('FL FA2026 Logo'!C614:C964,'FA 2026 Master'!E612,'FL FA2026 Logo'!S614:S964)</f>
        <v>0</v>
      </c>
      <c r="N612" s="7">
        <f>SUMIF('ME FA2026 Logo'!C614:C1082,'FA 2026 Master'!E612,'ME FA2026 Logo'!S614:S1082)</f>
        <v>0</v>
      </c>
      <c r="O612" s="9">
        <f>SUMIF('FL FA2026 Logo'!C614:C964,'FA 2026 Master'!E612,'FL FA2026 Logo'!T614:T964)</f>
        <v>0</v>
      </c>
      <c r="P612" s="31">
        <f>SUMIF('ME FA2026 Logo'!C614:C1082,'FA 2026 Master'!E612,'ME FA2026 Logo'!T614:T1082)</f>
        <v>0</v>
      </c>
      <c r="Q612" s="46">
        <f t="shared" si="29"/>
        <v>0</v>
      </c>
    </row>
    <row r="613" spans="2:17" x14ac:dyDescent="0.25">
      <c r="B613" s="36" t="str">
        <f t="shared" si="30"/>
        <v>FLSLODG</v>
      </c>
      <c r="C613" s="35" t="str">
        <f t="shared" si="28"/>
        <v>84049072786</v>
      </c>
      <c r="D613" s="6">
        <v>840490727861</v>
      </c>
      <c r="E613" s="7" t="s">
        <v>662</v>
      </c>
      <c r="F613" t="s">
        <v>1550</v>
      </c>
      <c r="G613" t="s">
        <v>1546</v>
      </c>
      <c r="H613" s="7" t="s">
        <v>1765</v>
      </c>
      <c r="I613" s="7" t="s">
        <v>1764</v>
      </c>
      <c r="J613" s="9">
        <v>17.5</v>
      </c>
      <c r="K613" s="7" t="s">
        <v>885</v>
      </c>
      <c r="L613" s="7" t="s">
        <v>929</v>
      </c>
      <c r="M613" s="7">
        <f>SUMIF('FL FA2026 Logo'!C615:C965,'FA 2026 Master'!E613,'FL FA2026 Logo'!S615:S965)</f>
        <v>0</v>
      </c>
      <c r="N613" s="7">
        <f>SUMIF('ME FA2026 Logo'!C615:C1083,'FA 2026 Master'!E613,'ME FA2026 Logo'!S615:S1083)</f>
        <v>0</v>
      </c>
      <c r="O613" s="9">
        <f>SUMIF('FL FA2026 Logo'!C615:C965,'FA 2026 Master'!E613,'FL FA2026 Logo'!T615:T965)</f>
        <v>0</v>
      </c>
      <c r="P613" s="31">
        <f>SUMIF('ME FA2026 Logo'!C615:C1083,'FA 2026 Master'!E613,'ME FA2026 Logo'!T615:T1083)</f>
        <v>0</v>
      </c>
      <c r="Q613" s="46">
        <f t="shared" si="29"/>
        <v>0</v>
      </c>
    </row>
    <row r="614" spans="2:17" x14ac:dyDescent="0.25">
      <c r="B614" s="36" t="str">
        <f t="shared" si="30"/>
        <v>FLSLODG</v>
      </c>
      <c r="C614" s="35" t="str">
        <f t="shared" si="28"/>
        <v>84049072787</v>
      </c>
      <c r="D614" s="6">
        <v>840490727878</v>
      </c>
      <c r="E614" s="7" t="s">
        <v>663</v>
      </c>
      <c r="F614" t="s">
        <v>1551</v>
      </c>
      <c r="G614" t="s">
        <v>1546</v>
      </c>
      <c r="H614" s="7" t="s">
        <v>14</v>
      </c>
      <c r="I614" s="7" t="s">
        <v>1764</v>
      </c>
      <c r="J614" s="9">
        <v>17.5</v>
      </c>
      <c r="K614" s="7" t="s">
        <v>885</v>
      </c>
      <c r="L614" s="7" t="s">
        <v>929</v>
      </c>
      <c r="M614" s="7">
        <f>SUMIF('FL FA2026 Logo'!C616:C966,'FA 2026 Master'!E614,'FL FA2026 Logo'!S616:S966)</f>
        <v>0</v>
      </c>
      <c r="N614" s="7">
        <f>SUMIF('ME FA2026 Logo'!C616:C1084,'FA 2026 Master'!E614,'ME FA2026 Logo'!S616:S1084)</f>
        <v>0</v>
      </c>
      <c r="O614" s="9">
        <f>SUMIF('FL FA2026 Logo'!C616:C966,'FA 2026 Master'!E614,'FL FA2026 Logo'!T616:T966)</f>
        <v>0</v>
      </c>
      <c r="P614" s="31">
        <f>SUMIF('ME FA2026 Logo'!C616:C1084,'FA 2026 Master'!E614,'ME FA2026 Logo'!T616:T1084)</f>
        <v>0</v>
      </c>
      <c r="Q614" s="46">
        <f t="shared" si="29"/>
        <v>0</v>
      </c>
    </row>
    <row r="615" spans="2:17" x14ac:dyDescent="0.25">
      <c r="B615" s="36" t="str">
        <f t="shared" si="30"/>
        <v>FLSLOHB</v>
      </c>
      <c r="C615" s="35" t="str">
        <f t="shared" si="28"/>
        <v>84049072788</v>
      </c>
      <c r="D615" s="6">
        <v>840490727885</v>
      </c>
      <c r="E615" s="7" t="s">
        <v>664</v>
      </c>
      <c r="F615" t="s">
        <v>1552</v>
      </c>
      <c r="G615" t="s">
        <v>1215</v>
      </c>
      <c r="H615" s="7" t="s">
        <v>7</v>
      </c>
      <c r="I615" s="7" t="s">
        <v>1764</v>
      </c>
      <c r="J615" s="9">
        <v>17.5</v>
      </c>
      <c r="K615" s="7" t="s">
        <v>885</v>
      </c>
      <c r="L615" s="7" t="s">
        <v>929</v>
      </c>
      <c r="M615" s="7">
        <f>SUMIF('FL FA2026 Logo'!C617:C967,'FA 2026 Master'!E615,'FL FA2026 Logo'!S617:S967)</f>
        <v>0</v>
      </c>
      <c r="N615" s="7">
        <f>SUMIF('ME FA2026 Logo'!C617:C1085,'FA 2026 Master'!E615,'ME FA2026 Logo'!S617:S1085)</f>
        <v>0</v>
      </c>
      <c r="O615" s="9">
        <f>SUMIF('FL FA2026 Logo'!C617:C967,'FA 2026 Master'!E615,'FL FA2026 Logo'!T617:T967)</f>
        <v>0</v>
      </c>
      <c r="P615" s="31">
        <f>SUMIF('ME FA2026 Logo'!C617:C1085,'FA 2026 Master'!E615,'ME FA2026 Logo'!T617:T1085)</f>
        <v>0</v>
      </c>
      <c r="Q615" s="46">
        <f t="shared" si="29"/>
        <v>0</v>
      </c>
    </row>
    <row r="616" spans="2:17" x14ac:dyDescent="0.25">
      <c r="B616" s="36" t="str">
        <f t="shared" si="30"/>
        <v>FLSLOHB</v>
      </c>
      <c r="C616" s="35" t="str">
        <f t="shared" si="28"/>
        <v>84049072789</v>
      </c>
      <c r="D616" s="6">
        <v>840490727892</v>
      </c>
      <c r="E616" s="7" t="s">
        <v>665</v>
      </c>
      <c r="F616" t="s">
        <v>1553</v>
      </c>
      <c r="G616" t="s">
        <v>1215</v>
      </c>
      <c r="H616" s="7" t="s">
        <v>8</v>
      </c>
      <c r="I616" s="7" t="s">
        <v>1764</v>
      </c>
      <c r="J616" s="9">
        <v>17.5</v>
      </c>
      <c r="K616" s="7" t="s">
        <v>885</v>
      </c>
      <c r="L616" s="7" t="s">
        <v>929</v>
      </c>
      <c r="M616" s="7">
        <f>SUMIF('FL FA2026 Logo'!C618:C968,'FA 2026 Master'!E616,'FL FA2026 Logo'!S618:S968)</f>
        <v>0</v>
      </c>
      <c r="N616" s="7">
        <f>SUMIF('ME FA2026 Logo'!C618:C1086,'FA 2026 Master'!E616,'ME FA2026 Logo'!S618:S1086)</f>
        <v>0</v>
      </c>
      <c r="O616" s="9">
        <f>SUMIF('FL FA2026 Logo'!C618:C968,'FA 2026 Master'!E616,'FL FA2026 Logo'!T618:T968)</f>
        <v>0</v>
      </c>
      <c r="P616" s="31">
        <f>SUMIF('ME FA2026 Logo'!C618:C1086,'FA 2026 Master'!E616,'ME FA2026 Logo'!T618:T1086)</f>
        <v>0</v>
      </c>
      <c r="Q616" s="46">
        <f t="shared" si="29"/>
        <v>0</v>
      </c>
    </row>
    <row r="617" spans="2:17" x14ac:dyDescent="0.25">
      <c r="B617" s="36" t="str">
        <f t="shared" si="30"/>
        <v>FLSLOHB</v>
      </c>
      <c r="C617" s="35" t="str">
        <f t="shared" si="28"/>
        <v>84049072790</v>
      </c>
      <c r="D617" s="6">
        <v>840490727908</v>
      </c>
      <c r="E617" s="7" t="s">
        <v>666</v>
      </c>
      <c r="F617" t="s">
        <v>1554</v>
      </c>
      <c r="G617" t="s">
        <v>1215</v>
      </c>
      <c r="H617" s="7" t="s">
        <v>9</v>
      </c>
      <c r="I617" s="7" t="s">
        <v>1764</v>
      </c>
      <c r="J617" s="9">
        <v>17.5</v>
      </c>
      <c r="K617" s="7" t="s">
        <v>885</v>
      </c>
      <c r="L617" s="7" t="s">
        <v>929</v>
      </c>
      <c r="M617" s="7">
        <f>SUMIF('FL FA2026 Logo'!C619:C969,'FA 2026 Master'!E617,'FL FA2026 Logo'!S619:S969)</f>
        <v>0</v>
      </c>
      <c r="N617" s="7">
        <f>SUMIF('ME FA2026 Logo'!C619:C1087,'FA 2026 Master'!E617,'ME FA2026 Logo'!S619:S1087)</f>
        <v>0</v>
      </c>
      <c r="O617" s="9">
        <f>SUMIF('FL FA2026 Logo'!C619:C969,'FA 2026 Master'!E617,'FL FA2026 Logo'!T619:T969)</f>
        <v>0</v>
      </c>
      <c r="P617" s="31">
        <f>SUMIF('ME FA2026 Logo'!C619:C1087,'FA 2026 Master'!E617,'ME FA2026 Logo'!T619:T1087)</f>
        <v>0</v>
      </c>
      <c r="Q617" s="46">
        <f t="shared" si="29"/>
        <v>0</v>
      </c>
    </row>
    <row r="618" spans="2:17" x14ac:dyDescent="0.25">
      <c r="B618" s="36" t="str">
        <f t="shared" si="30"/>
        <v>FLSLOHB</v>
      </c>
      <c r="C618" s="35" t="str">
        <f t="shared" si="28"/>
        <v>84049072791</v>
      </c>
      <c r="D618" s="6">
        <v>840490727915</v>
      </c>
      <c r="E618" s="7" t="s">
        <v>667</v>
      </c>
      <c r="F618" t="s">
        <v>1555</v>
      </c>
      <c r="G618" t="s">
        <v>1215</v>
      </c>
      <c r="H618" s="7" t="s">
        <v>10</v>
      </c>
      <c r="I618" s="7" t="s">
        <v>1764</v>
      </c>
      <c r="J618" s="9">
        <v>17.5</v>
      </c>
      <c r="K618" s="7" t="s">
        <v>885</v>
      </c>
      <c r="L618" s="7" t="s">
        <v>929</v>
      </c>
      <c r="M618" s="7">
        <f>SUMIF('FL FA2026 Logo'!C620:C970,'FA 2026 Master'!E618,'FL FA2026 Logo'!S620:S970)</f>
        <v>0</v>
      </c>
      <c r="N618" s="7">
        <f>SUMIF('ME FA2026 Logo'!C620:C1088,'FA 2026 Master'!E618,'ME FA2026 Logo'!S620:S1088)</f>
        <v>0</v>
      </c>
      <c r="O618" s="9">
        <f>SUMIF('FL FA2026 Logo'!C620:C970,'FA 2026 Master'!E618,'FL FA2026 Logo'!T620:T970)</f>
        <v>0</v>
      </c>
      <c r="P618" s="31">
        <f>SUMIF('ME FA2026 Logo'!C620:C1088,'FA 2026 Master'!E618,'ME FA2026 Logo'!T620:T1088)</f>
        <v>0</v>
      </c>
      <c r="Q618" s="46">
        <f t="shared" si="29"/>
        <v>0</v>
      </c>
    </row>
    <row r="619" spans="2:17" x14ac:dyDescent="0.25">
      <c r="B619" s="36" t="str">
        <f t="shared" si="30"/>
        <v>FLSLOHB</v>
      </c>
      <c r="C619" s="35" t="str">
        <f t="shared" si="28"/>
        <v>84049072792</v>
      </c>
      <c r="D619" s="6">
        <v>840490727922</v>
      </c>
      <c r="E619" s="7" t="s">
        <v>668</v>
      </c>
      <c r="F619" t="s">
        <v>1556</v>
      </c>
      <c r="G619" t="s">
        <v>1215</v>
      </c>
      <c r="H619" s="7" t="s">
        <v>1765</v>
      </c>
      <c r="I619" s="7" t="s">
        <v>1764</v>
      </c>
      <c r="J619" s="9">
        <v>17.5</v>
      </c>
      <c r="K619" s="7" t="s">
        <v>885</v>
      </c>
      <c r="L619" s="7" t="s">
        <v>929</v>
      </c>
      <c r="M619" s="7">
        <f>SUMIF('FL FA2026 Logo'!C621:C971,'FA 2026 Master'!E619,'FL FA2026 Logo'!S621:S971)</f>
        <v>0</v>
      </c>
      <c r="N619" s="7">
        <f>SUMIF('ME FA2026 Logo'!C621:C1089,'FA 2026 Master'!E619,'ME FA2026 Logo'!S621:S1089)</f>
        <v>0</v>
      </c>
      <c r="O619" s="9">
        <f>SUMIF('FL FA2026 Logo'!C621:C971,'FA 2026 Master'!E619,'FL FA2026 Logo'!T621:T971)</f>
        <v>0</v>
      </c>
      <c r="P619" s="31">
        <f>SUMIF('ME FA2026 Logo'!C621:C1089,'FA 2026 Master'!E619,'ME FA2026 Logo'!T621:T1089)</f>
        <v>0</v>
      </c>
      <c r="Q619" s="46">
        <f t="shared" si="29"/>
        <v>0</v>
      </c>
    </row>
    <row r="620" spans="2:17" x14ac:dyDescent="0.25">
      <c r="B620" s="36" t="str">
        <f t="shared" si="30"/>
        <v>FLSLOHB</v>
      </c>
      <c r="C620" s="35" t="str">
        <f t="shared" si="28"/>
        <v>84049072793</v>
      </c>
      <c r="D620" s="6">
        <v>840490727939</v>
      </c>
      <c r="E620" s="7" t="s">
        <v>669</v>
      </c>
      <c r="F620" t="s">
        <v>1557</v>
      </c>
      <c r="G620" t="s">
        <v>1215</v>
      </c>
      <c r="H620" s="7" t="s">
        <v>14</v>
      </c>
      <c r="I620" s="7" t="s">
        <v>1764</v>
      </c>
      <c r="J620" s="9">
        <v>17.5</v>
      </c>
      <c r="K620" s="7" t="s">
        <v>885</v>
      </c>
      <c r="L620" s="7" t="s">
        <v>929</v>
      </c>
      <c r="M620" s="7">
        <f>SUMIF('FL FA2026 Logo'!C622:C972,'FA 2026 Master'!E620,'FL FA2026 Logo'!S622:S972)</f>
        <v>0</v>
      </c>
      <c r="N620" s="7">
        <f>SUMIF('ME FA2026 Logo'!C622:C1090,'FA 2026 Master'!E620,'ME FA2026 Logo'!S622:S1090)</f>
        <v>0</v>
      </c>
      <c r="O620" s="9">
        <f>SUMIF('FL FA2026 Logo'!C622:C972,'FA 2026 Master'!E620,'FL FA2026 Logo'!T622:T972)</f>
        <v>0</v>
      </c>
      <c r="P620" s="31">
        <f>SUMIF('ME FA2026 Logo'!C622:C1090,'FA 2026 Master'!E620,'ME FA2026 Logo'!T622:T1090)</f>
        <v>0</v>
      </c>
      <c r="Q620" s="46">
        <f t="shared" si="29"/>
        <v>0</v>
      </c>
    </row>
    <row r="621" spans="2:17" x14ac:dyDescent="0.25">
      <c r="B621" s="36" t="str">
        <f t="shared" si="30"/>
        <v>FLHLODG</v>
      </c>
      <c r="C621" s="35" t="str">
        <f t="shared" si="28"/>
        <v>84049072800</v>
      </c>
      <c r="D621" s="6">
        <v>840490728004</v>
      </c>
      <c r="E621" s="7" t="s">
        <v>670</v>
      </c>
      <c r="F621" t="s">
        <v>1558</v>
      </c>
      <c r="G621" t="s">
        <v>1546</v>
      </c>
      <c r="H621" s="7" t="s">
        <v>7</v>
      </c>
      <c r="I621" s="7" t="s">
        <v>1764</v>
      </c>
      <c r="J621" s="9">
        <v>17.5</v>
      </c>
      <c r="K621" s="7" t="s">
        <v>885</v>
      </c>
      <c r="L621" s="7" t="s">
        <v>929</v>
      </c>
      <c r="M621" s="7">
        <f>SUMIF('FL FA2026 Logo'!C623:C973,'FA 2026 Master'!E621,'FL FA2026 Logo'!S623:S973)</f>
        <v>0</v>
      </c>
      <c r="N621" s="7">
        <f>SUMIF('ME FA2026 Logo'!C623:C1091,'FA 2026 Master'!E621,'ME FA2026 Logo'!S623:S1091)</f>
        <v>0</v>
      </c>
      <c r="O621" s="9">
        <f>SUMIF('FL FA2026 Logo'!C623:C973,'FA 2026 Master'!E621,'FL FA2026 Logo'!T623:T973)</f>
        <v>0</v>
      </c>
      <c r="P621" s="31">
        <f>SUMIF('ME FA2026 Logo'!C623:C1091,'FA 2026 Master'!E621,'ME FA2026 Logo'!T623:T1091)</f>
        <v>0</v>
      </c>
      <c r="Q621" s="46">
        <f t="shared" si="29"/>
        <v>0</v>
      </c>
    </row>
    <row r="622" spans="2:17" x14ac:dyDescent="0.25">
      <c r="B622" s="36" t="str">
        <f t="shared" si="30"/>
        <v>FLHLODG</v>
      </c>
      <c r="C622" s="35" t="str">
        <f t="shared" si="28"/>
        <v>84049072801</v>
      </c>
      <c r="D622" s="6">
        <v>840490728011</v>
      </c>
      <c r="E622" s="7" t="s">
        <v>671</v>
      </c>
      <c r="F622" t="s">
        <v>1559</v>
      </c>
      <c r="G622" t="s">
        <v>1546</v>
      </c>
      <c r="H622" s="7" t="s">
        <v>8</v>
      </c>
      <c r="I622" s="7" t="s">
        <v>1764</v>
      </c>
      <c r="J622" s="9">
        <v>17.5</v>
      </c>
      <c r="K622" s="7" t="s">
        <v>885</v>
      </c>
      <c r="L622" s="7" t="s">
        <v>929</v>
      </c>
      <c r="M622" s="7">
        <f>SUMIF('FL FA2026 Logo'!C624:C974,'FA 2026 Master'!E622,'FL FA2026 Logo'!S624:S974)</f>
        <v>0</v>
      </c>
      <c r="N622" s="7">
        <f>SUMIF('ME FA2026 Logo'!C624:C1092,'FA 2026 Master'!E622,'ME FA2026 Logo'!S624:S1092)</f>
        <v>0</v>
      </c>
      <c r="O622" s="9">
        <f>SUMIF('FL FA2026 Logo'!C624:C974,'FA 2026 Master'!E622,'FL FA2026 Logo'!T624:T974)</f>
        <v>0</v>
      </c>
      <c r="P622" s="31">
        <f>SUMIF('ME FA2026 Logo'!C624:C1092,'FA 2026 Master'!E622,'ME FA2026 Logo'!T624:T1092)</f>
        <v>0</v>
      </c>
      <c r="Q622" s="46">
        <f t="shared" si="29"/>
        <v>0</v>
      </c>
    </row>
    <row r="623" spans="2:17" x14ac:dyDescent="0.25">
      <c r="B623" s="36" t="str">
        <f t="shared" si="30"/>
        <v>FLHLODG</v>
      </c>
      <c r="C623" s="35" t="str">
        <f t="shared" si="28"/>
        <v>84049072802</v>
      </c>
      <c r="D623" s="6">
        <v>840490728028</v>
      </c>
      <c r="E623" s="7" t="s">
        <v>672</v>
      </c>
      <c r="F623" t="s">
        <v>1560</v>
      </c>
      <c r="G623" t="s">
        <v>1546</v>
      </c>
      <c r="H623" s="7" t="s">
        <v>9</v>
      </c>
      <c r="I623" s="7" t="s">
        <v>1764</v>
      </c>
      <c r="J623" s="9">
        <v>17.5</v>
      </c>
      <c r="K623" s="7" t="s">
        <v>885</v>
      </c>
      <c r="L623" s="7" t="s">
        <v>929</v>
      </c>
      <c r="M623" s="7">
        <f>SUMIF('FL FA2026 Logo'!C625:C975,'FA 2026 Master'!E623,'FL FA2026 Logo'!S625:S975)</f>
        <v>0</v>
      </c>
      <c r="N623" s="7">
        <f>SUMIF('ME FA2026 Logo'!C625:C1093,'FA 2026 Master'!E623,'ME FA2026 Logo'!S625:S1093)</f>
        <v>0</v>
      </c>
      <c r="O623" s="9">
        <f>SUMIF('FL FA2026 Logo'!C625:C975,'FA 2026 Master'!E623,'FL FA2026 Logo'!T625:T975)</f>
        <v>0</v>
      </c>
      <c r="P623" s="31">
        <f>SUMIF('ME FA2026 Logo'!C625:C1093,'FA 2026 Master'!E623,'ME FA2026 Logo'!T625:T1093)</f>
        <v>0</v>
      </c>
      <c r="Q623" s="46">
        <f t="shared" si="29"/>
        <v>0</v>
      </c>
    </row>
    <row r="624" spans="2:17" x14ac:dyDescent="0.25">
      <c r="B624" s="36" t="str">
        <f t="shared" si="30"/>
        <v>FLHLODG</v>
      </c>
      <c r="C624" s="35" t="str">
        <f t="shared" si="28"/>
        <v>84049072803</v>
      </c>
      <c r="D624" s="6">
        <v>840490728035</v>
      </c>
      <c r="E624" s="7" t="s">
        <v>673</v>
      </c>
      <c r="F624" t="s">
        <v>1561</v>
      </c>
      <c r="G624" t="s">
        <v>1546</v>
      </c>
      <c r="H624" s="7" t="s">
        <v>10</v>
      </c>
      <c r="I624" s="7" t="s">
        <v>1764</v>
      </c>
      <c r="J624" s="9">
        <v>17.5</v>
      </c>
      <c r="K624" s="7" t="s">
        <v>885</v>
      </c>
      <c r="L624" s="7" t="s">
        <v>929</v>
      </c>
      <c r="M624" s="7">
        <f>SUMIF('FL FA2026 Logo'!C626:C976,'FA 2026 Master'!E624,'FL FA2026 Logo'!S626:S976)</f>
        <v>0</v>
      </c>
      <c r="N624" s="7">
        <f>SUMIF('ME FA2026 Logo'!C626:C1094,'FA 2026 Master'!E624,'ME FA2026 Logo'!S626:S1094)</f>
        <v>0</v>
      </c>
      <c r="O624" s="9">
        <f>SUMIF('FL FA2026 Logo'!C626:C976,'FA 2026 Master'!E624,'FL FA2026 Logo'!T626:T976)</f>
        <v>0</v>
      </c>
      <c r="P624" s="31">
        <f>SUMIF('ME FA2026 Logo'!C626:C1094,'FA 2026 Master'!E624,'ME FA2026 Logo'!T626:T1094)</f>
        <v>0</v>
      </c>
      <c r="Q624" s="46">
        <f t="shared" si="29"/>
        <v>0</v>
      </c>
    </row>
    <row r="625" spans="2:17" x14ac:dyDescent="0.25">
      <c r="B625" s="36" t="str">
        <f t="shared" si="30"/>
        <v>FLHLODG</v>
      </c>
      <c r="C625" s="35" t="str">
        <f t="shared" si="28"/>
        <v>84049072804</v>
      </c>
      <c r="D625" s="6">
        <v>840490728042</v>
      </c>
      <c r="E625" s="7" t="s">
        <v>674</v>
      </c>
      <c r="F625" t="s">
        <v>1562</v>
      </c>
      <c r="G625" t="s">
        <v>1546</v>
      </c>
      <c r="H625" s="7" t="s">
        <v>1765</v>
      </c>
      <c r="I625" s="7" t="s">
        <v>1764</v>
      </c>
      <c r="J625" s="9">
        <v>17.5</v>
      </c>
      <c r="K625" s="7" t="s">
        <v>885</v>
      </c>
      <c r="L625" s="7" t="s">
        <v>929</v>
      </c>
      <c r="M625" s="7">
        <f>SUMIF('FL FA2026 Logo'!C627:C977,'FA 2026 Master'!E625,'FL FA2026 Logo'!S627:S977)</f>
        <v>0</v>
      </c>
      <c r="N625" s="7">
        <f>SUMIF('ME FA2026 Logo'!C627:C1095,'FA 2026 Master'!E625,'ME FA2026 Logo'!S627:S1095)</f>
        <v>0</v>
      </c>
      <c r="O625" s="9">
        <f>SUMIF('FL FA2026 Logo'!C627:C977,'FA 2026 Master'!E625,'FL FA2026 Logo'!T627:T977)</f>
        <v>0</v>
      </c>
      <c r="P625" s="31">
        <f>SUMIF('ME FA2026 Logo'!C627:C1095,'FA 2026 Master'!E625,'ME FA2026 Logo'!T627:T1095)</f>
        <v>0</v>
      </c>
      <c r="Q625" s="46">
        <f t="shared" si="29"/>
        <v>0</v>
      </c>
    </row>
    <row r="626" spans="2:17" x14ac:dyDescent="0.25">
      <c r="B626" s="36" t="str">
        <f t="shared" si="30"/>
        <v>FLHLODG</v>
      </c>
      <c r="C626" s="35" t="str">
        <f t="shared" si="28"/>
        <v>84049072805</v>
      </c>
      <c r="D626" s="6">
        <v>840490728059</v>
      </c>
      <c r="E626" s="7" t="s">
        <v>675</v>
      </c>
      <c r="F626" t="s">
        <v>1563</v>
      </c>
      <c r="G626" t="s">
        <v>1546</v>
      </c>
      <c r="H626" s="7" t="s">
        <v>14</v>
      </c>
      <c r="I626" s="7" t="s">
        <v>1764</v>
      </c>
      <c r="J626" s="9">
        <v>17.5</v>
      </c>
      <c r="K626" s="7" t="s">
        <v>885</v>
      </c>
      <c r="L626" s="7" t="s">
        <v>929</v>
      </c>
      <c r="M626" s="7">
        <f>SUMIF('FL FA2026 Logo'!C628:C978,'FA 2026 Master'!E626,'FL FA2026 Logo'!S628:S978)</f>
        <v>0</v>
      </c>
      <c r="N626" s="7">
        <f>SUMIF('ME FA2026 Logo'!C628:C1096,'FA 2026 Master'!E626,'ME FA2026 Logo'!S628:S1096)</f>
        <v>0</v>
      </c>
      <c r="O626" s="9">
        <f>SUMIF('FL FA2026 Logo'!C628:C978,'FA 2026 Master'!E626,'FL FA2026 Logo'!T628:T978)</f>
        <v>0</v>
      </c>
      <c r="P626" s="31">
        <f>SUMIF('ME FA2026 Logo'!C628:C1096,'FA 2026 Master'!E626,'ME FA2026 Logo'!T628:T1096)</f>
        <v>0</v>
      </c>
      <c r="Q626" s="46">
        <f t="shared" si="29"/>
        <v>0</v>
      </c>
    </row>
    <row r="627" spans="2:17" x14ac:dyDescent="0.25">
      <c r="B627" s="36" t="str">
        <f t="shared" si="30"/>
        <v>FLHLOMG</v>
      </c>
      <c r="C627" s="35" t="str">
        <f t="shared" si="28"/>
        <v>84049072806</v>
      </c>
      <c r="D627" s="6">
        <v>840490728066</v>
      </c>
      <c r="E627" s="7" t="s">
        <v>676</v>
      </c>
      <c r="F627" t="s">
        <v>1564</v>
      </c>
      <c r="G627" t="s">
        <v>970</v>
      </c>
      <c r="H627" s="7" t="s">
        <v>7</v>
      </c>
      <c r="I627" s="7" t="s">
        <v>1764</v>
      </c>
      <c r="J627" s="9">
        <v>17.5</v>
      </c>
      <c r="K627" s="7" t="s">
        <v>885</v>
      </c>
      <c r="L627" s="7" t="s">
        <v>929</v>
      </c>
      <c r="M627" s="7">
        <f>SUMIF('FL FA2026 Logo'!C629:C979,'FA 2026 Master'!E627,'FL FA2026 Logo'!S629:S979)</f>
        <v>0</v>
      </c>
      <c r="N627" s="7">
        <f>SUMIF('ME FA2026 Logo'!C629:C1097,'FA 2026 Master'!E627,'ME FA2026 Logo'!S629:S1097)</f>
        <v>0</v>
      </c>
      <c r="O627" s="9">
        <f>SUMIF('FL FA2026 Logo'!C629:C979,'FA 2026 Master'!E627,'FL FA2026 Logo'!T629:T979)</f>
        <v>0</v>
      </c>
      <c r="P627" s="31">
        <f>SUMIF('ME FA2026 Logo'!C629:C1097,'FA 2026 Master'!E627,'ME FA2026 Logo'!T629:T1097)</f>
        <v>0</v>
      </c>
      <c r="Q627" s="46">
        <f t="shared" si="29"/>
        <v>0</v>
      </c>
    </row>
    <row r="628" spans="2:17" x14ac:dyDescent="0.25">
      <c r="B628" s="36" t="str">
        <f t="shared" si="30"/>
        <v>FLHLOMG</v>
      </c>
      <c r="C628" s="35" t="str">
        <f t="shared" si="28"/>
        <v>84049072807</v>
      </c>
      <c r="D628" s="6">
        <v>840490728073</v>
      </c>
      <c r="E628" s="7" t="s">
        <v>677</v>
      </c>
      <c r="F628" t="s">
        <v>1565</v>
      </c>
      <c r="G628" t="s">
        <v>970</v>
      </c>
      <c r="H628" s="7" t="s">
        <v>8</v>
      </c>
      <c r="I628" s="7" t="s">
        <v>1764</v>
      </c>
      <c r="J628" s="9">
        <v>17.5</v>
      </c>
      <c r="K628" s="7" t="s">
        <v>885</v>
      </c>
      <c r="L628" s="7" t="s">
        <v>929</v>
      </c>
      <c r="M628" s="7">
        <f>SUMIF('FL FA2026 Logo'!C630:C980,'FA 2026 Master'!E628,'FL FA2026 Logo'!S630:S980)</f>
        <v>0</v>
      </c>
      <c r="N628" s="7">
        <f>SUMIF('ME FA2026 Logo'!C630:C1098,'FA 2026 Master'!E628,'ME FA2026 Logo'!S630:S1098)</f>
        <v>0</v>
      </c>
      <c r="O628" s="9">
        <f>SUMIF('FL FA2026 Logo'!C630:C980,'FA 2026 Master'!E628,'FL FA2026 Logo'!T630:T980)</f>
        <v>0</v>
      </c>
      <c r="P628" s="31">
        <f>SUMIF('ME FA2026 Logo'!C630:C1098,'FA 2026 Master'!E628,'ME FA2026 Logo'!T630:T1098)</f>
        <v>0</v>
      </c>
      <c r="Q628" s="46">
        <f t="shared" si="29"/>
        <v>0</v>
      </c>
    </row>
    <row r="629" spans="2:17" x14ac:dyDescent="0.25">
      <c r="B629" s="36" t="str">
        <f t="shared" si="30"/>
        <v>FLHLOMG</v>
      </c>
      <c r="C629" s="35" t="str">
        <f t="shared" si="28"/>
        <v>84049072808</v>
      </c>
      <c r="D629" s="6">
        <v>840490728080</v>
      </c>
      <c r="E629" s="7" t="s">
        <v>678</v>
      </c>
      <c r="F629" t="s">
        <v>1566</v>
      </c>
      <c r="G629" t="s">
        <v>970</v>
      </c>
      <c r="H629" s="7" t="s">
        <v>9</v>
      </c>
      <c r="I629" s="7" t="s">
        <v>1764</v>
      </c>
      <c r="J629" s="9">
        <v>17.5</v>
      </c>
      <c r="K629" s="7" t="s">
        <v>885</v>
      </c>
      <c r="L629" s="7" t="s">
        <v>929</v>
      </c>
      <c r="M629" s="7">
        <f>SUMIF('FL FA2026 Logo'!C631:C981,'FA 2026 Master'!E629,'FL FA2026 Logo'!S631:S981)</f>
        <v>0</v>
      </c>
      <c r="N629" s="7">
        <f>SUMIF('ME FA2026 Logo'!C631:C1099,'FA 2026 Master'!E629,'ME FA2026 Logo'!S631:S1099)</f>
        <v>0</v>
      </c>
      <c r="O629" s="9">
        <f>SUMIF('FL FA2026 Logo'!C631:C981,'FA 2026 Master'!E629,'FL FA2026 Logo'!T631:T981)</f>
        <v>0</v>
      </c>
      <c r="P629" s="31">
        <f>SUMIF('ME FA2026 Logo'!C631:C1099,'FA 2026 Master'!E629,'ME FA2026 Logo'!T631:T1099)</f>
        <v>0</v>
      </c>
      <c r="Q629" s="46">
        <f t="shared" si="29"/>
        <v>0</v>
      </c>
    </row>
    <row r="630" spans="2:17" x14ac:dyDescent="0.25">
      <c r="B630" s="36" t="str">
        <f t="shared" si="30"/>
        <v>FLHLOMG</v>
      </c>
      <c r="C630" s="35" t="str">
        <f t="shared" si="28"/>
        <v>84049072809</v>
      </c>
      <c r="D630" s="6">
        <v>840490728097</v>
      </c>
      <c r="E630" s="7" t="s">
        <v>679</v>
      </c>
      <c r="F630" t="s">
        <v>1567</v>
      </c>
      <c r="G630" t="s">
        <v>970</v>
      </c>
      <c r="H630" s="7" t="s">
        <v>10</v>
      </c>
      <c r="I630" s="7" t="s">
        <v>1764</v>
      </c>
      <c r="J630" s="9">
        <v>17.5</v>
      </c>
      <c r="K630" s="7" t="s">
        <v>885</v>
      </c>
      <c r="L630" s="7" t="s">
        <v>929</v>
      </c>
      <c r="M630" s="7">
        <f>SUMIF('FL FA2026 Logo'!C632:C982,'FA 2026 Master'!E630,'FL FA2026 Logo'!S632:S982)</f>
        <v>0</v>
      </c>
      <c r="N630" s="7">
        <f>SUMIF('ME FA2026 Logo'!C632:C1100,'FA 2026 Master'!E630,'ME FA2026 Logo'!S632:S1100)</f>
        <v>0</v>
      </c>
      <c r="O630" s="9">
        <f>SUMIF('FL FA2026 Logo'!C632:C982,'FA 2026 Master'!E630,'FL FA2026 Logo'!T632:T982)</f>
        <v>0</v>
      </c>
      <c r="P630" s="31">
        <f>SUMIF('ME FA2026 Logo'!C632:C1100,'FA 2026 Master'!E630,'ME FA2026 Logo'!T632:T1100)</f>
        <v>0</v>
      </c>
      <c r="Q630" s="46">
        <f t="shared" si="29"/>
        <v>0</v>
      </c>
    </row>
    <row r="631" spans="2:17" x14ac:dyDescent="0.25">
      <c r="B631" s="36" t="str">
        <f t="shared" si="30"/>
        <v>FLHLOMG</v>
      </c>
      <c r="C631" s="35" t="str">
        <f t="shared" si="28"/>
        <v>84049072810</v>
      </c>
      <c r="D631" s="6">
        <v>840490728103</v>
      </c>
      <c r="E631" s="7" t="s">
        <v>680</v>
      </c>
      <c r="F631" t="s">
        <v>1568</v>
      </c>
      <c r="G631" t="s">
        <v>970</v>
      </c>
      <c r="H631" s="7" t="s">
        <v>1765</v>
      </c>
      <c r="I631" s="7" t="s">
        <v>1764</v>
      </c>
      <c r="J631" s="9">
        <v>17.5</v>
      </c>
      <c r="K631" s="7" t="s">
        <v>885</v>
      </c>
      <c r="L631" s="7" t="s">
        <v>929</v>
      </c>
      <c r="M631" s="7">
        <f>SUMIF('FL FA2026 Logo'!C633:C983,'FA 2026 Master'!E631,'FL FA2026 Logo'!S633:S983)</f>
        <v>0</v>
      </c>
      <c r="N631" s="7">
        <f>SUMIF('ME FA2026 Logo'!C633:C1101,'FA 2026 Master'!E631,'ME FA2026 Logo'!S633:S1101)</f>
        <v>0</v>
      </c>
      <c r="O631" s="9">
        <f>SUMIF('FL FA2026 Logo'!C633:C983,'FA 2026 Master'!E631,'FL FA2026 Logo'!T633:T983)</f>
        <v>0</v>
      </c>
      <c r="P631" s="31">
        <f>SUMIF('ME FA2026 Logo'!C633:C1101,'FA 2026 Master'!E631,'ME FA2026 Logo'!T633:T1101)</f>
        <v>0</v>
      </c>
      <c r="Q631" s="46">
        <f t="shared" si="29"/>
        <v>0</v>
      </c>
    </row>
    <row r="632" spans="2:17" x14ac:dyDescent="0.25">
      <c r="B632" s="36" t="str">
        <f t="shared" si="30"/>
        <v>FLHLOMG</v>
      </c>
      <c r="C632" s="35" t="str">
        <f t="shared" si="28"/>
        <v>84049072811</v>
      </c>
      <c r="D632" s="6">
        <v>840490728110</v>
      </c>
      <c r="E632" s="7" t="s">
        <v>681</v>
      </c>
      <c r="F632" t="s">
        <v>1569</v>
      </c>
      <c r="G632" t="s">
        <v>970</v>
      </c>
      <c r="H632" s="7" t="s">
        <v>14</v>
      </c>
      <c r="I632" s="7" t="s">
        <v>1764</v>
      </c>
      <c r="J632" s="9">
        <v>17.5</v>
      </c>
      <c r="K632" s="7" t="s">
        <v>885</v>
      </c>
      <c r="L632" s="7" t="s">
        <v>929</v>
      </c>
      <c r="M632" s="7">
        <f>SUMIF('FL FA2026 Logo'!C634:C984,'FA 2026 Master'!E632,'FL FA2026 Logo'!S634:S984)</f>
        <v>0</v>
      </c>
      <c r="N632" s="7">
        <f>SUMIF('ME FA2026 Logo'!C634:C1102,'FA 2026 Master'!E632,'ME FA2026 Logo'!S634:S1102)</f>
        <v>0</v>
      </c>
      <c r="O632" s="9">
        <f>SUMIF('FL FA2026 Logo'!C634:C984,'FA 2026 Master'!E632,'FL FA2026 Logo'!T634:T984)</f>
        <v>0</v>
      </c>
      <c r="P632" s="31">
        <f>SUMIF('ME FA2026 Logo'!C634:C1102,'FA 2026 Master'!E632,'ME FA2026 Logo'!T634:T1102)</f>
        <v>0</v>
      </c>
      <c r="Q632" s="46">
        <f t="shared" si="29"/>
        <v>0</v>
      </c>
    </row>
    <row r="633" spans="2:17" x14ac:dyDescent="0.25">
      <c r="B633" s="36" t="str">
        <f t="shared" si="30"/>
        <v>FLELKHB</v>
      </c>
      <c r="C633" s="35" t="str">
        <f t="shared" si="28"/>
        <v>84049072818</v>
      </c>
      <c r="D633" s="6">
        <v>840490728189</v>
      </c>
      <c r="E633" s="7" t="s">
        <v>682</v>
      </c>
      <c r="F633" t="s">
        <v>1570</v>
      </c>
      <c r="G633" t="s">
        <v>1215</v>
      </c>
      <c r="H633" s="7" t="s">
        <v>7</v>
      </c>
      <c r="I633" s="7" t="s">
        <v>1764</v>
      </c>
      <c r="J633" s="9">
        <v>17.5</v>
      </c>
      <c r="K633" s="7" t="s">
        <v>885</v>
      </c>
      <c r="L633" s="7" t="s">
        <v>929</v>
      </c>
      <c r="M633" s="7">
        <f>SUMIF('FL FA2026 Logo'!C635:C985,'FA 2026 Master'!E633,'FL FA2026 Logo'!S635:S985)</f>
        <v>0</v>
      </c>
      <c r="N633" s="7">
        <f>SUMIF('ME FA2026 Logo'!C635:C1103,'FA 2026 Master'!E633,'ME FA2026 Logo'!S635:S1103)</f>
        <v>0</v>
      </c>
      <c r="O633" s="9">
        <f>SUMIF('FL FA2026 Logo'!C635:C985,'FA 2026 Master'!E633,'FL FA2026 Logo'!T635:T985)</f>
        <v>0</v>
      </c>
      <c r="P633" s="31">
        <f>SUMIF('ME FA2026 Logo'!C635:C1103,'FA 2026 Master'!E633,'ME FA2026 Logo'!T635:T1103)</f>
        <v>0</v>
      </c>
      <c r="Q633" s="46">
        <f t="shared" si="29"/>
        <v>0</v>
      </c>
    </row>
    <row r="634" spans="2:17" x14ac:dyDescent="0.25">
      <c r="B634" s="36" t="str">
        <f t="shared" si="30"/>
        <v>FLELKHB</v>
      </c>
      <c r="C634" s="35" t="str">
        <f t="shared" si="28"/>
        <v>84049072819</v>
      </c>
      <c r="D634" s="6">
        <v>840490728196</v>
      </c>
      <c r="E634" s="7" t="s">
        <v>683</v>
      </c>
      <c r="F634" t="s">
        <v>1571</v>
      </c>
      <c r="G634" t="s">
        <v>1215</v>
      </c>
      <c r="H634" s="7" t="s">
        <v>8</v>
      </c>
      <c r="I634" s="7" t="s">
        <v>1764</v>
      </c>
      <c r="J634" s="9">
        <v>17.5</v>
      </c>
      <c r="K634" s="7" t="s">
        <v>885</v>
      </c>
      <c r="L634" s="7" t="s">
        <v>929</v>
      </c>
      <c r="M634" s="7">
        <f>SUMIF('FL FA2026 Logo'!C636:C986,'FA 2026 Master'!E634,'FL FA2026 Logo'!S636:S986)</f>
        <v>0</v>
      </c>
      <c r="N634" s="7">
        <f>SUMIF('ME FA2026 Logo'!C636:C1104,'FA 2026 Master'!E634,'ME FA2026 Logo'!S636:S1104)</f>
        <v>0</v>
      </c>
      <c r="O634" s="9">
        <f>SUMIF('FL FA2026 Logo'!C636:C986,'FA 2026 Master'!E634,'FL FA2026 Logo'!T636:T986)</f>
        <v>0</v>
      </c>
      <c r="P634" s="31">
        <f>SUMIF('ME FA2026 Logo'!C636:C1104,'FA 2026 Master'!E634,'ME FA2026 Logo'!T636:T1104)</f>
        <v>0</v>
      </c>
      <c r="Q634" s="46">
        <f t="shared" si="29"/>
        <v>0</v>
      </c>
    </row>
    <row r="635" spans="2:17" x14ac:dyDescent="0.25">
      <c r="B635" s="36" t="str">
        <f t="shared" si="30"/>
        <v>FLELKHB</v>
      </c>
      <c r="C635" s="35" t="str">
        <f t="shared" si="28"/>
        <v>84049072820</v>
      </c>
      <c r="D635" s="6">
        <v>840490728202</v>
      </c>
      <c r="E635" s="7" t="s">
        <v>684</v>
      </c>
      <c r="F635" t="s">
        <v>1572</v>
      </c>
      <c r="G635" t="s">
        <v>1215</v>
      </c>
      <c r="H635" s="7" t="s">
        <v>9</v>
      </c>
      <c r="I635" s="7" t="s">
        <v>1764</v>
      </c>
      <c r="J635" s="9">
        <v>17.5</v>
      </c>
      <c r="K635" s="7" t="s">
        <v>885</v>
      </c>
      <c r="L635" s="7" t="s">
        <v>929</v>
      </c>
      <c r="M635" s="7">
        <f>SUMIF('FL FA2026 Logo'!C637:C987,'FA 2026 Master'!E635,'FL FA2026 Logo'!S637:S987)</f>
        <v>0</v>
      </c>
      <c r="N635" s="7">
        <f>SUMIF('ME FA2026 Logo'!C637:C1105,'FA 2026 Master'!E635,'ME FA2026 Logo'!S637:S1105)</f>
        <v>0</v>
      </c>
      <c r="O635" s="9">
        <f>SUMIF('FL FA2026 Logo'!C637:C987,'FA 2026 Master'!E635,'FL FA2026 Logo'!T637:T987)</f>
        <v>0</v>
      </c>
      <c r="P635" s="31">
        <f>SUMIF('ME FA2026 Logo'!C637:C1105,'FA 2026 Master'!E635,'ME FA2026 Logo'!T637:T1105)</f>
        <v>0</v>
      </c>
      <c r="Q635" s="46">
        <f t="shared" si="29"/>
        <v>0</v>
      </c>
    </row>
    <row r="636" spans="2:17" x14ac:dyDescent="0.25">
      <c r="B636" s="36" t="str">
        <f t="shared" si="30"/>
        <v>FLELKHB</v>
      </c>
      <c r="C636" s="35" t="str">
        <f t="shared" si="28"/>
        <v>84049072821</v>
      </c>
      <c r="D636" s="6">
        <v>840490728219</v>
      </c>
      <c r="E636" s="7" t="s">
        <v>685</v>
      </c>
      <c r="F636" t="s">
        <v>1573</v>
      </c>
      <c r="G636" t="s">
        <v>1215</v>
      </c>
      <c r="H636" s="7" t="s">
        <v>10</v>
      </c>
      <c r="I636" s="7" t="s">
        <v>1764</v>
      </c>
      <c r="J636" s="9">
        <v>17.5</v>
      </c>
      <c r="K636" s="7" t="s">
        <v>885</v>
      </c>
      <c r="L636" s="7" t="s">
        <v>929</v>
      </c>
      <c r="M636" s="7">
        <f>SUMIF('FL FA2026 Logo'!C638:C988,'FA 2026 Master'!E636,'FL FA2026 Logo'!S638:S988)</f>
        <v>0</v>
      </c>
      <c r="N636" s="7">
        <f>SUMIF('ME FA2026 Logo'!C638:C1106,'FA 2026 Master'!E636,'ME FA2026 Logo'!S638:S1106)</f>
        <v>0</v>
      </c>
      <c r="O636" s="9">
        <f>SUMIF('FL FA2026 Logo'!C638:C988,'FA 2026 Master'!E636,'FL FA2026 Logo'!T638:T988)</f>
        <v>0</v>
      </c>
      <c r="P636" s="31">
        <f>SUMIF('ME FA2026 Logo'!C638:C1106,'FA 2026 Master'!E636,'ME FA2026 Logo'!T638:T1106)</f>
        <v>0</v>
      </c>
      <c r="Q636" s="46">
        <f t="shared" si="29"/>
        <v>0</v>
      </c>
    </row>
    <row r="637" spans="2:17" x14ac:dyDescent="0.25">
      <c r="B637" s="36" t="str">
        <f t="shared" si="30"/>
        <v>FLELKHB</v>
      </c>
      <c r="C637" s="35" t="str">
        <f t="shared" si="28"/>
        <v>84049072822</v>
      </c>
      <c r="D637" s="6">
        <v>840490728226</v>
      </c>
      <c r="E637" s="7" t="s">
        <v>686</v>
      </c>
      <c r="F637" t="s">
        <v>1574</v>
      </c>
      <c r="G637" t="s">
        <v>1215</v>
      </c>
      <c r="H637" s="7" t="s">
        <v>1765</v>
      </c>
      <c r="I637" s="7" t="s">
        <v>1764</v>
      </c>
      <c r="J637" s="9">
        <v>17.5</v>
      </c>
      <c r="K637" s="7" t="s">
        <v>885</v>
      </c>
      <c r="L637" s="7" t="s">
        <v>929</v>
      </c>
      <c r="M637" s="7">
        <f>SUMIF('FL FA2026 Logo'!C639:C989,'FA 2026 Master'!E637,'FL FA2026 Logo'!S639:S989)</f>
        <v>0</v>
      </c>
      <c r="N637" s="7">
        <f>SUMIF('ME FA2026 Logo'!C639:C1107,'FA 2026 Master'!E637,'ME FA2026 Logo'!S639:S1107)</f>
        <v>0</v>
      </c>
      <c r="O637" s="9">
        <f>SUMIF('FL FA2026 Logo'!C639:C989,'FA 2026 Master'!E637,'FL FA2026 Logo'!T639:T989)</f>
        <v>0</v>
      </c>
      <c r="P637" s="31">
        <f>SUMIF('ME FA2026 Logo'!C639:C1107,'FA 2026 Master'!E637,'ME FA2026 Logo'!T639:T1107)</f>
        <v>0</v>
      </c>
      <c r="Q637" s="46">
        <f t="shared" si="29"/>
        <v>0</v>
      </c>
    </row>
    <row r="638" spans="2:17" x14ac:dyDescent="0.25">
      <c r="B638" s="36" t="str">
        <f t="shared" si="30"/>
        <v>FLELKHB</v>
      </c>
      <c r="C638" s="35" t="str">
        <f t="shared" si="28"/>
        <v>84049072823</v>
      </c>
      <c r="D638" s="6">
        <v>840490728233</v>
      </c>
      <c r="E638" s="7" t="s">
        <v>687</v>
      </c>
      <c r="F638" t="s">
        <v>1575</v>
      </c>
      <c r="G638" t="s">
        <v>1215</v>
      </c>
      <c r="H638" s="7" t="s">
        <v>14</v>
      </c>
      <c r="I638" s="7" t="s">
        <v>1764</v>
      </c>
      <c r="J638" s="9">
        <v>17.5</v>
      </c>
      <c r="K638" s="7" t="s">
        <v>885</v>
      </c>
      <c r="L638" s="7" t="s">
        <v>929</v>
      </c>
      <c r="M638" s="7">
        <f>SUMIF('FL FA2026 Logo'!C640:C990,'FA 2026 Master'!E638,'FL FA2026 Logo'!S640:S990)</f>
        <v>0</v>
      </c>
      <c r="N638" s="7">
        <f>SUMIF('ME FA2026 Logo'!C640:C1108,'FA 2026 Master'!E638,'ME FA2026 Logo'!S640:S1108)</f>
        <v>0</v>
      </c>
      <c r="O638" s="9">
        <f>SUMIF('FL FA2026 Logo'!C640:C990,'FA 2026 Master'!E638,'FL FA2026 Logo'!T640:T990)</f>
        <v>0</v>
      </c>
      <c r="P638" s="31">
        <f>SUMIF('ME FA2026 Logo'!C640:C1108,'FA 2026 Master'!E638,'ME FA2026 Logo'!T640:T1108)</f>
        <v>0</v>
      </c>
      <c r="Q638" s="46">
        <f t="shared" si="29"/>
        <v>0</v>
      </c>
    </row>
    <row r="639" spans="2:17" x14ac:dyDescent="0.25">
      <c r="B639" s="36" t="str">
        <f t="shared" si="30"/>
        <v>FLELKBL</v>
      </c>
      <c r="C639" s="35" t="str">
        <f t="shared" si="28"/>
        <v>84049072824</v>
      </c>
      <c r="D639" s="6">
        <v>840490728240</v>
      </c>
      <c r="E639" s="7" t="s">
        <v>688</v>
      </c>
      <c r="F639" t="s">
        <v>1576</v>
      </c>
      <c r="G639" t="s">
        <v>17</v>
      </c>
      <c r="H639" s="7" t="s">
        <v>7</v>
      </c>
      <c r="I639" s="7" t="s">
        <v>1764</v>
      </c>
      <c r="J639" s="9">
        <v>17.5</v>
      </c>
      <c r="K639" s="7" t="s">
        <v>885</v>
      </c>
      <c r="L639" s="7" t="s">
        <v>929</v>
      </c>
      <c r="M639" s="7">
        <f>SUMIF('FL FA2026 Logo'!C641:C991,'FA 2026 Master'!E639,'FL FA2026 Logo'!S641:S991)</f>
        <v>0</v>
      </c>
      <c r="N639" s="7">
        <f>SUMIF('ME FA2026 Logo'!C641:C1109,'FA 2026 Master'!E639,'ME FA2026 Logo'!S641:S1109)</f>
        <v>0</v>
      </c>
      <c r="O639" s="9">
        <f>SUMIF('FL FA2026 Logo'!C641:C991,'FA 2026 Master'!E639,'FL FA2026 Logo'!T641:T991)</f>
        <v>0</v>
      </c>
      <c r="P639" s="31">
        <f>SUMIF('ME FA2026 Logo'!C641:C1109,'FA 2026 Master'!E639,'ME FA2026 Logo'!T641:T1109)</f>
        <v>0</v>
      </c>
      <c r="Q639" s="46">
        <f t="shared" si="29"/>
        <v>0</v>
      </c>
    </row>
    <row r="640" spans="2:17" x14ac:dyDescent="0.25">
      <c r="B640" s="36" t="str">
        <f t="shared" si="30"/>
        <v>FLELKBL</v>
      </c>
      <c r="C640" s="35" t="str">
        <f t="shared" si="28"/>
        <v>84049072825</v>
      </c>
      <c r="D640" s="6">
        <v>840490728257</v>
      </c>
      <c r="E640" s="7" t="s">
        <v>689</v>
      </c>
      <c r="F640" t="s">
        <v>1577</v>
      </c>
      <c r="G640" t="s">
        <v>17</v>
      </c>
      <c r="H640" s="7" t="s">
        <v>8</v>
      </c>
      <c r="I640" s="7" t="s">
        <v>1764</v>
      </c>
      <c r="J640" s="9">
        <v>17.5</v>
      </c>
      <c r="K640" s="7" t="s">
        <v>885</v>
      </c>
      <c r="L640" s="7" t="s">
        <v>929</v>
      </c>
      <c r="M640" s="7">
        <f>SUMIF('FL FA2026 Logo'!C642:C992,'FA 2026 Master'!E640,'FL FA2026 Logo'!S642:S992)</f>
        <v>0</v>
      </c>
      <c r="N640" s="7">
        <f>SUMIF('ME FA2026 Logo'!C642:C1110,'FA 2026 Master'!E640,'ME FA2026 Logo'!S642:S1110)</f>
        <v>0</v>
      </c>
      <c r="O640" s="9">
        <f>SUMIF('FL FA2026 Logo'!C642:C992,'FA 2026 Master'!E640,'FL FA2026 Logo'!T642:T992)</f>
        <v>0</v>
      </c>
      <c r="P640" s="31">
        <f>SUMIF('ME FA2026 Logo'!C642:C1110,'FA 2026 Master'!E640,'ME FA2026 Logo'!T642:T1110)</f>
        <v>0</v>
      </c>
      <c r="Q640" s="46">
        <f t="shared" si="29"/>
        <v>0</v>
      </c>
    </row>
    <row r="641" spans="2:17" x14ac:dyDescent="0.25">
      <c r="B641" s="36" t="str">
        <f t="shared" si="30"/>
        <v>FLELKBL</v>
      </c>
      <c r="C641" s="35" t="str">
        <f t="shared" si="28"/>
        <v>84049072826</v>
      </c>
      <c r="D641" s="6">
        <v>840490728264</v>
      </c>
      <c r="E641" s="7" t="s">
        <v>690</v>
      </c>
      <c r="F641" t="s">
        <v>1578</v>
      </c>
      <c r="G641" t="s">
        <v>17</v>
      </c>
      <c r="H641" s="7" t="s">
        <v>9</v>
      </c>
      <c r="I641" s="7" t="s">
        <v>1764</v>
      </c>
      <c r="J641" s="9">
        <v>17.5</v>
      </c>
      <c r="K641" s="7" t="s">
        <v>885</v>
      </c>
      <c r="L641" s="7" t="s">
        <v>929</v>
      </c>
      <c r="M641" s="7">
        <f>SUMIF('FL FA2026 Logo'!C643:C993,'FA 2026 Master'!E641,'FL FA2026 Logo'!S643:S993)</f>
        <v>0</v>
      </c>
      <c r="N641" s="7">
        <f>SUMIF('ME FA2026 Logo'!C643:C1111,'FA 2026 Master'!E641,'ME FA2026 Logo'!S643:S1111)</f>
        <v>0</v>
      </c>
      <c r="O641" s="9">
        <f>SUMIF('FL FA2026 Logo'!C643:C993,'FA 2026 Master'!E641,'FL FA2026 Logo'!T643:T993)</f>
        <v>0</v>
      </c>
      <c r="P641" s="31">
        <f>SUMIF('ME FA2026 Logo'!C643:C1111,'FA 2026 Master'!E641,'ME FA2026 Logo'!T643:T1111)</f>
        <v>0</v>
      </c>
      <c r="Q641" s="46">
        <f t="shared" si="29"/>
        <v>0</v>
      </c>
    </row>
    <row r="642" spans="2:17" x14ac:dyDescent="0.25">
      <c r="B642" s="36" t="str">
        <f t="shared" si="30"/>
        <v>FLELKBL</v>
      </c>
      <c r="C642" s="35" t="str">
        <f t="shared" si="28"/>
        <v>84049072827</v>
      </c>
      <c r="D642" s="6">
        <v>840490728271</v>
      </c>
      <c r="E642" s="7" t="s">
        <v>691</v>
      </c>
      <c r="F642" t="s">
        <v>1579</v>
      </c>
      <c r="G642" t="s">
        <v>17</v>
      </c>
      <c r="H642" s="7" t="s">
        <v>10</v>
      </c>
      <c r="I642" s="7" t="s">
        <v>1764</v>
      </c>
      <c r="J642" s="9">
        <v>17.5</v>
      </c>
      <c r="K642" s="7" t="s">
        <v>885</v>
      </c>
      <c r="L642" s="7" t="s">
        <v>929</v>
      </c>
      <c r="M642" s="7">
        <f>SUMIF('FL FA2026 Logo'!C644:C994,'FA 2026 Master'!E642,'FL FA2026 Logo'!S644:S994)</f>
        <v>0</v>
      </c>
      <c r="N642" s="7">
        <f>SUMIF('ME FA2026 Logo'!C644:C1112,'FA 2026 Master'!E642,'ME FA2026 Logo'!S644:S1112)</f>
        <v>0</v>
      </c>
      <c r="O642" s="9">
        <f>SUMIF('FL FA2026 Logo'!C644:C994,'FA 2026 Master'!E642,'FL FA2026 Logo'!T644:T994)</f>
        <v>0</v>
      </c>
      <c r="P642" s="31">
        <f>SUMIF('ME FA2026 Logo'!C644:C1112,'FA 2026 Master'!E642,'ME FA2026 Logo'!T644:T1112)</f>
        <v>0</v>
      </c>
      <c r="Q642" s="46">
        <f t="shared" si="29"/>
        <v>0</v>
      </c>
    </row>
    <row r="643" spans="2:17" x14ac:dyDescent="0.25">
      <c r="B643" s="36" t="str">
        <f t="shared" si="30"/>
        <v>FLELKBL</v>
      </c>
      <c r="C643" s="35" t="str">
        <f t="shared" si="28"/>
        <v>84049072828</v>
      </c>
      <c r="D643" s="6">
        <v>840490728288</v>
      </c>
      <c r="E643" s="7" t="s">
        <v>692</v>
      </c>
      <c r="F643" t="s">
        <v>1580</v>
      </c>
      <c r="G643" t="s">
        <v>17</v>
      </c>
      <c r="H643" s="7" t="s">
        <v>1765</v>
      </c>
      <c r="I643" s="7" t="s">
        <v>1764</v>
      </c>
      <c r="J643" s="9">
        <v>17.5</v>
      </c>
      <c r="K643" s="7" t="s">
        <v>885</v>
      </c>
      <c r="L643" s="7" t="s">
        <v>929</v>
      </c>
      <c r="M643" s="7">
        <f>SUMIF('FL FA2026 Logo'!C645:C995,'FA 2026 Master'!E643,'FL FA2026 Logo'!S645:S995)</f>
        <v>0</v>
      </c>
      <c r="N643" s="7">
        <f>SUMIF('ME FA2026 Logo'!C645:C1113,'FA 2026 Master'!E643,'ME FA2026 Logo'!S645:S1113)</f>
        <v>0</v>
      </c>
      <c r="O643" s="9">
        <f>SUMIF('FL FA2026 Logo'!C645:C995,'FA 2026 Master'!E643,'FL FA2026 Logo'!T645:T995)</f>
        <v>0</v>
      </c>
      <c r="P643" s="31">
        <f>SUMIF('ME FA2026 Logo'!C645:C1113,'FA 2026 Master'!E643,'ME FA2026 Logo'!T645:T1113)</f>
        <v>0</v>
      </c>
      <c r="Q643" s="46">
        <f t="shared" si="29"/>
        <v>0</v>
      </c>
    </row>
    <row r="644" spans="2:17" x14ac:dyDescent="0.25">
      <c r="B644" s="36" t="str">
        <f t="shared" si="30"/>
        <v>FLELKBL</v>
      </c>
      <c r="C644" s="35" t="str">
        <f t="shared" si="28"/>
        <v>84049072829</v>
      </c>
      <c r="D644" s="6">
        <v>840490728295</v>
      </c>
      <c r="E644" s="7" t="s">
        <v>693</v>
      </c>
      <c r="F644" t="s">
        <v>1581</v>
      </c>
      <c r="G644" t="s">
        <v>17</v>
      </c>
      <c r="H644" s="7" t="s">
        <v>14</v>
      </c>
      <c r="I644" s="7" t="s">
        <v>1764</v>
      </c>
      <c r="J644" s="9">
        <v>17.5</v>
      </c>
      <c r="K644" s="7" t="s">
        <v>885</v>
      </c>
      <c r="L644" s="7" t="s">
        <v>929</v>
      </c>
      <c r="M644" s="7">
        <f>SUMIF('FL FA2026 Logo'!C646:C996,'FA 2026 Master'!E644,'FL FA2026 Logo'!S646:S996)</f>
        <v>0</v>
      </c>
      <c r="N644" s="7">
        <f>SUMIF('ME FA2026 Logo'!C646:C1114,'FA 2026 Master'!E644,'ME FA2026 Logo'!S646:S1114)</f>
        <v>0</v>
      </c>
      <c r="O644" s="9">
        <f>SUMIF('FL FA2026 Logo'!C646:C996,'FA 2026 Master'!E644,'FL FA2026 Logo'!T646:T996)</f>
        <v>0</v>
      </c>
      <c r="P644" s="31">
        <f>SUMIF('ME FA2026 Logo'!C646:C1114,'FA 2026 Master'!E644,'ME FA2026 Logo'!T646:T1114)</f>
        <v>0</v>
      </c>
      <c r="Q644" s="46">
        <f t="shared" si="29"/>
        <v>0</v>
      </c>
    </row>
    <row r="645" spans="2:17" x14ac:dyDescent="0.25">
      <c r="B645" s="36" t="str">
        <f t="shared" si="30"/>
        <v>FLWTLMN</v>
      </c>
      <c r="C645" s="35" t="str">
        <f t="shared" si="28"/>
        <v>84049072836</v>
      </c>
      <c r="D645" s="6">
        <v>840490728363</v>
      </c>
      <c r="E645" s="7" t="s">
        <v>694</v>
      </c>
      <c r="F645" t="s">
        <v>1582</v>
      </c>
      <c r="G645" t="s">
        <v>977</v>
      </c>
      <c r="H645" s="7" t="s">
        <v>7</v>
      </c>
      <c r="I645" s="7" t="s">
        <v>1764</v>
      </c>
      <c r="J645" s="9">
        <v>17.5</v>
      </c>
      <c r="K645" s="7" t="s">
        <v>885</v>
      </c>
      <c r="L645" s="7" t="s">
        <v>929</v>
      </c>
      <c r="M645" s="7">
        <f>SUMIF('FL FA2026 Logo'!C647:C997,'FA 2026 Master'!E645,'FL FA2026 Logo'!S647:S997)</f>
        <v>0</v>
      </c>
      <c r="N645" s="7">
        <f>SUMIF('ME FA2026 Logo'!C647:C1115,'FA 2026 Master'!E645,'ME FA2026 Logo'!S647:S1115)</f>
        <v>0</v>
      </c>
      <c r="O645" s="9">
        <f>SUMIF('FL FA2026 Logo'!C647:C997,'FA 2026 Master'!E645,'FL FA2026 Logo'!T647:T997)</f>
        <v>0</v>
      </c>
      <c r="P645" s="31">
        <f>SUMIF('ME FA2026 Logo'!C647:C1115,'FA 2026 Master'!E645,'ME FA2026 Logo'!T647:T1115)</f>
        <v>0</v>
      </c>
      <c r="Q645" s="46">
        <f t="shared" si="29"/>
        <v>0</v>
      </c>
    </row>
    <row r="646" spans="2:17" x14ac:dyDescent="0.25">
      <c r="B646" s="36" t="str">
        <f t="shared" si="30"/>
        <v>FLWTLMN</v>
      </c>
      <c r="C646" s="35" t="str">
        <f t="shared" ref="C646:C709" si="31">LEFT(D646,11)</f>
        <v>84049072837</v>
      </c>
      <c r="D646" s="6">
        <v>840490728370</v>
      </c>
      <c r="E646" s="7" t="s">
        <v>695</v>
      </c>
      <c r="F646" t="s">
        <v>1583</v>
      </c>
      <c r="G646" t="s">
        <v>977</v>
      </c>
      <c r="H646" s="7" t="s">
        <v>8</v>
      </c>
      <c r="I646" s="7" t="s">
        <v>1764</v>
      </c>
      <c r="J646" s="9">
        <v>17.5</v>
      </c>
      <c r="K646" s="7" t="s">
        <v>885</v>
      </c>
      <c r="L646" s="7" t="s">
        <v>929</v>
      </c>
      <c r="M646" s="7">
        <f>SUMIF('FL FA2026 Logo'!C648:C998,'FA 2026 Master'!E646,'FL FA2026 Logo'!S648:S998)</f>
        <v>0</v>
      </c>
      <c r="N646" s="7">
        <f>SUMIF('ME FA2026 Logo'!C648:C1116,'FA 2026 Master'!E646,'ME FA2026 Logo'!S648:S1116)</f>
        <v>0</v>
      </c>
      <c r="O646" s="9">
        <f>SUMIF('FL FA2026 Logo'!C648:C998,'FA 2026 Master'!E646,'FL FA2026 Logo'!T648:T998)</f>
        <v>0</v>
      </c>
      <c r="P646" s="31">
        <f>SUMIF('ME FA2026 Logo'!C648:C1116,'FA 2026 Master'!E646,'ME FA2026 Logo'!T648:T1116)</f>
        <v>0</v>
      </c>
      <c r="Q646" s="46">
        <f t="shared" ref="Q646:Q709" si="32">SUM(O646+P646)</f>
        <v>0</v>
      </c>
    </row>
    <row r="647" spans="2:17" x14ac:dyDescent="0.25">
      <c r="B647" s="36" t="str">
        <f t="shared" si="30"/>
        <v>FLWTLMN</v>
      </c>
      <c r="C647" s="35" t="str">
        <f t="shared" si="31"/>
        <v>84049072838</v>
      </c>
      <c r="D647" s="6">
        <v>840490728387</v>
      </c>
      <c r="E647" s="7" t="s">
        <v>696</v>
      </c>
      <c r="F647" t="s">
        <v>1584</v>
      </c>
      <c r="G647" t="s">
        <v>977</v>
      </c>
      <c r="H647" s="7" t="s">
        <v>9</v>
      </c>
      <c r="I647" s="7" t="s">
        <v>1764</v>
      </c>
      <c r="J647" s="9">
        <v>17.5</v>
      </c>
      <c r="K647" s="7" t="s">
        <v>885</v>
      </c>
      <c r="L647" s="7" t="s">
        <v>929</v>
      </c>
      <c r="M647" s="7">
        <f>SUMIF('FL FA2026 Logo'!C649:C999,'FA 2026 Master'!E647,'FL FA2026 Logo'!S649:S999)</f>
        <v>0</v>
      </c>
      <c r="N647" s="7">
        <f>SUMIF('ME FA2026 Logo'!C649:C1117,'FA 2026 Master'!E647,'ME FA2026 Logo'!S649:S1117)</f>
        <v>0</v>
      </c>
      <c r="O647" s="9">
        <f>SUMIF('FL FA2026 Logo'!C649:C999,'FA 2026 Master'!E647,'FL FA2026 Logo'!T649:T999)</f>
        <v>0</v>
      </c>
      <c r="P647" s="31">
        <f>SUMIF('ME FA2026 Logo'!C649:C1117,'FA 2026 Master'!E647,'ME FA2026 Logo'!T649:T1117)</f>
        <v>0</v>
      </c>
      <c r="Q647" s="46">
        <f t="shared" si="32"/>
        <v>0</v>
      </c>
    </row>
    <row r="648" spans="2:17" x14ac:dyDescent="0.25">
      <c r="B648" s="36" t="str">
        <f t="shared" si="30"/>
        <v>FLWTLMN</v>
      </c>
      <c r="C648" s="35" t="str">
        <f t="shared" si="31"/>
        <v>84049072839</v>
      </c>
      <c r="D648" s="6">
        <v>840490728394</v>
      </c>
      <c r="E648" s="7" t="s">
        <v>697</v>
      </c>
      <c r="F648" t="s">
        <v>1585</v>
      </c>
      <c r="G648" t="s">
        <v>977</v>
      </c>
      <c r="H648" s="7" t="s">
        <v>10</v>
      </c>
      <c r="I648" s="7" t="s">
        <v>1764</v>
      </c>
      <c r="J648" s="9">
        <v>17.5</v>
      </c>
      <c r="K648" s="7" t="s">
        <v>885</v>
      </c>
      <c r="L648" s="7" t="s">
        <v>929</v>
      </c>
      <c r="M648" s="7">
        <f>SUMIF('FL FA2026 Logo'!C650:C1000,'FA 2026 Master'!E648,'FL FA2026 Logo'!S650:S1000)</f>
        <v>0</v>
      </c>
      <c r="N648" s="7">
        <f>SUMIF('ME FA2026 Logo'!C650:C1118,'FA 2026 Master'!E648,'ME FA2026 Logo'!S650:S1118)</f>
        <v>0</v>
      </c>
      <c r="O648" s="9">
        <f>SUMIF('FL FA2026 Logo'!C650:C1000,'FA 2026 Master'!E648,'FL FA2026 Logo'!T650:T1000)</f>
        <v>0</v>
      </c>
      <c r="P648" s="31">
        <f>SUMIF('ME FA2026 Logo'!C650:C1118,'FA 2026 Master'!E648,'ME FA2026 Logo'!T650:T1118)</f>
        <v>0</v>
      </c>
      <c r="Q648" s="46">
        <f t="shared" si="32"/>
        <v>0</v>
      </c>
    </row>
    <row r="649" spans="2:17" x14ac:dyDescent="0.25">
      <c r="B649" s="36" t="str">
        <f t="shared" si="30"/>
        <v>FLWTLMN</v>
      </c>
      <c r="C649" s="35" t="str">
        <f t="shared" si="31"/>
        <v>84049072840</v>
      </c>
      <c r="D649" s="6">
        <v>840490728400</v>
      </c>
      <c r="E649" s="7" t="s">
        <v>698</v>
      </c>
      <c r="F649" t="s">
        <v>1586</v>
      </c>
      <c r="G649" t="s">
        <v>977</v>
      </c>
      <c r="H649" s="7" t="s">
        <v>1765</v>
      </c>
      <c r="I649" s="7" t="s">
        <v>1764</v>
      </c>
      <c r="J649" s="9">
        <v>17.5</v>
      </c>
      <c r="K649" s="7" t="s">
        <v>885</v>
      </c>
      <c r="L649" s="7" t="s">
        <v>929</v>
      </c>
      <c r="M649" s="7">
        <f>SUMIF('FL FA2026 Logo'!C651:C1001,'FA 2026 Master'!E649,'FL FA2026 Logo'!S651:S1001)</f>
        <v>0</v>
      </c>
      <c r="N649" s="7">
        <f>SUMIF('ME FA2026 Logo'!C651:C1119,'FA 2026 Master'!E649,'ME FA2026 Logo'!S651:S1119)</f>
        <v>0</v>
      </c>
      <c r="O649" s="9">
        <f>SUMIF('FL FA2026 Logo'!C651:C1001,'FA 2026 Master'!E649,'FL FA2026 Logo'!T651:T1001)</f>
        <v>0</v>
      </c>
      <c r="P649" s="31">
        <f>SUMIF('ME FA2026 Logo'!C651:C1119,'FA 2026 Master'!E649,'ME FA2026 Logo'!T651:T1119)</f>
        <v>0</v>
      </c>
      <c r="Q649" s="46">
        <f t="shared" si="32"/>
        <v>0</v>
      </c>
    </row>
    <row r="650" spans="2:17" x14ac:dyDescent="0.25">
      <c r="B650" s="36" t="str">
        <f t="shared" ref="B650:B713" si="33">LEFT(E650,7)</f>
        <v>FLWTLMN</v>
      </c>
      <c r="C650" s="35" t="str">
        <f t="shared" si="31"/>
        <v>84049072841</v>
      </c>
      <c r="D650" s="6">
        <v>840490728417</v>
      </c>
      <c r="E650" s="7" t="s">
        <v>699</v>
      </c>
      <c r="F650" t="s">
        <v>1587</v>
      </c>
      <c r="G650" t="s">
        <v>977</v>
      </c>
      <c r="H650" s="7" t="s">
        <v>14</v>
      </c>
      <c r="I650" s="7" t="s">
        <v>1764</v>
      </c>
      <c r="J650" s="9">
        <v>17.5</v>
      </c>
      <c r="K650" s="7" t="s">
        <v>885</v>
      </c>
      <c r="L650" s="7" t="s">
        <v>929</v>
      </c>
      <c r="M650" s="7">
        <f>SUMIF('FL FA2026 Logo'!C652:C1002,'FA 2026 Master'!E650,'FL FA2026 Logo'!S652:S1002)</f>
        <v>0</v>
      </c>
      <c r="N650" s="7">
        <f>SUMIF('ME FA2026 Logo'!C652:C1120,'FA 2026 Master'!E650,'ME FA2026 Logo'!S652:S1120)</f>
        <v>0</v>
      </c>
      <c r="O650" s="9">
        <f>SUMIF('FL FA2026 Logo'!C652:C1002,'FA 2026 Master'!E650,'FL FA2026 Logo'!T652:T1002)</f>
        <v>0</v>
      </c>
      <c r="P650" s="31">
        <f>SUMIF('ME FA2026 Logo'!C652:C1120,'FA 2026 Master'!E650,'ME FA2026 Logo'!T652:T1120)</f>
        <v>0</v>
      </c>
      <c r="Q650" s="46">
        <f t="shared" si="32"/>
        <v>0</v>
      </c>
    </row>
    <row r="651" spans="2:17" x14ac:dyDescent="0.25">
      <c r="B651" s="36" t="str">
        <f t="shared" si="33"/>
        <v>FLWTLAR</v>
      </c>
      <c r="C651" s="35" t="str">
        <f t="shared" si="31"/>
        <v>84049072842</v>
      </c>
      <c r="D651" s="6">
        <v>840490728424</v>
      </c>
      <c r="E651" s="7" t="s">
        <v>700</v>
      </c>
      <c r="F651" t="s">
        <v>1588</v>
      </c>
      <c r="G651" t="s">
        <v>1184</v>
      </c>
      <c r="H651" s="7" t="s">
        <v>7</v>
      </c>
      <c r="I651" s="7" t="s">
        <v>1764</v>
      </c>
      <c r="J651" s="9">
        <v>17.5</v>
      </c>
      <c r="K651" s="7" t="s">
        <v>885</v>
      </c>
      <c r="L651" s="7" t="s">
        <v>929</v>
      </c>
      <c r="M651" s="7">
        <f>SUMIF('FL FA2026 Logo'!C653:C1003,'FA 2026 Master'!E651,'FL FA2026 Logo'!S653:S1003)</f>
        <v>0</v>
      </c>
      <c r="N651" s="7">
        <f>SUMIF('ME FA2026 Logo'!C653:C1121,'FA 2026 Master'!E651,'ME FA2026 Logo'!S653:S1121)</f>
        <v>0</v>
      </c>
      <c r="O651" s="9">
        <f>SUMIF('FL FA2026 Logo'!C653:C1003,'FA 2026 Master'!E651,'FL FA2026 Logo'!T653:T1003)</f>
        <v>0</v>
      </c>
      <c r="P651" s="31">
        <f>SUMIF('ME FA2026 Logo'!C653:C1121,'FA 2026 Master'!E651,'ME FA2026 Logo'!T653:T1121)</f>
        <v>0</v>
      </c>
      <c r="Q651" s="46">
        <f t="shared" si="32"/>
        <v>0</v>
      </c>
    </row>
    <row r="652" spans="2:17" x14ac:dyDescent="0.25">
      <c r="B652" s="36" t="str">
        <f t="shared" si="33"/>
        <v>FLWTLAR</v>
      </c>
      <c r="C652" s="35" t="str">
        <f t="shared" si="31"/>
        <v>84049072843</v>
      </c>
      <c r="D652" s="6">
        <v>840490728431</v>
      </c>
      <c r="E652" s="7" t="s">
        <v>701</v>
      </c>
      <c r="F652" t="s">
        <v>1589</v>
      </c>
      <c r="G652" t="s">
        <v>1184</v>
      </c>
      <c r="H652" s="7" t="s">
        <v>8</v>
      </c>
      <c r="I652" s="7" t="s">
        <v>1764</v>
      </c>
      <c r="J652" s="9">
        <v>17.5</v>
      </c>
      <c r="K652" s="7" t="s">
        <v>885</v>
      </c>
      <c r="L652" s="7" t="s">
        <v>929</v>
      </c>
      <c r="M652" s="7">
        <f>SUMIF('FL FA2026 Logo'!C654:C1004,'FA 2026 Master'!E652,'FL FA2026 Logo'!S654:S1004)</f>
        <v>0</v>
      </c>
      <c r="N652" s="7">
        <f>SUMIF('ME FA2026 Logo'!C654:C1122,'FA 2026 Master'!E652,'ME FA2026 Logo'!S654:S1122)</f>
        <v>0</v>
      </c>
      <c r="O652" s="9">
        <f>SUMIF('FL FA2026 Logo'!C654:C1004,'FA 2026 Master'!E652,'FL FA2026 Logo'!T654:T1004)</f>
        <v>0</v>
      </c>
      <c r="P652" s="31">
        <f>SUMIF('ME FA2026 Logo'!C654:C1122,'FA 2026 Master'!E652,'ME FA2026 Logo'!T654:T1122)</f>
        <v>0</v>
      </c>
      <c r="Q652" s="46">
        <f t="shared" si="32"/>
        <v>0</v>
      </c>
    </row>
    <row r="653" spans="2:17" x14ac:dyDescent="0.25">
      <c r="B653" s="36" t="str">
        <f t="shared" si="33"/>
        <v>FLWTLAR</v>
      </c>
      <c r="C653" s="35" t="str">
        <f t="shared" si="31"/>
        <v>84049072844</v>
      </c>
      <c r="D653" s="6">
        <v>840490728448</v>
      </c>
      <c r="E653" s="7" t="s">
        <v>702</v>
      </c>
      <c r="F653" t="s">
        <v>1590</v>
      </c>
      <c r="G653" t="s">
        <v>1184</v>
      </c>
      <c r="H653" s="7" t="s">
        <v>9</v>
      </c>
      <c r="I653" s="7" t="s">
        <v>1764</v>
      </c>
      <c r="J653" s="9">
        <v>17.5</v>
      </c>
      <c r="K653" s="7" t="s">
        <v>885</v>
      </c>
      <c r="L653" s="7" t="s">
        <v>929</v>
      </c>
      <c r="M653" s="7">
        <f>SUMIF('FL FA2026 Logo'!C655:C1005,'FA 2026 Master'!E653,'FL FA2026 Logo'!S655:S1005)</f>
        <v>0</v>
      </c>
      <c r="N653" s="7">
        <f>SUMIF('ME FA2026 Logo'!C655:C1123,'FA 2026 Master'!E653,'ME FA2026 Logo'!S655:S1123)</f>
        <v>0</v>
      </c>
      <c r="O653" s="9">
        <f>SUMIF('FL FA2026 Logo'!C655:C1005,'FA 2026 Master'!E653,'FL FA2026 Logo'!T655:T1005)</f>
        <v>0</v>
      </c>
      <c r="P653" s="31">
        <f>SUMIF('ME FA2026 Logo'!C655:C1123,'FA 2026 Master'!E653,'ME FA2026 Logo'!T655:T1123)</f>
        <v>0</v>
      </c>
      <c r="Q653" s="46">
        <f t="shared" si="32"/>
        <v>0</v>
      </c>
    </row>
    <row r="654" spans="2:17" x14ac:dyDescent="0.25">
      <c r="B654" s="36" t="str">
        <f t="shared" si="33"/>
        <v>FLWTLAR</v>
      </c>
      <c r="C654" s="35" t="str">
        <f t="shared" si="31"/>
        <v>84049072845</v>
      </c>
      <c r="D654" s="6">
        <v>840490728455</v>
      </c>
      <c r="E654" s="7" t="s">
        <v>703</v>
      </c>
      <c r="F654" t="s">
        <v>1591</v>
      </c>
      <c r="G654" t="s">
        <v>1184</v>
      </c>
      <c r="H654" s="7" t="s">
        <v>10</v>
      </c>
      <c r="I654" s="7" t="s">
        <v>1764</v>
      </c>
      <c r="J654" s="9">
        <v>17.5</v>
      </c>
      <c r="K654" s="7" t="s">
        <v>885</v>
      </c>
      <c r="L654" s="7" t="s">
        <v>929</v>
      </c>
      <c r="M654" s="7">
        <f>SUMIF('FL FA2026 Logo'!C656:C1006,'FA 2026 Master'!E654,'FL FA2026 Logo'!S656:S1006)</f>
        <v>0</v>
      </c>
      <c r="N654" s="7">
        <f>SUMIF('ME FA2026 Logo'!C656:C1124,'FA 2026 Master'!E654,'ME FA2026 Logo'!S656:S1124)</f>
        <v>0</v>
      </c>
      <c r="O654" s="9">
        <f>SUMIF('FL FA2026 Logo'!C656:C1006,'FA 2026 Master'!E654,'FL FA2026 Logo'!T656:T1006)</f>
        <v>0</v>
      </c>
      <c r="P654" s="31">
        <f>SUMIF('ME FA2026 Logo'!C656:C1124,'FA 2026 Master'!E654,'ME FA2026 Logo'!T656:T1124)</f>
        <v>0</v>
      </c>
      <c r="Q654" s="46">
        <f t="shared" si="32"/>
        <v>0</v>
      </c>
    </row>
    <row r="655" spans="2:17" x14ac:dyDescent="0.25">
      <c r="B655" s="36" t="str">
        <f t="shared" si="33"/>
        <v>FLWTLAR</v>
      </c>
      <c r="C655" s="35" t="str">
        <f t="shared" si="31"/>
        <v>84049072846</v>
      </c>
      <c r="D655" s="6">
        <v>840490728462</v>
      </c>
      <c r="E655" s="7" t="s">
        <v>704</v>
      </c>
      <c r="F655" t="s">
        <v>1592</v>
      </c>
      <c r="G655" t="s">
        <v>1184</v>
      </c>
      <c r="H655" s="7" t="s">
        <v>1765</v>
      </c>
      <c r="I655" s="7" t="s">
        <v>1764</v>
      </c>
      <c r="J655" s="9">
        <v>17.5</v>
      </c>
      <c r="K655" s="7" t="s">
        <v>885</v>
      </c>
      <c r="L655" s="7" t="s">
        <v>929</v>
      </c>
      <c r="M655" s="7">
        <f>SUMIF('FL FA2026 Logo'!C657:C1007,'FA 2026 Master'!E655,'FL FA2026 Logo'!S657:S1007)</f>
        <v>0</v>
      </c>
      <c r="N655" s="7">
        <f>SUMIF('ME FA2026 Logo'!C657:C1125,'FA 2026 Master'!E655,'ME FA2026 Logo'!S657:S1125)</f>
        <v>0</v>
      </c>
      <c r="O655" s="9">
        <f>SUMIF('FL FA2026 Logo'!C657:C1007,'FA 2026 Master'!E655,'FL FA2026 Logo'!T657:T1007)</f>
        <v>0</v>
      </c>
      <c r="P655" s="31">
        <f>SUMIF('ME FA2026 Logo'!C657:C1125,'FA 2026 Master'!E655,'ME FA2026 Logo'!T657:T1125)</f>
        <v>0</v>
      </c>
      <c r="Q655" s="46">
        <f t="shared" si="32"/>
        <v>0</v>
      </c>
    </row>
    <row r="656" spans="2:17" x14ac:dyDescent="0.25">
      <c r="B656" s="36" t="str">
        <f t="shared" si="33"/>
        <v>FLWTLAR</v>
      </c>
      <c r="C656" s="35" t="str">
        <f t="shared" si="31"/>
        <v>84049072847</v>
      </c>
      <c r="D656" s="6">
        <v>840490728479</v>
      </c>
      <c r="E656" s="7" t="s">
        <v>705</v>
      </c>
      <c r="F656" t="s">
        <v>1593</v>
      </c>
      <c r="G656" t="s">
        <v>1184</v>
      </c>
      <c r="H656" s="7" t="s">
        <v>14</v>
      </c>
      <c r="I656" s="7" t="s">
        <v>1764</v>
      </c>
      <c r="J656" s="9">
        <v>17.5</v>
      </c>
      <c r="K656" s="7" t="s">
        <v>885</v>
      </c>
      <c r="L656" s="7" t="s">
        <v>929</v>
      </c>
      <c r="M656" s="7">
        <f>SUMIF('FL FA2026 Logo'!C658:C1008,'FA 2026 Master'!E656,'FL FA2026 Logo'!S658:S1008)</f>
        <v>0</v>
      </c>
      <c r="N656" s="7">
        <f>SUMIF('ME FA2026 Logo'!C658:C1126,'FA 2026 Master'!E656,'ME FA2026 Logo'!S658:S1126)</f>
        <v>0</v>
      </c>
      <c r="O656" s="9">
        <f>SUMIF('FL FA2026 Logo'!C658:C1008,'FA 2026 Master'!E656,'FL FA2026 Logo'!T658:T1008)</f>
        <v>0</v>
      </c>
      <c r="P656" s="31">
        <f>SUMIF('ME FA2026 Logo'!C658:C1126,'FA 2026 Master'!E656,'ME FA2026 Logo'!T658:T1126)</f>
        <v>0</v>
      </c>
      <c r="Q656" s="46">
        <f t="shared" si="32"/>
        <v>0</v>
      </c>
    </row>
    <row r="657" spans="2:17" x14ac:dyDescent="0.25">
      <c r="B657" s="36" t="str">
        <f t="shared" si="33"/>
        <v>FLDCLMG</v>
      </c>
      <c r="C657" s="35" t="str">
        <f t="shared" si="31"/>
        <v>84049072860</v>
      </c>
      <c r="D657" s="6">
        <v>840490728608</v>
      </c>
      <c r="E657" s="7" t="s">
        <v>706</v>
      </c>
      <c r="F657" t="s">
        <v>1594</v>
      </c>
      <c r="G657" t="s">
        <v>970</v>
      </c>
      <c r="H657" s="7" t="s">
        <v>7</v>
      </c>
      <c r="I657" s="7" t="s">
        <v>1764</v>
      </c>
      <c r="J657" s="9">
        <v>17.5</v>
      </c>
      <c r="K657" s="7" t="s">
        <v>885</v>
      </c>
      <c r="L657" s="7" t="s">
        <v>929</v>
      </c>
      <c r="M657" s="7">
        <f>SUMIF('FL FA2026 Logo'!C659:C1009,'FA 2026 Master'!E657,'FL FA2026 Logo'!S659:S1009)</f>
        <v>0</v>
      </c>
      <c r="N657" s="7">
        <f>SUMIF('ME FA2026 Logo'!C659:C1127,'FA 2026 Master'!E657,'ME FA2026 Logo'!S659:S1127)</f>
        <v>0</v>
      </c>
      <c r="O657" s="9">
        <f>SUMIF('FL FA2026 Logo'!C659:C1009,'FA 2026 Master'!E657,'FL FA2026 Logo'!T659:T1009)</f>
        <v>0</v>
      </c>
      <c r="P657" s="31">
        <f>SUMIF('ME FA2026 Logo'!C659:C1127,'FA 2026 Master'!E657,'ME FA2026 Logo'!T659:T1127)</f>
        <v>0</v>
      </c>
      <c r="Q657" s="46">
        <f t="shared" si="32"/>
        <v>0</v>
      </c>
    </row>
    <row r="658" spans="2:17" x14ac:dyDescent="0.25">
      <c r="B658" s="36" t="str">
        <f t="shared" si="33"/>
        <v>FLDCLMG</v>
      </c>
      <c r="C658" s="35" t="str">
        <f t="shared" si="31"/>
        <v>84049072861</v>
      </c>
      <c r="D658" s="6">
        <v>840490728615</v>
      </c>
      <c r="E658" s="7" t="s">
        <v>707</v>
      </c>
      <c r="F658" t="s">
        <v>1595</v>
      </c>
      <c r="G658" t="s">
        <v>970</v>
      </c>
      <c r="H658" s="7" t="s">
        <v>8</v>
      </c>
      <c r="I658" s="7" t="s">
        <v>1764</v>
      </c>
      <c r="J658" s="9">
        <v>17.5</v>
      </c>
      <c r="K658" s="7" t="s">
        <v>885</v>
      </c>
      <c r="L658" s="7" t="s">
        <v>929</v>
      </c>
      <c r="M658" s="7">
        <f>SUMIF('FL FA2026 Logo'!C660:C1010,'FA 2026 Master'!E658,'FL FA2026 Logo'!S660:S1010)</f>
        <v>0</v>
      </c>
      <c r="N658" s="7">
        <f>SUMIF('ME FA2026 Logo'!C660:C1128,'FA 2026 Master'!E658,'ME FA2026 Logo'!S660:S1128)</f>
        <v>0</v>
      </c>
      <c r="O658" s="9">
        <f>SUMIF('FL FA2026 Logo'!C660:C1010,'FA 2026 Master'!E658,'FL FA2026 Logo'!T660:T1010)</f>
        <v>0</v>
      </c>
      <c r="P658" s="31">
        <f>SUMIF('ME FA2026 Logo'!C660:C1128,'FA 2026 Master'!E658,'ME FA2026 Logo'!T660:T1128)</f>
        <v>0</v>
      </c>
      <c r="Q658" s="46">
        <f t="shared" si="32"/>
        <v>0</v>
      </c>
    </row>
    <row r="659" spans="2:17" x14ac:dyDescent="0.25">
      <c r="B659" s="36" t="str">
        <f t="shared" si="33"/>
        <v>FLDCLMG</v>
      </c>
      <c r="C659" s="35" t="str">
        <f t="shared" si="31"/>
        <v>84049072862</v>
      </c>
      <c r="D659" s="6">
        <v>840490728622</v>
      </c>
      <c r="E659" s="7" t="s">
        <v>708</v>
      </c>
      <c r="F659" t="s">
        <v>1596</v>
      </c>
      <c r="G659" t="s">
        <v>970</v>
      </c>
      <c r="H659" s="7" t="s">
        <v>9</v>
      </c>
      <c r="I659" s="7" t="s">
        <v>1764</v>
      </c>
      <c r="J659" s="9">
        <v>17.5</v>
      </c>
      <c r="K659" s="7" t="s">
        <v>885</v>
      </c>
      <c r="L659" s="7" t="s">
        <v>929</v>
      </c>
      <c r="M659" s="7">
        <f>SUMIF('FL FA2026 Logo'!C661:C1011,'FA 2026 Master'!E659,'FL FA2026 Logo'!S661:S1011)</f>
        <v>0</v>
      </c>
      <c r="N659" s="7">
        <f>SUMIF('ME FA2026 Logo'!C661:C1129,'FA 2026 Master'!E659,'ME FA2026 Logo'!S661:S1129)</f>
        <v>0</v>
      </c>
      <c r="O659" s="9">
        <f>SUMIF('FL FA2026 Logo'!C661:C1011,'FA 2026 Master'!E659,'FL FA2026 Logo'!T661:T1011)</f>
        <v>0</v>
      </c>
      <c r="P659" s="31">
        <f>SUMIF('ME FA2026 Logo'!C661:C1129,'FA 2026 Master'!E659,'ME FA2026 Logo'!T661:T1129)</f>
        <v>0</v>
      </c>
      <c r="Q659" s="46">
        <f t="shared" si="32"/>
        <v>0</v>
      </c>
    </row>
    <row r="660" spans="2:17" x14ac:dyDescent="0.25">
      <c r="B660" s="36" t="str">
        <f t="shared" si="33"/>
        <v>FLDCLMG</v>
      </c>
      <c r="C660" s="35" t="str">
        <f t="shared" si="31"/>
        <v>84049072863</v>
      </c>
      <c r="D660" s="6">
        <v>840490728639</v>
      </c>
      <c r="E660" s="7" t="s">
        <v>709</v>
      </c>
      <c r="F660" t="s">
        <v>1597</v>
      </c>
      <c r="G660" t="s">
        <v>970</v>
      </c>
      <c r="H660" s="7" t="s">
        <v>10</v>
      </c>
      <c r="I660" s="7" t="s">
        <v>1764</v>
      </c>
      <c r="J660" s="9">
        <v>17.5</v>
      </c>
      <c r="K660" s="7" t="s">
        <v>885</v>
      </c>
      <c r="L660" s="7" t="s">
        <v>929</v>
      </c>
      <c r="M660" s="7">
        <f>SUMIF('FL FA2026 Logo'!C662:C1012,'FA 2026 Master'!E660,'FL FA2026 Logo'!S662:S1012)</f>
        <v>0</v>
      </c>
      <c r="N660" s="7">
        <f>SUMIF('ME FA2026 Logo'!C662:C1130,'FA 2026 Master'!E660,'ME FA2026 Logo'!S662:S1130)</f>
        <v>0</v>
      </c>
      <c r="O660" s="9">
        <f>SUMIF('FL FA2026 Logo'!C662:C1012,'FA 2026 Master'!E660,'FL FA2026 Logo'!T662:T1012)</f>
        <v>0</v>
      </c>
      <c r="P660" s="31">
        <f>SUMIF('ME FA2026 Logo'!C662:C1130,'FA 2026 Master'!E660,'ME FA2026 Logo'!T662:T1130)</f>
        <v>0</v>
      </c>
      <c r="Q660" s="46">
        <f t="shared" si="32"/>
        <v>0</v>
      </c>
    </row>
    <row r="661" spans="2:17" x14ac:dyDescent="0.25">
      <c r="B661" s="36" t="str">
        <f t="shared" si="33"/>
        <v>FLDCLMG</v>
      </c>
      <c r="C661" s="35" t="str">
        <f t="shared" si="31"/>
        <v>84049072864</v>
      </c>
      <c r="D661" s="6">
        <v>840490728646</v>
      </c>
      <c r="E661" s="7" t="s">
        <v>710</v>
      </c>
      <c r="F661" t="s">
        <v>1598</v>
      </c>
      <c r="G661" t="s">
        <v>970</v>
      </c>
      <c r="H661" s="7" t="s">
        <v>1765</v>
      </c>
      <c r="I661" s="7" t="s">
        <v>1764</v>
      </c>
      <c r="J661" s="9">
        <v>17.5</v>
      </c>
      <c r="K661" s="7" t="s">
        <v>885</v>
      </c>
      <c r="L661" s="7" t="s">
        <v>929</v>
      </c>
      <c r="M661" s="7">
        <f>SUMIF('FL FA2026 Logo'!C663:C1013,'FA 2026 Master'!E661,'FL FA2026 Logo'!S663:S1013)</f>
        <v>0</v>
      </c>
      <c r="N661" s="7">
        <f>SUMIF('ME FA2026 Logo'!C663:C1131,'FA 2026 Master'!E661,'ME FA2026 Logo'!S663:S1131)</f>
        <v>0</v>
      </c>
      <c r="O661" s="9">
        <f>SUMIF('FL FA2026 Logo'!C663:C1013,'FA 2026 Master'!E661,'FL FA2026 Logo'!T663:T1013)</f>
        <v>0</v>
      </c>
      <c r="P661" s="31">
        <f>SUMIF('ME FA2026 Logo'!C663:C1131,'FA 2026 Master'!E661,'ME FA2026 Logo'!T663:T1131)</f>
        <v>0</v>
      </c>
      <c r="Q661" s="46">
        <f t="shared" si="32"/>
        <v>0</v>
      </c>
    </row>
    <row r="662" spans="2:17" x14ac:dyDescent="0.25">
      <c r="B662" s="36" t="str">
        <f t="shared" si="33"/>
        <v>FLDCLMG</v>
      </c>
      <c r="C662" s="35" t="str">
        <f t="shared" si="31"/>
        <v>84049072865</v>
      </c>
      <c r="D662" s="6">
        <v>840490728653</v>
      </c>
      <c r="E662" s="7" t="s">
        <v>711</v>
      </c>
      <c r="F662" t="s">
        <v>1599</v>
      </c>
      <c r="G662" t="s">
        <v>970</v>
      </c>
      <c r="H662" s="7" t="s">
        <v>14</v>
      </c>
      <c r="I662" s="7" t="s">
        <v>1764</v>
      </c>
      <c r="J662" s="9">
        <v>17.5</v>
      </c>
      <c r="K662" s="7" t="s">
        <v>885</v>
      </c>
      <c r="L662" s="7" t="s">
        <v>929</v>
      </c>
      <c r="M662" s="7">
        <f>SUMIF('FL FA2026 Logo'!C664:C1014,'FA 2026 Master'!E662,'FL FA2026 Logo'!S664:S1014)</f>
        <v>0</v>
      </c>
      <c r="N662" s="7">
        <f>SUMIF('ME FA2026 Logo'!C664:C1132,'FA 2026 Master'!E662,'ME FA2026 Logo'!S664:S1132)</f>
        <v>0</v>
      </c>
      <c r="O662" s="9">
        <f>SUMIF('FL FA2026 Logo'!C664:C1014,'FA 2026 Master'!E662,'FL FA2026 Logo'!T664:T1014)</f>
        <v>0</v>
      </c>
      <c r="P662" s="31">
        <f>SUMIF('ME FA2026 Logo'!C664:C1132,'FA 2026 Master'!E662,'ME FA2026 Logo'!T664:T1132)</f>
        <v>0</v>
      </c>
      <c r="Q662" s="46">
        <f t="shared" si="32"/>
        <v>0</v>
      </c>
    </row>
    <row r="663" spans="2:17" x14ac:dyDescent="0.25">
      <c r="B663" s="36" t="str">
        <f t="shared" si="33"/>
        <v>FLDCLTN</v>
      </c>
      <c r="C663" s="35" t="str">
        <f t="shared" si="31"/>
        <v>84338019180</v>
      </c>
      <c r="D663" s="6">
        <v>843380191803</v>
      </c>
      <c r="E663" s="7" t="s">
        <v>712</v>
      </c>
      <c r="F663" t="s">
        <v>1600</v>
      </c>
      <c r="G663" t="s">
        <v>996</v>
      </c>
      <c r="H663" s="7" t="s">
        <v>7</v>
      </c>
      <c r="I663" s="7" t="s">
        <v>1764</v>
      </c>
      <c r="J663" s="9">
        <v>17.5</v>
      </c>
      <c r="K663" s="7" t="s">
        <v>885</v>
      </c>
      <c r="L663" s="7" t="s">
        <v>950</v>
      </c>
      <c r="M663" s="7">
        <f>SUMIF('FL FA2026 Logo'!C665:C1015,'FA 2026 Master'!E663,'FL FA2026 Logo'!S665:S1015)</f>
        <v>0</v>
      </c>
      <c r="N663" s="7">
        <f>SUMIF('ME FA2026 Logo'!C665:C1133,'FA 2026 Master'!E663,'ME FA2026 Logo'!S665:S1133)</f>
        <v>0</v>
      </c>
      <c r="O663" s="9">
        <f>SUMIF('FL FA2026 Logo'!C665:C1015,'FA 2026 Master'!E663,'FL FA2026 Logo'!T665:T1015)</f>
        <v>0</v>
      </c>
      <c r="P663" s="31">
        <f>SUMIF('ME FA2026 Logo'!C665:C1133,'FA 2026 Master'!E663,'ME FA2026 Logo'!T665:T1133)</f>
        <v>0</v>
      </c>
      <c r="Q663" s="46">
        <f t="shared" si="32"/>
        <v>0</v>
      </c>
    </row>
    <row r="664" spans="2:17" x14ac:dyDescent="0.25">
      <c r="B664" s="36" t="str">
        <f t="shared" si="33"/>
        <v>FLDCLTN</v>
      </c>
      <c r="C664" s="35" t="str">
        <f t="shared" si="31"/>
        <v>84338019181</v>
      </c>
      <c r="D664" s="6">
        <v>843380191810</v>
      </c>
      <c r="E664" s="7" t="s">
        <v>713</v>
      </c>
      <c r="F664" t="s">
        <v>1601</v>
      </c>
      <c r="G664" t="s">
        <v>996</v>
      </c>
      <c r="H664" s="7" t="s">
        <v>8</v>
      </c>
      <c r="I664" s="7" t="s">
        <v>1764</v>
      </c>
      <c r="J664" s="9">
        <v>17.5</v>
      </c>
      <c r="K664" s="7" t="s">
        <v>885</v>
      </c>
      <c r="L664" s="7" t="s">
        <v>950</v>
      </c>
      <c r="M664" s="7">
        <f>SUMIF('FL FA2026 Logo'!C666:C1016,'FA 2026 Master'!E664,'FL FA2026 Logo'!S666:S1016)</f>
        <v>0</v>
      </c>
      <c r="N664" s="7">
        <f>SUMIF('ME FA2026 Logo'!C666:C1134,'FA 2026 Master'!E664,'ME FA2026 Logo'!S666:S1134)</f>
        <v>0</v>
      </c>
      <c r="O664" s="9">
        <f>SUMIF('FL FA2026 Logo'!C666:C1016,'FA 2026 Master'!E664,'FL FA2026 Logo'!T666:T1016)</f>
        <v>0</v>
      </c>
      <c r="P664" s="31">
        <f>SUMIF('ME FA2026 Logo'!C666:C1134,'FA 2026 Master'!E664,'ME FA2026 Logo'!T666:T1134)</f>
        <v>0</v>
      </c>
      <c r="Q664" s="46">
        <f t="shared" si="32"/>
        <v>0</v>
      </c>
    </row>
    <row r="665" spans="2:17" x14ac:dyDescent="0.25">
      <c r="B665" s="36" t="str">
        <f t="shared" si="33"/>
        <v>FLDCLTN</v>
      </c>
      <c r="C665" s="35" t="str">
        <f t="shared" si="31"/>
        <v>84338019182</v>
      </c>
      <c r="D665" s="6">
        <v>843380191827</v>
      </c>
      <c r="E665" s="7" t="s">
        <v>714</v>
      </c>
      <c r="F665" t="s">
        <v>1602</v>
      </c>
      <c r="G665" t="s">
        <v>996</v>
      </c>
      <c r="H665" s="7" t="s">
        <v>9</v>
      </c>
      <c r="I665" s="7" t="s">
        <v>1764</v>
      </c>
      <c r="J665" s="9">
        <v>17.5</v>
      </c>
      <c r="K665" s="7" t="s">
        <v>885</v>
      </c>
      <c r="L665" s="7" t="s">
        <v>950</v>
      </c>
      <c r="M665" s="7">
        <f>SUMIF('FL FA2026 Logo'!C667:C1017,'FA 2026 Master'!E665,'FL FA2026 Logo'!S667:S1017)</f>
        <v>0</v>
      </c>
      <c r="N665" s="7">
        <f>SUMIF('ME FA2026 Logo'!C667:C1135,'FA 2026 Master'!E665,'ME FA2026 Logo'!S667:S1135)</f>
        <v>0</v>
      </c>
      <c r="O665" s="9">
        <f>SUMIF('FL FA2026 Logo'!C667:C1017,'FA 2026 Master'!E665,'FL FA2026 Logo'!T667:T1017)</f>
        <v>0</v>
      </c>
      <c r="P665" s="31">
        <f>SUMIF('ME FA2026 Logo'!C667:C1135,'FA 2026 Master'!E665,'ME FA2026 Logo'!T667:T1135)</f>
        <v>0</v>
      </c>
      <c r="Q665" s="46">
        <f t="shared" si="32"/>
        <v>0</v>
      </c>
    </row>
    <row r="666" spans="2:17" x14ac:dyDescent="0.25">
      <c r="B666" s="36" t="str">
        <f t="shared" si="33"/>
        <v>FLDCLTN</v>
      </c>
      <c r="C666" s="35" t="str">
        <f t="shared" si="31"/>
        <v>84338019183</v>
      </c>
      <c r="D666" s="6">
        <v>843380191834</v>
      </c>
      <c r="E666" s="7" t="s">
        <v>715</v>
      </c>
      <c r="F666" t="s">
        <v>1603</v>
      </c>
      <c r="G666" t="s">
        <v>996</v>
      </c>
      <c r="H666" s="7" t="s">
        <v>10</v>
      </c>
      <c r="I666" s="7" t="s">
        <v>1764</v>
      </c>
      <c r="J666" s="9">
        <v>17.5</v>
      </c>
      <c r="K666" s="7" t="s">
        <v>885</v>
      </c>
      <c r="L666" s="7" t="s">
        <v>950</v>
      </c>
      <c r="M666" s="7">
        <f>SUMIF('FL FA2026 Logo'!C668:C1018,'FA 2026 Master'!E666,'FL FA2026 Logo'!S668:S1018)</f>
        <v>0</v>
      </c>
      <c r="N666" s="7">
        <f>SUMIF('ME FA2026 Logo'!C668:C1136,'FA 2026 Master'!E666,'ME FA2026 Logo'!S668:S1136)</f>
        <v>0</v>
      </c>
      <c r="O666" s="9">
        <f>SUMIF('FL FA2026 Logo'!C668:C1018,'FA 2026 Master'!E666,'FL FA2026 Logo'!T668:T1018)</f>
        <v>0</v>
      </c>
      <c r="P666" s="31">
        <f>SUMIF('ME FA2026 Logo'!C668:C1136,'FA 2026 Master'!E666,'ME FA2026 Logo'!T668:T1136)</f>
        <v>0</v>
      </c>
      <c r="Q666" s="46">
        <f t="shared" si="32"/>
        <v>0</v>
      </c>
    </row>
    <row r="667" spans="2:17" x14ac:dyDescent="0.25">
      <c r="B667" s="36" t="str">
        <f t="shared" si="33"/>
        <v>FLDCLTN</v>
      </c>
      <c r="C667" s="35" t="str">
        <f t="shared" si="31"/>
        <v>84338019184</v>
      </c>
      <c r="D667" s="6">
        <v>843380191841</v>
      </c>
      <c r="E667" s="7" t="s">
        <v>716</v>
      </c>
      <c r="F667" t="s">
        <v>1604</v>
      </c>
      <c r="G667" t="s">
        <v>996</v>
      </c>
      <c r="H667" s="7" t="s">
        <v>1765</v>
      </c>
      <c r="I667" s="7" t="s">
        <v>1764</v>
      </c>
      <c r="J667" s="9">
        <v>17.5</v>
      </c>
      <c r="K667" s="7" t="s">
        <v>885</v>
      </c>
      <c r="L667" s="7" t="s">
        <v>950</v>
      </c>
      <c r="M667" s="7">
        <f>SUMIF('FL FA2026 Logo'!C669:C1019,'FA 2026 Master'!E667,'FL FA2026 Logo'!S669:S1019)</f>
        <v>0</v>
      </c>
      <c r="N667" s="7">
        <f>SUMIF('ME FA2026 Logo'!C669:C1137,'FA 2026 Master'!E667,'ME FA2026 Logo'!S669:S1137)</f>
        <v>0</v>
      </c>
      <c r="O667" s="9">
        <f>SUMIF('FL FA2026 Logo'!C669:C1019,'FA 2026 Master'!E667,'FL FA2026 Logo'!T669:T1019)</f>
        <v>0</v>
      </c>
      <c r="P667" s="31">
        <f>SUMIF('ME FA2026 Logo'!C669:C1137,'FA 2026 Master'!E667,'ME FA2026 Logo'!T669:T1137)</f>
        <v>0</v>
      </c>
      <c r="Q667" s="46">
        <f t="shared" si="32"/>
        <v>0</v>
      </c>
    </row>
    <row r="668" spans="2:17" x14ac:dyDescent="0.25">
      <c r="B668" s="36" t="str">
        <f t="shared" si="33"/>
        <v>FLDCLTN</v>
      </c>
      <c r="C668" s="35" t="str">
        <f t="shared" si="31"/>
        <v>84338019185</v>
      </c>
      <c r="D668" s="6">
        <v>843380191858</v>
      </c>
      <c r="E668" s="7" t="s">
        <v>717</v>
      </c>
      <c r="F668" t="s">
        <v>1605</v>
      </c>
      <c r="G668" t="s">
        <v>996</v>
      </c>
      <c r="H668" s="7" t="s">
        <v>14</v>
      </c>
      <c r="I668" s="7" t="s">
        <v>1764</v>
      </c>
      <c r="J668" s="9">
        <v>17.5</v>
      </c>
      <c r="K668" s="7" t="s">
        <v>885</v>
      </c>
      <c r="L668" s="7" t="s">
        <v>950</v>
      </c>
      <c r="M668" s="7">
        <f>SUMIF('FL FA2026 Logo'!C670:C1020,'FA 2026 Master'!E668,'FL FA2026 Logo'!S670:S1020)</f>
        <v>0</v>
      </c>
      <c r="N668" s="7">
        <f>SUMIF('ME FA2026 Logo'!C670:C1138,'FA 2026 Master'!E668,'ME FA2026 Logo'!S670:S1138)</f>
        <v>0</v>
      </c>
      <c r="O668" s="9">
        <f>SUMIF('FL FA2026 Logo'!C670:C1020,'FA 2026 Master'!E668,'FL FA2026 Logo'!T670:T1020)</f>
        <v>0</v>
      </c>
      <c r="P668" s="31">
        <f>SUMIF('ME FA2026 Logo'!C670:C1138,'FA 2026 Master'!E668,'ME FA2026 Logo'!T670:T1138)</f>
        <v>0</v>
      </c>
      <c r="Q668" s="46">
        <f t="shared" si="32"/>
        <v>0</v>
      </c>
    </row>
    <row r="669" spans="2:17" x14ac:dyDescent="0.25">
      <c r="B669" s="36" t="str">
        <f t="shared" si="33"/>
        <v>FLPHLNA</v>
      </c>
      <c r="C669" s="35" t="str">
        <f t="shared" si="31"/>
        <v>84049072878</v>
      </c>
      <c r="D669" s="6">
        <v>840490728783</v>
      </c>
      <c r="E669" s="7" t="s">
        <v>718</v>
      </c>
      <c r="F669" t="s">
        <v>1606</v>
      </c>
      <c r="G669" t="s">
        <v>957</v>
      </c>
      <c r="H669" s="7" t="s">
        <v>7</v>
      </c>
      <c r="I669" s="7" t="s">
        <v>1764</v>
      </c>
      <c r="J669" s="9">
        <v>17.5</v>
      </c>
      <c r="K669" s="7" t="s">
        <v>885</v>
      </c>
      <c r="L669" s="7" t="s">
        <v>929</v>
      </c>
      <c r="M669" s="7">
        <f>SUMIF('FL FA2026 Logo'!C671:C1021,'FA 2026 Master'!E669,'FL FA2026 Logo'!S671:S1021)</f>
        <v>0</v>
      </c>
      <c r="N669" s="7">
        <f>SUMIF('ME FA2026 Logo'!C671:C1139,'FA 2026 Master'!E669,'ME FA2026 Logo'!S671:S1139)</f>
        <v>0</v>
      </c>
      <c r="O669" s="9">
        <f>SUMIF('FL FA2026 Logo'!C671:C1021,'FA 2026 Master'!E669,'FL FA2026 Logo'!T671:T1021)</f>
        <v>0</v>
      </c>
      <c r="P669" s="31">
        <f>SUMIF('ME FA2026 Logo'!C671:C1139,'FA 2026 Master'!E669,'ME FA2026 Logo'!T671:T1139)</f>
        <v>0</v>
      </c>
      <c r="Q669" s="46">
        <f t="shared" si="32"/>
        <v>0</v>
      </c>
    </row>
    <row r="670" spans="2:17" x14ac:dyDescent="0.25">
      <c r="B670" s="36" t="str">
        <f t="shared" si="33"/>
        <v>FLPHLNA</v>
      </c>
      <c r="C670" s="35" t="str">
        <f t="shared" si="31"/>
        <v>84049072879</v>
      </c>
      <c r="D670" s="6">
        <v>840490728790</v>
      </c>
      <c r="E670" s="7" t="s">
        <v>719</v>
      </c>
      <c r="F670" t="s">
        <v>1607</v>
      </c>
      <c r="G670" t="s">
        <v>957</v>
      </c>
      <c r="H670" s="7" t="s">
        <v>8</v>
      </c>
      <c r="I670" s="7" t="s">
        <v>1764</v>
      </c>
      <c r="J670" s="9">
        <v>17.5</v>
      </c>
      <c r="K670" s="7" t="s">
        <v>885</v>
      </c>
      <c r="L670" s="7" t="s">
        <v>929</v>
      </c>
      <c r="M670" s="7">
        <f>SUMIF('FL FA2026 Logo'!C672:C1022,'FA 2026 Master'!E670,'FL FA2026 Logo'!S672:S1022)</f>
        <v>0</v>
      </c>
      <c r="N670" s="7">
        <f>SUMIF('ME FA2026 Logo'!C672:C1140,'FA 2026 Master'!E670,'ME FA2026 Logo'!S672:S1140)</f>
        <v>0</v>
      </c>
      <c r="O670" s="9">
        <f>SUMIF('FL FA2026 Logo'!C672:C1022,'FA 2026 Master'!E670,'FL FA2026 Logo'!T672:T1022)</f>
        <v>0</v>
      </c>
      <c r="P670" s="31">
        <f>SUMIF('ME FA2026 Logo'!C672:C1140,'FA 2026 Master'!E670,'ME FA2026 Logo'!T672:T1140)</f>
        <v>0</v>
      </c>
      <c r="Q670" s="46">
        <f t="shared" si="32"/>
        <v>0</v>
      </c>
    </row>
    <row r="671" spans="2:17" x14ac:dyDescent="0.25">
      <c r="B671" s="36" t="str">
        <f t="shared" si="33"/>
        <v>FLPHLNA</v>
      </c>
      <c r="C671" s="35" t="str">
        <f t="shared" si="31"/>
        <v>84049072880</v>
      </c>
      <c r="D671" s="6">
        <v>840490728806</v>
      </c>
      <c r="E671" s="7" t="s">
        <v>720</v>
      </c>
      <c r="F671" t="s">
        <v>1608</v>
      </c>
      <c r="G671" t="s">
        <v>957</v>
      </c>
      <c r="H671" s="7" t="s">
        <v>9</v>
      </c>
      <c r="I671" s="7" t="s">
        <v>1764</v>
      </c>
      <c r="J671" s="9">
        <v>17.5</v>
      </c>
      <c r="K671" s="7" t="s">
        <v>885</v>
      </c>
      <c r="L671" s="7" t="s">
        <v>929</v>
      </c>
      <c r="M671" s="7">
        <f>SUMIF('FL FA2026 Logo'!C673:C1023,'FA 2026 Master'!E671,'FL FA2026 Logo'!S673:S1023)</f>
        <v>0</v>
      </c>
      <c r="N671" s="7">
        <f>SUMIF('ME FA2026 Logo'!C673:C1141,'FA 2026 Master'!E671,'ME FA2026 Logo'!S673:S1141)</f>
        <v>0</v>
      </c>
      <c r="O671" s="9">
        <f>SUMIF('FL FA2026 Logo'!C673:C1023,'FA 2026 Master'!E671,'FL FA2026 Logo'!T673:T1023)</f>
        <v>0</v>
      </c>
      <c r="P671" s="31">
        <f>SUMIF('ME FA2026 Logo'!C673:C1141,'FA 2026 Master'!E671,'ME FA2026 Logo'!T673:T1141)</f>
        <v>0</v>
      </c>
      <c r="Q671" s="46">
        <f t="shared" si="32"/>
        <v>0</v>
      </c>
    </row>
    <row r="672" spans="2:17" x14ac:dyDescent="0.25">
      <c r="B672" s="36" t="str">
        <f t="shared" si="33"/>
        <v>FLPHLNA</v>
      </c>
      <c r="C672" s="35" t="str">
        <f t="shared" si="31"/>
        <v>84049072881</v>
      </c>
      <c r="D672" s="6">
        <v>840490728813</v>
      </c>
      <c r="E672" s="7" t="s">
        <v>721</v>
      </c>
      <c r="F672" t="s">
        <v>1609</v>
      </c>
      <c r="G672" t="s">
        <v>957</v>
      </c>
      <c r="H672" s="7" t="s">
        <v>10</v>
      </c>
      <c r="I672" s="7" t="s">
        <v>1764</v>
      </c>
      <c r="J672" s="9">
        <v>17.5</v>
      </c>
      <c r="K672" s="7" t="s">
        <v>885</v>
      </c>
      <c r="L672" s="7" t="s">
        <v>929</v>
      </c>
      <c r="M672" s="7">
        <f>SUMIF('FL FA2026 Logo'!C674:C1024,'FA 2026 Master'!E672,'FL FA2026 Logo'!S674:S1024)</f>
        <v>0</v>
      </c>
      <c r="N672" s="7">
        <f>SUMIF('ME FA2026 Logo'!C674:C1142,'FA 2026 Master'!E672,'ME FA2026 Logo'!S674:S1142)</f>
        <v>0</v>
      </c>
      <c r="O672" s="9">
        <f>SUMIF('FL FA2026 Logo'!C674:C1024,'FA 2026 Master'!E672,'FL FA2026 Logo'!T674:T1024)</f>
        <v>0</v>
      </c>
      <c r="P672" s="31">
        <f>SUMIF('ME FA2026 Logo'!C674:C1142,'FA 2026 Master'!E672,'ME FA2026 Logo'!T674:T1142)</f>
        <v>0</v>
      </c>
      <c r="Q672" s="46">
        <f t="shared" si="32"/>
        <v>0</v>
      </c>
    </row>
    <row r="673" spans="2:17" x14ac:dyDescent="0.25">
      <c r="B673" s="36" t="str">
        <f t="shared" si="33"/>
        <v>FLPHLNA</v>
      </c>
      <c r="C673" s="35" t="str">
        <f t="shared" si="31"/>
        <v>84049072882</v>
      </c>
      <c r="D673" s="6">
        <v>840490728820</v>
      </c>
      <c r="E673" s="7" t="s">
        <v>722</v>
      </c>
      <c r="F673" t="s">
        <v>1610</v>
      </c>
      <c r="G673" t="s">
        <v>957</v>
      </c>
      <c r="H673" s="7" t="s">
        <v>1765</v>
      </c>
      <c r="I673" s="7" t="s">
        <v>1764</v>
      </c>
      <c r="J673" s="9">
        <v>17.5</v>
      </c>
      <c r="K673" s="7" t="s">
        <v>885</v>
      </c>
      <c r="L673" s="7" t="s">
        <v>929</v>
      </c>
      <c r="M673" s="7">
        <f>SUMIF('FL FA2026 Logo'!C675:C1025,'FA 2026 Master'!E673,'FL FA2026 Logo'!S675:S1025)</f>
        <v>0</v>
      </c>
      <c r="N673" s="7">
        <f>SUMIF('ME FA2026 Logo'!C675:C1143,'FA 2026 Master'!E673,'ME FA2026 Logo'!S675:S1143)</f>
        <v>0</v>
      </c>
      <c r="O673" s="9">
        <f>SUMIF('FL FA2026 Logo'!C675:C1025,'FA 2026 Master'!E673,'FL FA2026 Logo'!T675:T1025)</f>
        <v>0</v>
      </c>
      <c r="P673" s="31">
        <f>SUMIF('ME FA2026 Logo'!C675:C1143,'FA 2026 Master'!E673,'ME FA2026 Logo'!T675:T1143)</f>
        <v>0</v>
      </c>
      <c r="Q673" s="46">
        <f t="shared" si="32"/>
        <v>0</v>
      </c>
    </row>
    <row r="674" spans="2:17" x14ac:dyDescent="0.25">
      <c r="B674" s="36" t="str">
        <f t="shared" si="33"/>
        <v>FLPHLNA</v>
      </c>
      <c r="C674" s="35" t="str">
        <f t="shared" si="31"/>
        <v>84049072883</v>
      </c>
      <c r="D674" s="6">
        <v>840490728837</v>
      </c>
      <c r="E674" s="7" t="s">
        <v>723</v>
      </c>
      <c r="F674" t="s">
        <v>1611</v>
      </c>
      <c r="G674" t="s">
        <v>957</v>
      </c>
      <c r="H674" s="7" t="s">
        <v>14</v>
      </c>
      <c r="I674" s="7" t="s">
        <v>1764</v>
      </c>
      <c r="J674" s="9">
        <v>17.5</v>
      </c>
      <c r="K674" s="7" t="s">
        <v>885</v>
      </c>
      <c r="L674" s="7" t="s">
        <v>929</v>
      </c>
      <c r="M674" s="7">
        <f>SUMIF('FL FA2026 Logo'!C676:C1026,'FA 2026 Master'!E674,'FL FA2026 Logo'!S676:S1026)</f>
        <v>0</v>
      </c>
      <c r="N674" s="7">
        <f>SUMIF('ME FA2026 Logo'!C676:C1144,'FA 2026 Master'!E674,'ME FA2026 Logo'!S676:S1144)</f>
        <v>0</v>
      </c>
      <c r="O674" s="9">
        <f>SUMIF('FL FA2026 Logo'!C676:C1026,'FA 2026 Master'!E674,'FL FA2026 Logo'!T676:T1026)</f>
        <v>0</v>
      </c>
      <c r="P674" s="31">
        <f>SUMIF('ME FA2026 Logo'!C676:C1144,'FA 2026 Master'!E674,'ME FA2026 Logo'!T676:T1144)</f>
        <v>0</v>
      </c>
      <c r="Q674" s="46">
        <f t="shared" si="32"/>
        <v>0</v>
      </c>
    </row>
    <row r="675" spans="2:17" x14ac:dyDescent="0.25">
      <c r="B675" s="36" t="str">
        <f t="shared" si="33"/>
        <v>FLPHLDG</v>
      </c>
      <c r="C675" s="35" t="str">
        <f t="shared" si="31"/>
        <v>84049072872</v>
      </c>
      <c r="D675" s="6">
        <v>840490728721</v>
      </c>
      <c r="E675" s="7" t="s">
        <v>724</v>
      </c>
      <c r="F675" t="s">
        <v>1612</v>
      </c>
      <c r="G675" t="s">
        <v>1546</v>
      </c>
      <c r="H675" s="7" t="s">
        <v>7</v>
      </c>
      <c r="I675" s="7" t="s">
        <v>1764</v>
      </c>
      <c r="J675" s="9">
        <v>17.5</v>
      </c>
      <c r="K675" s="7" t="s">
        <v>885</v>
      </c>
      <c r="L675" s="7" t="s">
        <v>929</v>
      </c>
      <c r="M675" s="7">
        <f>SUMIF('FL FA2026 Logo'!C677:C1027,'FA 2026 Master'!E675,'FL FA2026 Logo'!S677:S1027)</f>
        <v>0</v>
      </c>
      <c r="N675" s="7">
        <f>SUMIF('ME FA2026 Logo'!C677:C1145,'FA 2026 Master'!E675,'ME FA2026 Logo'!S677:S1145)</f>
        <v>0</v>
      </c>
      <c r="O675" s="9">
        <f>SUMIF('FL FA2026 Logo'!C677:C1027,'FA 2026 Master'!E675,'FL FA2026 Logo'!T677:T1027)</f>
        <v>0</v>
      </c>
      <c r="P675" s="31">
        <f>SUMIF('ME FA2026 Logo'!C677:C1145,'FA 2026 Master'!E675,'ME FA2026 Logo'!T677:T1145)</f>
        <v>0</v>
      </c>
      <c r="Q675" s="46">
        <f t="shared" si="32"/>
        <v>0</v>
      </c>
    </row>
    <row r="676" spans="2:17" x14ac:dyDescent="0.25">
      <c r="B676" s="36" t="str">
        <f t="shared" si="33"/>
        <v>FLPHLDG</v>
      </c>
      <c r="C676" s="35" t="str">
        <f t="shared" si="31"/>
        <v>84049072873</v>
      </c>
      <c r="D676" s="6">
        <v>840490728738</v>
      </c>
      <c r="E676" s="7" t="s">
        <v>725</v>
      </c>
      <c r="F676" t="s">
        <v>1613</v>
      </c>
      <c r="G676" t="s">
        <v>1546</v>
      </c>
      <c r="H676" s="7" t="s">
        <v>8</v>
      </c>
      <c r="I676" s="7" t="s">
        <v>1764</v>
      </c>
      <c r="J676" s="9">
        <v>17.5</v>
      </c>
      <c r="K676" s="7" t="s">
        <v>885</v>
      </c>
      <c r="L676" s="7" t="s">
        <v>929</v>
      </c>
      <c r="M676" s="7">
        <f>SUMIF('FL FA2026 Logo'!C678:C1028,'FA 2026 Master'!E676,'FL FA2026 Logo'!S678:S1028)</f>
        <v>0</v>
      </c>
      <c r="N676" s="7">
        <f>SUMIF('ME FA2026 Logo'!C678:C1146,'FA 2026 Master'!E676,'ME FA2026 Logo'!S678:S1146)</f>
        <v>0</v>
      </c>
      <c r="O676" s="9">
        <f>SUMIF('FL FA2026 Logo'!C678:C1028,'FA 2026 Master'!E676,'FL FA2026 Logo'!T678:T1028)</f>
        <v>0</v>
      </c>
      <c r="P676" s="31">
        <f>SUMIF('ME FA2026 Logo'!C678:C1146,'FA 2026 Master'!E676,'ME FA2026 Logo'!T678:T1146)</f>
        <v>0</v>
      </c>
      <c r="Q676" s="46">
        <f t="shared" si="32"/>
        <v>0</v>
      </c>
    </row>
    <row r="677" spans="2:17" x14ac:dyDescent="0.25">
      <c r="B677" s="36" t="str">
        <f t="shared" si="33"/>
        <v>FLPHLDG</v>
      </c>
      <c r="C677" s="35" t="str">
        <f t="shared" si="31"/>
        <v>84049072874</v>
      </c>
      <c r="D677" s="6">
        <v>840490728745</v>
      </c>
      <c r="E677" s="7" t="s">
        <v>726</v>
      </c>
      <c r="F677" t="s">
        <v>1614</v>
      </c>
      <c r="G677" t="s">
        <v>1546</v>
      </c>
      <c r="H677" s="7" t="s">
        <v>9</v>
      </c>
      <c r="I677" s="7" t="s">
        <v>1764</v>
      </c>
      <c r="J677" s="9">
        <v>17.5</v>
      </c>
      <c r="K677" s="7" t="s">
        <v>885</v>
      </c>
      <c r="L677" s="7" t="s">
        <v>929</v>
      </c>
      <c r="M677" s="7">
        <f>SUMIF('FL FA2026 Logo'!C679:C1029,'FA 2026 Master'!E677,'FL FA2026 Logo'!S679:S1029)</f>
        <v>0</v>
      </c>
      <c r="N677" s="7">
        <f>SUMIF('ME FA2026 Logo'!C679:C1147,'FA 2026 Master'!E677,'ME FA2026 Logo'!S679:S1147)</f>
        <v>0</v>
      </c>
      <c r="O677" s="9">
        <f>SUMIF('FL FA2026 Logo'!C679:C1029,'FA 2026 Master'!E677,'FL FA2026 Logo'!T679:T1029)</f>
        <v>0</v>
      </c>
      <c r="P677" s="31">
        <f>SUMIF('ME FA2026 Logo'!C679:C1147,'FA 2026 Master'!E677,'ME FA2026 Logo'!T679:T1147)</f>
        <v>0</v>
      </c>
      <c r="Q677" s="46">
        <f t="shared" si="32"/>
        <v>0</v>
      </c>
    </row>
    <row r="678" spans="2:17" x14ac:dyDescent="0.25">
      <c r="B678" s="36" t="str">
        <f t="shared" si="33"/>
        <v>FLPHLDG</v>
      </c>
      <c r="C678" s="35" t="str">
        <f t="shared" si="31"/>
        <v>84049072875</v>
      </c>
      <c r="D678" s="6">
        <v>840490728752</v>
      </c>
      <c r="E678" s="7" t="s">
        <v>727</v>
      </c>
      <c r="F678" t="s">
        <v>1615</v>
      </c>
      <c r="G678" t="s">
        <v>1546</v>
      </c>
      <c r="H678" s="7" t="s">
        <v>10</v>
      </c>
      <c r="I678" s="7" t="s">
        <v>1764</v>
      </c>
      <c r="J678" s="9">
        <v>17.5</v>
      </c>
      <c r="K678" s="7" t="s">
        <v>885</v>
      </c>
      <c r="L678" s="7" t="s">
        <v>929</v>
      </c>
      <c r="M678" s="7">
        <f>SUMIF('FL FA2026 Logo'!C680:C1030,'FA 2026 Master'!E678,'FL FA2026 Logo'!S680:S1030)</f>
        <v>0</v>
      </c>
      <c r="N678" s="7">
        <f>SUMIF('ME FA2026 Logo'!C680:C1148,'FA 2026 Master'!E678,'ME FA2026 Logo'!S680:S1148)</f>
        <v>0</v>
      </c>
      <c r="O678" s="9">
        <f>SUMIF('FL FA2026 Logo'!C680:C1030,'FA 2026 Master'!E678,'FL FA2026 Logo'!T680:T1030)</f>
        <v>0</v>
      </c>
      <c r="P678" s="31">
        <f>SUMIF('ME FA2026 Logo'!C680:C1148,'FA 2026 Master'!E678,'ME FA2026 Logo'!T680:T1148)</f>
        <v>0</v>
      </c>
      <c r="Q678" s="46">
        <f t="shared" si="32"/>
        <v>0</v>
      </c>
    </row>
    <row r="679" spans="2:17" x14ac:dyDescent="0.25">
      <c r="B679" s="36" t="str">
        <f t="shared" si="33"/>
        <v>FLPHLDG</v>
      </c>
      <c r="C679" s="35" t="str">
        <f t="shared" si="31"/>
        <v>84049072876</v>
      </c>
      <c r="D679" s="6">
        <v>840490728769</v>
      </c>
      <c r="E679" s="7" t="s">
        <v>728</v>
      </c>
      <c r="F679" t="s">
        <v>1616</v>
      </c>
      <c r="G679" t="s">
        <v>1546</v>
      </c>
      <c r="H679" s="7" t="s">
        <v>1765</v>
      </c>
      <c r="I679" s="7" t="s">
        <v>1764</v>
      </c>
      <c r="J679" s="9">
        <v>17.5</v>
      </c>
      <c r="K679" s="7" t="s">
        <v>885</v>
      </c>
      <c r="L679" s="7" t="s">
        <v>929</v>
      </c>
      <c r="M679" s="7">
        <f>SUMIF('FL FA2026 Logo'!C681:C1031,'FA 2026 Master'!E679,'FL FA2026 Logo'!S681:S1031)</f>
        <v>0</v>
      </c>
      <c r="N679" s="7">
        <f>SUMIF('ME FA2026 Logo'!C681:C1149,'FA 2026 Master'!E679,'ME FA2026 Logo'!S681:S1149)</f>
        <v>0</v>
      </c>
      <c r="O679" s="9">
        <f>SUMIF('FL FA2026 Logo'!C681:C1031,'FA 2026 Master'!E679,'FL FA2026 Logo'!T681:T1031)</f>
        <v>0</v>
      </c>
      <c r="P679" s="31">
        <f>SUMIF('ME FA2026 Logo'!C681:C1149,'FA 2026 Master'!E679,'ME FA2026 Logo'!T681:T1149)</f>
        <v>0</v>
      </c>
      <c r="Q679" s="46">
        <f t="shared" si="32"/>
        <v>0</v>
      </c>
    </row>
    <row r="680" spans="2:17" x14ac:dyDescent="0.25">
      <c r="B680" s="36" t="str">
        <f t="shared" si="33"/>
        <v>FLPHLDG</v>
      </c>
      <c r="C680" s="35" t="str">
        <f t="shared" si="31"/>
        <v>84049072877</v>
      </c>
      <c r="D680" s="6">
        <v>840490728776</v>
      </c>
      <c r="E680" s="7" t="s">
        <v>729</v>
      </c>
      <c r="F680" t="s">
        <v>1617</v>
      </c>
      <c r="G680" t="s">
        <v>1546</v>
      </c>
      <c r="H680" s="7" t="s">
        <v>14</v>
      </c>
      <c r="I680" s="7" t="s">
        <v>1764</v>
      </c>
      <c r="J680" s="9">
        <v>17.5</v>
      </c>
      <c r="K680" s="7" t="s">
        <v>885</v>
      </c>
      <c r="L680" s="7" t="s">
        <v>929</v>
      </c>
      <c r="M680" s="7">
        <f>SUMIF('FL FA2026 Logo'!C682:C1032,'FA 2026 Master'!E680,'FL FA2026 Logo'!S682:S1032)</f>
        <v>0</v>
      </c>
      <c r="N680" s="7">
        <f>SUMIF('ME FA2026 Logo'!C682:C1150,'FA 2026 Master'!E680,'ME FA2026 Logo'!S682:S1150)</f>
        <v>0</v>
      </c>
      <c r="O680" s="9">
        <f>SUMIF('FL FA2026 Logo'!C682:C1032,'FA 2026 Master'!E680,'FL FA2026 Logo'!T682:T1032)</f>
        <v>0</v>
      </c>
      <c r="P680" s="31">
        <f>SUMIF('ME FA2026 Logo'!C682:C1150,'FA 2026 Master'!E680,'ME FA2026 Logo'!T682:T1150)</f>
        <v>0</v>
      </c>
      <c r="Q680" s="46">
        <f t="shared" si="32"/>
        <v>0</v>
      </c>
    </row>
    <row r="681" spans="2:17" x14ac:dyDescent="0.25">
      <c r="B681" s="36" t="str">
        <f t="shared" si="33"/>
        <v>FLSTINA</v>
      </c>
      <c r="C681" s="35" t="str">
        <f t="shared" si="31"/>
        <v>84049072884</v>
      </c>
      <c r="D681" s="6">
        <v>840490728844</v>
      </c>
      <c r="E681" s="7" t="s">
        <v>730</v>
      </c>
      <c r="F681" t="s">
        <v>1618</v>
      </c>
      <c r="G681" t="s">
        <v>957</v>
      </c>
      <c r="H681" s="7" t="s">
        <v>7</v>
      </c>
      <c r="I681" s="7" t="s">
        <v>1764</v>
      </c>
      <c r="J681" s="9">
        <v>17.5</v>
      </c>
      <c r="K681" s="7" t="s">
        <v>885</v>
      </c>
      <c r="L681" s="7" t="s">
        <v>929</v>
      </c>
      <c r="M681" s="7">
        <f>SUMIF('FL FA2026 Logo'!C683:C1033,'FA 2026 Master'!E681,'FL FA2026 Logo'!S683:S1033)</f>
        <v>0</v>
      </c>
      <c r="N681" s="7">
        <f>SUMIF('ME FA2026 Logo'!C683:C1151,'FA 2026 Master'!E681,'ME FA2026 Logo'!S683:S1151)</f>
        <v>0</v>
      </c>
      <c r="O681" s="9">
        <f>SUMIF('FL FA2026 Logo'!C683:C1033,'FA 2026 Master'!E681,'FL FA2026 Logo'!T683:T1033)</f>
        <v>0</v>
      </c>
      <c r="P681" s="31">
        <f>SUMIF('ME FA2026 Logo'!C683:C1151,'FA 2026 Master'!E681,'ME FA2026 Logo'!T683:T1151)</f>
        <v>0</v>
      </c>
      <c r="Q681" s="46">
        <f t="shared" si="32"/>
        <v>0</v>
      </c>
    </row>
    <row r="682" spans="2:17" x14ac:dyDescent="0.25">
      <c r="B682" s="36" t="str">
        <f t="shared" si="33"/>
        <v>FLSTINA</v>
      </c>
      <c r="C682" s="35" t="str">
        <f t="shared" si="31"/>
        <v>84049072885</v>
      </c>
      <c r="D682" s="6">
        <v>840490728851</v>
      </c>
      <c r="E682" s="7" t="s">
        <v>731</v>
      </c>
      <c r="F682" t="s">
        <v>1619</v>
      </c>
      <c r="G682" t="s">
        <v>957</v>
      </c>
      <c r="H682" s="7" t="s">
        <v>8</v>
      </c>
      <c r="I682" s="7" t="s">
        <v>1764</v>
      </c>
      <c r="J682" s="9">
        <v>17.5</v>
      </c>
      <c r="K682" s="7" t="s">
        <v>885</v>
      </c>
      <c r="L682" s="7" t="s">
        <v>929</v>
      </c>
      <c r="M682" s="7">
        <f>SUMIF('FL FA2026 Logo'!C684:C1034,'FA 2026 Master'!E682,'FL FA2026 Logo'!S684:S1034)</f>
        <v>0</v>
      </c>
      <c r="N682" s="7">
        <f>SUMIF('ME FA2026 Logo'!C684:C1152,'FA 2026 Master'!E682,'ME FA2026 Logo'!S684:S1152)</f>
        <v>0</v>
      </c>
      <c r="O682" s="9">
        <f>SUMIF('FL FA2026 Logo'!C684:C1034,'FA 2026 Master'!E682,'FL FA2026 Logo'!T684:T1034)</f>
        <v>0</v>
      </c>
      <c r="P682" s="31">
        <f>SUMIF('ME FA2026 Logo'!C684:C1152,'FA 2026 Master'!E682,'ME FA2026 Logo'!T684:T1152)</f>
        <v>0</v>
      </c>
      <c r="Q682" s="46">
        <f t="shared" si="32"/>
        <v>0</v>
      </c>
    </row>
    <row r="683" spans="2:17" x14ac:dyDescent="0.25">
      <c r="B683" s="36" t="str">
        <f t="shared" si="33"/>
        <v>FLSTINA</v>
      </c>
      <c r="C683" s="35" t="str">
        <f t="shared" si="31"/>
        <v>84049072886</v>
      </c>
      <c r="D683" s="6">
        <v>840490728868</v>
      </c>
      <c r="E683" s="7" t="s">
        <v>732</v>
      </c>
      <c r="F683" t="s">
        <v>1620</v>
      </c>
      <c r="G683" t="s">
        <v>957</v>
      </c>
      <c r="H683" s="7" t="s">
        <v>9</v>
      </c>
      <c r="I683" s="7" t="s">
        <v>1764</v>
      </c>
      <c r="J683" s="9">
        <v>17.5</v>
      </c>
      <c r="K683" s="7" t="s">
        <v>885</v>
      </c>
      <c r="L683" s="7" t="s">
        <v>929</v>
      </c>
      <c r="M683" s="7">
        <f>SUMIF('FL FA2026 Logo'!C685:C1035,'FA 2026 Master'!E683,'FL FA2026 Logo'!S685:S1035)</f>
        <v>0</v>
      </c>
      <c r="N683" s="7">
        <f>SUMIF('ME FA2026 Logo'!C685:C1153,'FA 2026 Master'!E683,'ME FA2026 Logo'!S685:S1153)</f>
        <v>0</v>
      </c>
      <c r="O683" s="9">
        <f>SUMIF('FL FA2026 Logo'!C685:C1035,'FA 2026 Master'!E683,'FL FA2026 Logo'!T685:T1035)</f>
        <v>0</v>
      </c>
      <c r="P683" s="31">
        <f>SUMIF('ME FA2026 Logo'!C685:C1153,'FA 2026 Master'!E683,'ME FA2026 Logo'!T685:T1153)</f>
        <v>0</v>
      </c>
      <c r="Q683" s="46">
        <f t="shared" si="32"/>
        <v>0</v>
      </c>
    </row>
    <row r="684" spans="2:17" x14ac:dyDescent="0.25">
      <c r="B684" s="36" t="str">
        <f t="shared" si="33"/>
        <v>FLSTINA</v>
      </c>
      <c r="C684" s="35" t="str">
        <f t="shared" si="31"/>
        <v>84049072887</v>
      </c>
      <c r="D684" s="6">
        <v>840490728875</v>
      </c>
      <c r="E684" s="7" t="s">
        <v>733</v>
      </c>
      <c r="F684" t="s">
        <v>1621</v>
      </c>
      <c r="G684" t="s">
        <v>957</v>
      </c>
      <c r="H684" s="7" t="s">
        <v>10</v>
      </c>
      <c r="I684" s="7" t="s">
        <v>1764</v>
      </c>
      <c r="J684" s="9">
        <v>17.5</v>
      </c>
      <c r="K684" s="7" t="s">
        <v>885</v>
      </c>
      <c r="L684" s="7" t="s">
        <v>929</v>
      </c>
      <c r="M684" s="7">
        <f>SUMIF('FL FA2026 Logo'!C686:C1036,'FA 2026 Master'!E684,'FL FA2026 Logo'!S686:S1036)</f>
        <v>0</v>
      </c>
      <c r="N684" s="7">
        <f>SUMIF('ME FA2026 Logo'!C686:C1154,'FA 2026 Master'!E684,'ME FA2026 Logo'!S686:S1154)</f>
        <v>0</v>
      </c>
      <c r="O684" s="9">
        <f>SUMIF('FL FA2026 Logo'!C686:C1036,'FA 2026 Master'!E684,'FL FA2026 Logo'!T686:T1036)</f>
        <v>0</v>
      </c>
      <c r="P684" s="31">
        <f>SUMIF('ME FA2026 Logo'!C686:C1154,'FA 2026 Master'!E684,'ME FA2026 Logo'!T686:T1154)</f>
        <v>0</v>
      </c>
      <c r="Q684" s="46">
        <f t="shared" si="32"/>
        <v>0</v>
      </c>
    </row>
    <row r="685" spans="2:17" x14ac:dyDescent="0.25">
      <c r="B685" s="36" t="str">
        <f t="shared" si="33"/>
        <v>FLSTINA</v>
      </c>
      <c r="C685" s="35" t="str">
        <f t="shared" si="31"/>
        <v>84049072888</v>
      </c>
      <c r="D685" s="6">
        <v>840490728882</v>
      </c>
      <c r="E685" s="7" t="s">
        <v>734</v>
      </c>
      <c r="F685" t="s">
        <v>1622</v>
      </c>
      <c r="G685" t="s">
        <v>957</v>
      </c>
      <c r="H685" s="7" t="s">
        <v>1765</v>
      </c>
      <c r="I685" s="7" t="s">
        <v>1764</v>
      </c>
      <c r="J685" s="9">
        <v>17.5</v>
      </c>
      <c r="K685" s="7" t="s">
        <v>885</v>
      </c>
      <c r="L685" s="7" t="s">
        <v>929</v>
      </c>
      <c r="M685" s="7">
        <f>SUMIF('FL FA2026 Logo'!C687:C1037,'FA 2026 Master'!E685,'FL FA2026 Logo'!S687:S1037)</f>
        <v>0</v>
      </c>
      <c r="N685" s="7">
        <f>SUMIF('ME FA2026 Logo'!C687:C1155,'FA 2026 Master'!E685,'ME FA2026 Logo'!S687:S1155)</f>
        <v>0</v>
      </c>
      <c r="O685" s="9">
        <f>SUMIF('FL FA2026 Logo'!C687:C1037,'FA 2026 Master'!E685,'FL FA2026 Logo'!T687:T1037)</f>
        <v>0</v>
      </c>
      <c r="P685" s="31">
        <f>SUMIF('ME FA2026 Logo'!C687:C1155,'FA 2026 Master'!E685,'ME FA2026 Logo'!T687:T1155)</f>
        <v>0</v>
      </c>
      <c r="Q685" s="46">
        <f t="shared" si="32"/>
        <v>0</v>
      </c>
    </row>
    <row r="686" spans="2:17" x14ac:dyDescent="0.25">
      <c r="B686" s="36" t="str">
        <f t="shared" si="33"/>
        <v>FLSTINA</v>
      </c>
      <c r="C686" s="35" t="str">
        <f t="shared" si="31"/>
        <v>84049072889</v>
      </c>
      <c r="D686" s="6">
        <v>840490728899</v>
      </c>
      <c r="E686" s="7" t="s">
        <v>735</v>
      </c>
      <c r="F686" t="s">
        <v>1623</v>
      </c>
      <c r="G686" t="s">
        <v>957</v>
      </c>
      <c r="H686" s="7" t="s">
        <v>14</v>
      </c>
      <c r="I686" s="7" t="s">
        <v>1764</v>
      </c>
      <c r="J686" s="9">
        <v>17.5</v>
      </c>
      <c r="K686" s="7" t="s">
        <v>885</v>
      </c>
      <c r="L686" s="7" t="s">
        <v>929</v>
      </c>
      <c r="M686" s="7">
        <f>SUMIF('FL FA2026 Logo'!C688:C1038,'FA 2026 Master'!E686,'FL FA2026 Logo'!S688:S1038)</f>
        <v>0</v>
      </c>
      <c r="N686" s="7">
        <f>SUMIF('ME FA2026 Logo'!C688:C1156,'FA 2026 Master'!E686,'ME FA2026 Logo'!S688:S1156)</f>
        <v>0</v>
      </c>
      <c r="O686" s="9">
        <f>SUMIF('FL FA2026 Logo'!C688:C1038,'FA 2026 Master'!E686,'FL FA2026 Logo'!T688:T1038)</f>
        <v>0</v>
      </c>
      <c r="P686" s="31">
        <f>SUMIF('ME FA2026 Logo'!C688:C1156,'FA 2026 Master'!E686,'ME FA2026 Logo'!T688:T1156)</f>
        <v>0</v>
      </c>
      <c r="Q686" s="46">
        <f t="shared" si="32"/>
        <v>0</v>
      </c>
    </row>
    <row r="687" spans="2:17" x14ac:dyDescent="0.25">
      <c r="B687" s="36" t="str">
        <f t="shared" si="33"/>
        <v>FLSTIAH</v>
      </c>
      <c r="C687" s="35" t="str">
        <f t="shared" si="31"/>
        <v>84049072890</v>
      </c>
      <c r="D687" s="6">
        <v>840490728905</v>
      </c>
      <c r="E687" s="7" t="s">
        <v>736</v>
      </c>
      <c r="F687" t="s">
        <v>1624</v>
      </c>
      <c r="G687" t="s">
        <v>1034</v>
      </c>
      <c r="H687" s="7" t="s">
        <v>7</v>
      </c>
      <c r="I687" s="7" t="s">
        <v>1764</v>
      </c>
      <c r="J687" s="9">
        <v>17.5</v>
      </c>
      <c r="K687" s="7" t="s">
        <v>885</v>
      </c>
      <c r="L687" s="7" t="s">
        <v>929</v>
      </c>
      <c r="M687" s="7">
        <f>SUMIF('FL FA2026 Logo'!C689:C1039,'FA 2026 Master'!E687,'FL FA2026 Logo'!S689:S1039)</f>
        <v>0</v>
      </c>
      <c r="N687" s="7">
        <f>SUMIF('ME FA2026 Logo'!C689:C1157,'FA 2026 Master'!E687,'ME FA2026 Logo'!S689:S1157)</f>
        <v>0</v>
      </c>
      <c r="O687" s="9">
        <f>SUMIF('FL FA2026 Logo'!C689:C1039,'FA 2026 Master'!E687,'FL FA2026 Logo'!T689:T1039)</f>
        <v>0</v>
      </c>
      <c r="P687" s="31">
        <f>SUMIF('ME FA2026 Logo'!C689:C1157,'FA 2026 Master'!E687,'ME FA2026 Logo'!T689:T1157)</f>
        <v>0</v>
      </c>
      <c r="Q687" s="46">
        <f t="shared" si="32"/>
        <v>0</v>
      </c>
    </row>
    <row r="688" spans="2:17" x14ac:dyDescent="0.25">
      <c r="B688" s="36" t="str">
        <f t="shared" si="33"/>
        <v>FLSTIAH</v>
      </c>
      <c r="C688" s="35" t="str">
        <f t="shared" si="31"/>
        <v>84049072891</v>
      </c>
      <c r="D688" s="6">
        <v>840490728912</v>
      </c>
      <c r="E688" s="7" t="s">
        <v>737</v>
      </c>
      <c r="F688" t="s">
        <v>1625</v>
      </c>
      <c r="G688" t="s">
        <v>1034</v>
      </c>
      <c r="H688" s="7" t="s">
        <v>8</v>
      </c>
      <c r="I688" s="7" t="s">
        <v>1764</v>
      </c>
      <c r="J688" s="9">
        <v>17.5</v>
      </c>
      <c r="K688" s="7" t="s">
        <v>885</v>
      </c>
      <c r="L688" s="7" t="s">
        <v>929</v>
      </c>
      <c r="M688" s="7">
        <f>SUMIF('FL FA2026 Logo'!C690:C1040,'FA 2026 Master'!E688,'FL FA2026 Logo'!S690:S1040)</f>
        <v>0</v>
      </c>
      <c r="N688" s="7">
        <f>SUMIF('ME FA2026 Logo'!C690:C1158,'FA 2026 Master'!E688,'ME FA2026 Logo'!S690:S1158)</f>
        <v>0</v>
      </c>
      <c r="O688" s="9">
        <f>SUMIF('FL FA2026 Logo'!C690:C1040,'FA 2026 Master'!E688,'FL FA2026 Logo'!T690:T1040)</f>
        <v>0</v>
      </c>
      <c r="P688" s="31">
        <f>SUMIF('ME FA2026 Logo'!C690:C1158,'FA 2026 Master'!E688,'ME FA2026 Logo'!T690:T1158)</f>
        <v>0</v>
      </c>
      <c r="Q688" s="46">
        <f t="shared" si="32"/>
        <v>0</v>
      </c>
    </row>
    <row r="689" spans="2:17" x14ac:dyDescent="0.25">
      <c r="B689" s="36" t="str">
        <f t="shared" si="33"/>
        <v>FLSTIAH</v>
      </c>
      <c r="C689" s="35" t="str">
        <f t="shared" si="31"/>
        <v>84049072892</v>
      </c>
      <c r="D689" s="6">
        <v>840490728929</v>
      </c>
      <c r="E689" s="7" t="s">
        <v>738</v>
      </c>
      <c r="F689" t="s">
        <v>1626</v>
      </c>
      <c r="G689" t="s">
        <v>1034</v>
      </c>
      <c r="H689" s="7" t="s">
        <v>9</v>
      </c>
      <c r="I689" s="7" t="s">
        <v>1764</v>
      </c>
      <c r="J689" s="9">
        <v>17.5</v>
      </c>
      <c r="K689" s="7" t="s">
        <v>885</v>
      </c>
      <c r="L689" s="7" t="s">
        <v>929</v>
      </c>
      <c r="M689" s="7">
        <f>SUMIF('FL FA2026 Logo'!C691:C1041,'FA 2026 Master'!E689,'FL FA2026 Logo'!S691:S1041)</f>
        <v>0</v>
      </c>
      <c r="N689" s="7">
        <f>SUMIF('ME FA2026 Logo'!C691:C1159,'FA 2026 Master'!E689,'ME FA2026 Logo'!S691:S1159)</f>
        <v>0</v>
      </c>
      <c r="O689" s="9">
        <f>SUMIF('FL FA2026 Logo'!C691:C1041,'FA 2026 Master'!E689,'FL FA2026 Logo'!T691:T1041)</f>
        <v>0</v>
      </c>
      <c r="P689" s="31">
        <f>SUMIF('ME FA2026 Logo'!C691:C1159,'FA 2026 Master'!E689,'ME FA2026 Logo'!T691:T1159)</f>
        <v>0</v>
      </c>
      <c r="Q689" s="46">
        <f t="shared" si="32"/>
        <v>0</v>
      </c>
    </row>
    <row r="690" spans="2:17" x14ac:dyDescent="0.25">
      <c r="B690" s="36" t="str">
        <f t="shared" si="33"/>
        <v>FLSTIAH</v>
      </c>
      <c r="C690" s="35" t="str">
        <f t="shared" si="31"/>
        <v>84049072893</v>
      </c>
      <c r="D690" s="6">
        <v>840490728936</v>
      </c>
      <c r="E690" s="7" t="s">
        <v>739</v>
      </c>
      <c r="F690" t="s">
        <v>1627</v>
      </c>
      <c r="G690" t="s">
        <v>1034</v>
      </c>
      <c r="H690" s="7" t="s">
        <v>10</v>
      </c>
      <c r="I690" s="7" t="s">
        <v>1764</v>
      </c>
      <c r="J690" s="9">
        <v>17.5</v>
      </c>
      <c r="K690" s="7" t="s">
        <v>885</v>
      </c>
      <c r="L690" s="7" t="s">
        <v>929</v>
      </c>
      <c r="M690" s="7">
        <f>SUMIF('FL FA2026 Logo'!C692:C1042,'FA 2026 Master'!E690,'FL FA2026 Logo'!S692:S1042)</f>
        <v>0</v>
      </c>
      <c r="N690" s="7">
        <f>SUMIF('ME FA2026 Logo'!C692:C1160,'FA 2026 Master'!E690,'ME FA2026 Logo'!S692:S1160)</f>
        <v>0</v>
      </c>
      <c r="O690" s="9">
        <f>SUMIF('FL FA2026 Logo'!C692:C1042,'FA 2026 Master'!E690,'FL FA2026 Logo'!T692:T1042)</f>
        <v>0</v>
      </c>
      <c r="P690" s="31">
        <f>SUMIF('ME FA2026 Logo'!C692:C1160,'FA 2026 Master'!E690,'ME FA2026 Logo'!T692:T1160)</f>
        <v>0</v>
      </c>
      <c r="Q690" s="46">
        <f t="shared" si="32"/>
        <v>0</v>
      </c>
    </row>
    <row r="691" spans="2:17" x14ac:dyDescent="0.25">
      <c r="B691" s="36" t="str">
        <f t="shared" si="33"/>
        <v>FLSTIAH</v>
      </c>
      <c r="C691" s="35" t="str">
        <f t="shared" si="31"/>
        <v>84049072894</v>
      </c>
      <c r="D691" s="6">
        <v>840490728943</v>
      </c>
      <c r="E691" s="7" t="s">
        <v>740</v>
      </c>
      <c r="F691" t="s">
        <v>1628</v>
      </c>
      <c r="G691" t="s">
        <v>1034</v>
      </c>
      <c r="H691" s="7" t="s">
        <v>1765</v>
      </c>
      <c r="I691" s="7" t="s">
        <v>1764</v>
      </c>
      <c r="J691" s="9">
        <v>17.5</v>
      </c>
      <c r="K691" s="7" t="s">
        <v>885</v>
      </c>
      <c r="L691" s="7" t="s">
        <v>929</v>
      </c>
      <c r="M691" s="7">
        <f>SUMIF('FL FA2026 Logo'!C693:C1043,'FA 2026 Master'!E691,'FL FA2026 Logo'!S693:S1043)</f>
        <v>0</v>
      </c>
      <c r="N691" s="7">
        <f>SUMIF('ME FA2026 Logo'!C693:C1161,'FA 2026 Master'!E691,'ME FA2026 Logo'!S693:S1161)</f>
        <v>0</v>
      </c>
      <c r="O691" s="9">
        <f>SUMIF('FL FA2026 Logo'!C693:C1043,'FA 2026 Master'!E691,'FL FA2026 Logo'!T693:T1043)</f>
        <v>0</v>
      </c>
      <c r="P691" s="31">
        <f>SUMIF('ME FA2026 Logo'!C693:C1161,'FA 2026 Master'!E691,'ME FA2026 Logo'!T693:T1161)</f>
        <v>0</v>
      </c>
      <c r="Q691" s="46">
        <f t="shared" si="32"/>
        <v>0</v>
      </c>
    </row>
    <row r="692" spans="2:17" x14ac:dyDescent="0.25">
      <c r="B692" s="36" t="str">
        <f t="shared" si="33"/>
        <v>FLSTIAH</v>
      </c>
      <c r="C692" s="35" t="str">
        <f t="shared" si="31"/>
        <v>84049072895</v>
      </c>
      <c r="D692" s="6">
        <v>840490728950</v>
      </c>
      <c r="E692" s="7" t="s">
        <v>741</v>
      </c>
      <c r="F692" t="s">
        <v>1629</v>
      </c>
      <c r="G692" t="s">
        <v>1034</v>
      </c>
      <c r="H692" s="7" t="s">
        <v>14</v>
      </c>
      <c r="I692" s="7" t="s">
        <v>1764</v>
      </c>
      <c r="J692" s="9">
        <v>17.5</v>
      </c>
      <c r="K692" s="7" t="s">
        <v>885</v>
      </c>
      <c r="L692" s="7" t="s">
        <v>929</v>
      </c>
      <c r="M692" s="7">
        <f>SUMIF('FL FA2026 Logo'!C694:C1044,'FA 2026 Master'!E692,'FL FA2026 Logo'!S694:S1044)</f>
        <v>0</v>
      </c>
      <c r="N692" s="7">
        <f>SUMIF('ME FA2026 Logo'!C694:C1162,'FA 2026 Master'!E692,'ME FA2026 Logo'!S694:S1162)</f>
        <v>0</v>
      </c>
      <c r="O692" s="9">
        <f>SUMIF('FL FA2026 Logo'!C694:C1044,'FA 2026 Master'!E692,'FL FA2026 Logo'!T694:T1044)</f>
        <v>0</v>
      </c>
      <c r="P692" s="31">
        <f>SUMIF('ME FA2026 Logo'!C694:C1162,'FA 2026 Master'!E692,'ME FA2026 Logo'!T694:T1162)</f>
        <v>0</v>
      </c>
      <c r="Q692" s="46">
        <f t="shared" si="32"/>
        <v>0</v>
      </c>
    </row>
    <row r="693" spans="2:17" x14ac:dyDescent="0.25">
      <c r="B693" s="36" t="str">
        <f t="shared" si="33"/>
        <v>FLFLFHS</v>
      </c>
      <c r="C693" s="35" t="str">
        <f t="shared" si="31"/>
        <v>84049072914</v>
      </c>
      <c r="D693" s="6">
        <v>840490729148</v>
      </c>
      <c r="E693" s="7" t="s">
        <v>742</v>
      </c>
      <c r="F693" t="s">
        <v>1630</v>
      </c>
      <c r="G693" t="s">
        <v>943</v>
      </c>
      <c r="H693" s="7" t="s">
        <v>7</v>
      </c>
      <c r="I693" s="7" t="s">
        <v>1764</v>
      </c>
      <c r="J693" s="9">
        <v>17.5</v>
      </c>
      <c r="K693" s="7" t="s">
        <v>885</v>
      </c>
      <c r="L693" s="7" t="s">
        <v>929</v>
      </c>
      <c r="M693" s="7">
        <f>SUMIF('FL FA2026 Logo'!C695:C1045,'FA 2026 Master'!E693,'FL FA2026 Logo'!S695:S1045)</f>
        <v>0</v>
      </c>
      <c r="N693" s="7">
        <f>SUMIF('ME FA2026 Logo'!C695:C1163,'FA 2026 Master'!E693,'ME FA2026 Logo'!S695:S1163)</f>
        <v>0</v>
      </c>
      <c r="O693" s="9">
        <f>SUMIF('FL FA2026 Logo'!C695:C1045,'FA 2026 Master'!E693,'FL FA2026 Logo'!T695:T1045)</f>
        <v>0</v>
      </c>
      <c r="P693" s="31">
        <f>SUMIF('ME FA2026 Logo'!C695:C1163,'FA 2026 Master'!E693,'ME FA2026 Logo'!T695:T1163)</f>
        <v>0</v>
      </c>
      <c r="Q693" s="46">
        <f t="shared" si="32"/>
        <v>0</v>
      </c>
    </row>
    <row r="694" spans="2:17" x14ac:dyDescent="0.25">
      <c r="B694" s="36" t="str">
        <f t="shared" si="33"/>
        <v>FLFLFHS</v>
      </c>
      <c r="C694" s="35" t="str">
        <f t="shared" si="31"/>
        <v>84049072915</v>
      </c>
      <c r="D694" s="6">
        <v>840490729155</v>
      </c>
      <c r="E694" s="7" t="s">
        <v>743</v>
      </c>
      <c r="F694" t="s">
        <v>1631</v>
      </c>
      <c r="G694" t="s">
        <v>943</v>
      </c>
      <c r="H694" s="7" t="s">
        <v>8</v>
      </c>
      <c r="I694" s="7" t="s">
        <v>1764</v>
      </c>
      <c r="J694" s="9">
        <v>17.5</v>
      </c>
      <c r="K694" s="7" t="s">
        <v>885</v>
      </c>
      <c r="L694" s="7" t="s">
        <v>929</v>
      </c>
      <c r="M694" s="7">
        <f>SUMIF('FL FA2026 Logo'!C696:C1046,'FA 2026 Master'!E694,'FL FA2026 Logo'!S696:S1046)</f>
        <v>0</v>
      </c>
      <c r="N694" s="7">
        <f>SUMIF('ME FA2026 Logo'!C696:C1164,'FA 2026 Master'!E694,'ME FA2026 Logo'!S696:S1164)</f>
        <v>0</v>
      </c>
      <c r="O694" s="9">
        <f>SUMIF('FL FA2026 Logo'!C696:C1046,'FA 2026 Master'!E694,'FL FA2026 Logo'!T696:T1046)</f>
        <v>0</v>
      </c>
      <c r="P694" s="31">
        <f>SUMIF('ME FA2026 Logo'!C696:C1164,'FA 2026 Master'!E694,'ME FA2026 Logo'!T696:T1164)</f>
        <v>0</v>
      </c>
      <c r="Q694" s="46">
        <f t="shared" si="32"/>
        <v>0</v>
      </c>
    </row>
    <row r="695" spans="2:17" x14ac:dyDescent="0.25">
      <c r="B695" s="36" t="str">
        <f t="shared" si="33"/>
        <v>FLFLFHS</v>
      </c>
      <c r="C695" s="35" t="str">
        <f t="shared" si="31"/>
        <v>84049072916</v>
      </c>
      <c r="D695" s="6">
        <v>840490729162</v>
      </c>
      <c r="E695" s="7" t="s">
        <v>744</v>
      </c>
      <c r="F695" t="s">
        <v>1632</v>
      </c>
      <c r="G695" t="s">
        <v>943</v>
      </c>
      <c r="H695" s="7" t="s">
        <v>9</v>
      </c>
      <c r="I695" s="7" t="s">
        <v>1764</v>
      </c>
      <c r="J695" s="9">
        <v>17.5</v>
      </c>
      <c r="K695" s="7" t="s">
        <v>885</v>
      </c>
      <c r="L695" s="7" t="s">
        <v>929</v>
      </c>
      <c r="M695" s="7">
        <f>SUMIF('FL FA2026 Logo'!C697:C1047,'FA 2026 Master'!E695,'FL FA2026 Logo'!S697:S1047)</f>
        <v>0</v>
      </c>
      <c r="N695" s="7">
        <f>SUMIF('ME FA2026 Logo'!C697:C1165,'FA 2026 Master'!E695,'ME FA2026 Logo'!S697:S1165)</f>
        <v>0</v>
      </c>
      <c r="O695" s="9">
        <f>SUMIF('FL FA2026 Logo'!C697:C1047,'FA 2026 Master'!E695,'FL FA2026 Logo'!T697:T1047)</f>
        <v>0</v>
      </c>
      <c r="P695" s="31">
        <f>SUMIF('ME FA2026 Logo'!C697:C1165,'FA 2026 Master'!E695,'ME FA2026 Logo'!T697:T1165)</f>
        <v>0</v>
      </c>
      <c r="Q695" s="46">
        <f t="shared" si="32"/>
        <v>0</v>
      </c>
    </row>
    <row r="696" spans="2:17" x14ac:dyDescent="0.25">
      <c r="B696" s="36" t="str">
        <f t="shared" si="33"/>
        <v>FLFLFHS</v>
      </c>
      <c r="C696" s="35" t="str">
        <f t="shared" si="31"/>
        <v>84049072917</v>
      </c>
      <c r="D696" s="6">
        <v>840490729179</v>
      </c>
      <c r="E696" s="7" t="s">
        <v>745</v>
      </c>
      <c r="F696" t="s">
        <v>1633</v>
      </c>
      <c r="G696" t="s">
        <v>943</v>
      </c>
      <c r="H696" s="7" t="s">
        <v>10</v>
      </c>
      <c r="I696" s="7" t="s">
        <v>1764</v>
      </c>
      <c r="J696" s="9">
        <v>17.5</v>
      </c>
      <c r="K696" s="7" t="s">
        <v>885</v>
      </c>
      <c r="L696" s="7" t="s">
        <v>929</v>
      </c>
      <c r="M696" s="7">
        <f>SUMIF('FL FA2026 Logo'!C698:C1048,'FA 2026 Master'!E696,'FL FA2026 Logo'!S698:S1048)</f>
        <v>0</v>
      </c>
      <c r="N696" s="7">
        <f>SUMIF('ME FA2026 Logo'!C698:C1166,'FA 2026 Master'!E696,'ME FA2026 Logo'!S698:S1166)</f>
        <v>0</v>
      </c>
      <c r="O696" s="9">
        <f>SUMIF('FL FA2026 Logo'!C698:C1048,'FA 2026 Master'!E696,'FL FA2026 Logo'!T698:T1048)</f>
        <v>0</v>
      </c>
      <c r="P696" s="31">
        <f>SUMIF('ME FA2026 Logo'!C698:C1166,'FA 2026 Master'!E696,'ME FA2026 Logo'!T698:T1166)</f>
        <v>0</v>
      </c>
      <c r="Q696" s="46">
        <f t="shared" si="32"/>
        <v>0</v>
      </c>
    </row>
    <row r="697" spans="2:17" x14ac:dyDescent="0.25">
      <c r="B697" s="36" t="str">
        <f t="shared" si="33"/>
        <v>FLFLFHS</v>
      </c>
      <c r="C697" s="35" t="str">
        <f t="shared" si="31"/>
        <v>84049072918</v>
      </c>
      <c r="D697" s="6">
        <v>840490729186</v>
      </c>
      <c r="E697" s="7" t="s">
        <v>746</v>
      </c>
      <c r="F697" t="s">
        <v>1634</v>
      </c>
      <c r="G697" t="s">
        <v>943</v>
      </c>
      <c r="H697" s="7" t="s">
        <v>1765</v>
      </c>
      <c r="I697" s="7" t="s">
        <v>1764</v>
      </c>
      <c r="J697" s="9">
        <v>17.5</v>
      </c>
      <c r="K697" s="7" t="s">
        <v>885</v>
      </c>
      <c r="L697" s="7" t="s">
        <v>929</v>
      </c>
      <c r="M697" s="7">
        <f>SUMIF('FL FA2026 Logo'!C699:C1049,'FA 2026 Master'!E697,'FL FA2026 Logo'!S699:S1049)</f>
        <v>0</v>
      </c>
      <c r="N697" s="7">
        <f>SUMIF('ME FA2026 Logo'!C699:C1167,'FA 2026 Master'!E697,'ME FA2026 Logo'!S699:S1167)</f>
        <v>0</v>
      </c>
      <c r="O697" s="9">
        <f>SUMIF('FL FA2026 Logo'!C699:C1049,'FA 2026 Master'!E697,'FL FA2026 Logo'!T699:T1049)</f>
        <v>0</v>
      </c>
      <c r="P697" s="31">
        <f>SUMIF('ME FA2026 Logo'!C699:C1167,'FA 2026 Master'!E697,'ME FA2026 Logo'!T699:T1167)</f>
        <v>0</v>
      </c>
      <c r="Q697" s="46">
        <f t="shared" si="32"/>
        <v>0</v>
      </c>
    </row>
    <row r="698" spans="2:17" x14ac:dyDescent="0.25">
      <c r="B698" s="36" t="str">
        <f t="shared" si="33"/>
        <v>FLFLFHS</v>
      </c>
      <c r="C698" s="35" t="str">
        <f t="shared" si="31"/>
        <v>84049072919</v>
      </c>
      <c r="D698" s="6">
        <v>840490729193</v>
      </c>
      <c r="E698" s="7" t="s">
        <v>747</v>
      </c>
      <c r="F698" t="s">
        <v>1635</v>
      </c>
      <c r="G698" t="s">
        <v>943</v>
      </c>
      <c r="H698" s="7" t="s">
        <v>14</v>
      </c>
      <c r="I698" s="7" t="s">
        <v>1764</v>
      </c>
      <c r="J698" s="9">
        <v>17.5</v>
      </c>
      <c r="K698" s="7" t="s">
        <v>885</v>
      </c>
      <c r="L698" s="7" t="s">
        <v>929</v>
      </c>
      <c r="M698" s="7">
        <f>SUMIF('FL FA2026 Logo'!C700:C1050,'FA 2026 Master'!E698,'FL FA2026 Logo'!S700:S1050)</f>
        <v>0</v>
      </c>
      <c r="N698" s="7">
        <f>SUMIF('ME FA2026 Logo'!C700:C1168,'FA 2026 Master'!E698,'ME FA2026 Logo'!S700:S1168)</f>
        <v>0</v>
      </c>
      <c r="O698" s="9">
        <f>SUMIF('FL FA2026 Logo'!C700:C1050,'FA 2026 Master'!E698,'FL FA2026 Logo'!T700:T1050)</f>
        <v>0</v>
      </c>
      <c r="P698" s="31">
        <f>SUMIF('ME FA2026 Logo'!C700:C1168,'FA 2026 Master'!E698,'ME FA2026 Logo'!T700:T1168)</f>
        <v>0</v>
      </c>
      <c r="Q698" s="46">
        <f t="shared" si="32"/>
        <v>0</v>
      </c>
    </row>
    <row r="699" spans="2:17" x14ac:dyDescent="0.25">
      <c r="B699" s="36" t="str">
        <f t="shared" si="33"/>
        <v>FLSPLBK</v>
      </c>
      <c r="C699" s="35" t="str">
        <f t="shared" si="31"/>
        <v>84049072920</v>
      </c>
      <c r="D699" s="6">
        <v>840490729209</v>
      </c>
      <c r="E699" s="7" t="s">
        <v>748</v>
      </c>
      <c r="F699" t="s">
        <v>1636</v>
      </c>
      <c r="G699" t="s">
        <v>17</v>
      </c>
      <c r="H699" s="7" t="s">
        <v>7</v>
      </c>
      <c r="I699" s="7" t="s">
        <v>1764</v>
      </c>
      <c r="J699" s="9">
        <v>17.5</v>
      </c>
      <c r="K699" s="7" t="s">
        <v>885</v>
      </c>
      <c r="L699" s="7" t="s">
        <v>929</v>
      </c>
      <c r="M699" s="7">
        <f>SUMIF('FL FA2026 Logo'!C701:C1051,'FA 2026 Master'!E699,'FL FA2026 Logo'!S701:S1051)</f>
        <v>0</v>
      </c>
      <c r="N699" s="7">
        <f>SUMIF('ME FA2026 Logo'!C701:C1169,'FA 2026 Master'!E699,'ME FA2026 Logo'!S701:S1169)</f>
        <v>0</v>
      </c>
      <c r="O699" s="9">
        <f>SUMIF('FL FA2026 Logo'!C701:C1051,'FA 2026 Master'!E699,'FL FA2026 Logo'!T701:T1051)</f>
        <v>0</v>
      </c>
      <c r="P699" s="31">
        <f>SUMIF('ME FA2026 Logo'!C701:C1169,'FA 2026 Master'!E699,'ME FA2026 Logo'!T701:T1169)</f>
        <v>0</v>
      </c>
      <c r="Q699" s="46">
        <f t="shared" si="32"/>
        <v>0</v>
      </c>
    </row>
    <row r="700" spans="2:17" x14ac:dyDescent="0.25">
      <c r="B700" s="36" t="str">
        <f t="shared" si="33"/>
        <v>FLSPLBK</v>
      </c>
      <c r="C700" s="35" t="str">
        <f t="shared" si="31"/>
        <v>84049072921</v>
      </c>
      <c r="D700" s="6">
        <v>840490729216</v>
      </c>
      <c r="E700" s="7" t="s">
        <v>749</v>
      </c>
      <c r="F700" t="s">
        <v>1637</v>
      </c>
      <c r="G700" t="s">
        <v>17</v>
      </c>
      <c r="H700" s="7" t="s">
        <v>8</v>
      </c>
      <c r="I700" s="7" t="s">
        <v>1764</v>
      </c>
      <c r="J700" s="9">
        <v>17.5</v>
      </c>
      <c r="K700" s="7" t="s">
        <v>885</v>
      </c>
      <c r="L700" s="7" t="s">
        <v>929</v>
      </c>
      <c r="M700" s="7">
        <f>SUMIF('FL FA2026 Logo'!C702:C1052,'FA 2026 Master'!E700,'FL FA2026 Logo'!S702:S1052)</f>
        <v>0</v>
      </c>
      <c r="N700" s="7">
        <f>SUMIF('ME FA2026 Logo'!C702:C1170,'FA 2026 Master'!E700,'ME FA2026 Logo'!S702:S1170)</f>
        <v>0</v>
      </c>
      <c r="O700" s="9">
        <f>SUMIF('FL FA2026 Logo'!C702:C1052,'FA 2026 Master'!E700,'FL FA2026 Logo'!T702:T1052)</f>
        <v>0</v>
      </c>
      <c r="P700" s="31">
        <f>SUMIF('ME FA2026 Logo'!C702:C1170,'FA 2026 Master'!E700,'ME FA2026 Logo'!T702:T1170)</f>
        <v>0</v>
      </c>
      <c r="Q700" s="46">
        <f t="shared" si="32"/>
        <v>0</v>
      </c>
    </row>
    <row r="701" spans="2:17" x14ac:dyDescent="0.25">
      <c r="B701" s="36" t="str">
        <f t="shared" si="33"/>
        <v>FLSPLBK</v>
      </c>
      <c r="C701" s="35" t="str">
        <f t="shared" si="31"/>
        <v>84049072922</v>
      </c>
      <c r="D701" s="6">
        <v>840490729223</v>
      </c>
      <c r="E701" s="7" t="s">
        <v>750</v>
      </c>
      <c r="F701" t="s">
        <v>1638</v>
      </c>
      <c r="G701" t="s">
        <v>17</v>
      </c>
      <c r="H701" s="7" t="s">
        <v>9</v>
      </c>
      <c r="I701" s="7" t="s">
        <v>1764</v>
      </c>
      <c r="J701" s="9">
        <v>17.5</v>
      </c>
      <c r="K701" s="7" t="s">
        <v>885</v>
      </c>
      <c r="L701" s="7" t="s">
        <v>929</v>
      </c>
      <c r="M701" s="7">
        <f>SUMIF('FL FA2026 Logo'!C703:C1053,'FA 2026 Master'!E701,'FL FA2026 Logo'!S703:S1053)</f>
        <v>0</v>
      </c>
      <c r="N701" s="7">
        <f>SUMIF('ME FA2026 Logo'!C703:C1171,'FA 2026 Master'!E701,'ME FA2026 Logo'!S703:S1171)</f>
        <v>0</v>
      </c>
      <c r="O701" s="9">
        <f>SUMIF('FL FA2026 Logo'!C703:C1053,'FA 2026 Master'!E701,'FL FA2026 Logo'!T703:T1053)</f>
        <v>0</v>
      </c>
      <c r="P701" s="31">
        <f>SUMIF('ME FA2026 Logo'!C703:C1171,'FA 2026 Master'!E701,'ME FA2026 Logo'!T703:T1171)</f>
        <v>0</v>
      </c>
      <c r="Q701" s="46">
        <f t="shared" si="32"/>
        <v>0</v>
      </c>
    </row>
    <row r="702" spans="2:17" x14ac:dyDescent="0.25">
      <c r="B702" s="36" t="str">
        <f t="shared" si="33"/>
        <v>FLSPLBK</v>
      </c>
      <c r="C702" s="35" t="str">
        <f t="shared" si="31"/>
        <v>84049072923</v>
      </c>
      <c r="D702" s="6">
        <v>840490729230</v>
      </c>
      <c r="E702" s="7" t="s">
        <v>751</v>
      </c>
      <c r="F702" t="s">
        <v>1639</v>
      </c>
      <c r="G702" t="s">
        <v>17</v>
      </c>
      <c r="H702" s="7" t="s">
        <v>10</v>
      </c>
      <c r="I702" s="7" t="s">
        <v>1764</v>
      </c>
      <c r="J702" s="9">
        <v>17.5</v>
      </c>
      <c r="K702" s="7" t="s">
        <v>885</v>
      </c>
      <c r="L702" s="7" t="s">
        <v>929</v>
      </c>
      <c r="M702" s="7">
        <f>SUMIF('FL FA2026 Logo'!C704:C1054,'FA 2026 Master'!E702,'FL FA2026 Logo'!S704:S1054)</f>
        <v>0</v>
      </c>
      <c r="N702" s="7">
        <f>SUMIF('ME FA2026 Logo'!C704:C1172,'FA 2026 Master'!E702,'ME FA2026 Logo'!S704:S1172)</f>
        <v>0</v>
      </c>
      <c r="O702" s="9">
        <f>SUMIF('FL FA2026 Logo'!C704:C1054,'FA 2026 Master'!E702,'FL FA2026 Logo'!T704:T1054)</f>
        <v>0</v>
      </c>
      <c r="P702" s="31">
        <f>SUMIF('ME FA2026 Logo'!C704:C1172,'FA 2026 Master'!E702,'ME FA2026 Logo'!T704:T1172)</f>
        <v>0</v>
      </c>
      <c r="Q702" s="46">
        <f t="shared" si="32"/>
        <v>0</v>
      </c>
    </row>
    <row r="703" spans="2:17" x14ac:dyDescent="0.25">
      <c r="B703" s="36" t="str">
        <f t="shared" si="33"/>
        <v>FLSPLBK</v>
      </c>
      <c r="C703" s="35" t="str">
        <f t="shared" si="31"/>
        <v>84049072924</v>
      </c>
      <c r="D703" s="6">
        <v>840490729247</v>
      </c>
      <c r="E703" s="7" t="s">
        <v>752</v>
      </c>
      <c r="F703" t="s">
        <v>1640</v>
      </c>
      <c r="G703" t="s">
        <v>17</v>
      </c>
      <c r="H703" s="7" t="s">
        <v>1765</v>
      </c>
      <c r="I703" s="7" t="s">
        <v>1764</v>
      </c>
      <c r="J703" s="9">
        <v>17.5</v>
      </c>
      <c r="K703" s="7" t="s">
        <v>885</v>
      </c>
      <c r="L703" s="7" t="s">
        <v>929</v>
      </c>
      <c r="M703" s="7">
        <f>SUMIF('FL FA2026 Logo'!C705:C1055,'FA 2026 Master'!E703,'FL FA2026 Logo'!S705:S1055)</f>
        <v>0</v>
      </c>
      <c r="N703" s="7">
        <f>SUMIF('ME FA2026 Logo'!C705:C1173,'FA 2026 Master'!E703,'ME FA2026 Logo'!S705:S1173)</f>
        <v>0</v>
      </c>
      <c r="O703" s="9">
        <f>SUMIF('FL FA2026 Logo'!C705:C1055,'FA 2026 Master'!E703,'FL FA2026 Logo'!T705:T1055)</f>
        <v>0</v>
      </c>
      <c r="P703" s="31">
        <f>SUMIF('ME FA2026 Logo'!C705:C1173,'FA 2026 Master'!E703,'ME FA2026 Logo'!T705:T1173)</f>
        <v>0</v>
      </c>
      <c r="Q703" s="46">
        <f t="shared" si="32"/>
        <v>0</v>
      </c>
    </row>
    <row r="704" spans="2:17" x14ac:dyDescent="0.25">
      <c r="B704" s="36" t="str">
        <f t="shared" si="33"/>
        <v>FLSPLBK</v>
      </c>
      <c r="C704" s="35" t="str">
        <f t="shared" si="31"/>
        <v>84049072925</v>
      </c>
      <c r="D704" s="6">
        <v>840490729254</v>
      </c>
      <c r="E704" s="7" t="s">
        <v>753</v>
      </c>
      <c r="F704" t="s">
        <v>1641</v>
      </c>
      <c r="G704" t="s">
        <v>17</v>
      </c>
      <c r="H704" s="7" t="s">
        <v>14</v>
      </c>
      <c r="I704" s="7" t="s">
        <v>1764</v>
      </c>
      <c r="J704" s="9">
        <v>17.5</v>
      </c>
      <c r="K704" s="7" t="s">
        <v>885</v>
      </c>
      <c r="L704" s="7" t="s">
        <v>929</v>
      </c>
      <c r="M704" s="7">
        <f>SUMIF('FL FA2026 Logo'!C706:C1056,'FA 2026 Master'!E704,'FL FA2026 Logo'!S706:S1056)</f>
        <v>0</v>
      </c>
      <c r="N704" s="7">
        <f>SUMIF('ME FA2026 Logo'!C706:C1174,'FA 2026 Master'!E704,'ME FA2026 Logo'!S706:S1174)</f>
        <v>0</v>
      </c>
      <c r="O704" s="9">
        <f>SUMIF('FL FA2026 Logo'!C706:C1056,'FA 2026 Master'!E704,'FL FA2026 Logo'!T706:T1056)</f>
        <v>0</v>
      </c>
      <c r="P704" s="31">
        <f>SUMIF('ME FA2026 Logo'!C706:C1174,'FA 2026 Master'!E704,'ME FA2026 Logo'!T706:T1174)</f>
        <v>0</v>
      </c>
      <c r="Q704" s="46">
        <f t="shared" si="32"/>
        <v>0</v>
      </c>
    </row>
    <row r="705" spans="2:17" x14ac:dyDescent="0.25">
      <c r="B705" s="36" t="str">
        <f t="shared" si="33"/>
        <v>FLFULHT</v>
      </c>
      <c r="C705" s="35" t="str">
        <f t="shared" si="31"/>
        <v>84049072932</v>
      </c>
      <c r="D705" s="6">
        <v>840490729322</v>
      </c>
      <c r="E705" s="7" t="s">
        <v>754</v>
      </c>
      <c r="F705" t="s">
        <v>1642</v>
      </c>
      <c r="G705" t="s">
        <v>1054</v>
      </c>
      <c r="H705" s="7" t="s">
        <v>7</v>
      </c>
      <c r="I705" s="7" t="s">
        <v>1764</v>
      </c>
      <c r="J705" s="9">
        <v>17.5</v>
      </c>
      <c r="K705" s="7" t="s">
        <v>885</v>
      </c>
      <c r="L705" s="7" t="s">
        <v>929</v>
      </c>
      <c r="M705" s="7">
        <f>SUMIF('FL FA2026 Logo'!C707:C1057,'FA 2026 Master'!E705,'FL FA2026 Logo'!S707:S1057)</f>
        <v>0</v>
      </c>
      <c r="N705" s="7">
        <f>SUMIF('ME FA2026 Logo'!C707:C1175,'FA 2026 Master'!E705,'ME FA2026 Logo'!S707:S1175)</f>
        <v>0</v>
      </c>
      <c r="O705" s="9">
        <f>SUMIF('FL FA2026 Logo'!C707:C1057,'FA 2026 Master'!E705,'FL FA2026 Logo'!T707:T1057)</f>
        <v>0</v>
      </c>
      <c r="P705" s="31">
        <f>SUMIF('ME FA2026 Logo'!C707:C1175,'FA 2026 Master'!E705,'ME FA2026 Logo'!T707:T1175)</f>
        <v>0</v>
      </c>
      <c r="Q705" s="46">
        <f t="shared" si="32"/>
        <v>0</v>
      </c>
    </row>
    <row r="706" spans="2:17" x14ac:dyDescent="0.25">
      <c r="B706" s="36" t="str">
        <f t="shared" si="33"/>
        <v>FLFULHT</v>
      </c>
      <c r="C706" s="35" t="str">
        <f t="shared" si="31"/>
        <v>84049072933</v>
      </c>
      <c r="D706" s="6">
        <v>840490729339</v>
      </c>
      <c r="E706" s="7" t="s">
        <v>755</v>
      </c>
      <c r="F706" t="s">
        <v>1643</v>
      </c>
      <c r="G706" t="s">
        <v>1054</v>
      </c>
      <c r="H706" s="7" t="s">
        <v>8</v>
      </c>
      <c r="I706" s="7" t="s">
        <v>1764</v>
      </c>
      <c r="J706" s="9">
        <v>17.5</v>
      </c>
      <c r="K706" s="7" t="s">
        <v>885</v>
      </c>
      <c r="L706" s="7" t="s">
        <v>929</v>
      </c>
      <c r="M706" s="7">
        <f>SUMIF('FL FA2026 Logo'!C708:C1058,'FA 2026 Master'!E706,'FL FA2026 Logo'!S708:S1058)</f>
        <v>0</v>
      </c>
      <c r="N706" s="7">
        <f>SUMIF('ME FA2026 Logo'!C708:C1176,'FA 2026 Master'!E706,'ME FA2026 Logo'!S708:S1176)</f>
        <v>0</v>
      </c>
      <c r="O706" s="9">
        <f>SUMIF('FL FA2026 Logo'!C708:C1058,'FA 2026 Master'!E706,'FL FA2026 Logo'!T708:T1058)</f>
        <v>0</v>
      </c>
      <c r="P706" s="31">
        <f>SUMIF('ME FA2026 Logo'!C708:C1176,'FA 2026 Master'!E706,'ME FA2026 Logo'!T708:T1176)</f>
        <v>0</v>
      </c>
      <c r="Q706" s="46">
        <f t="shared" si="32"/>
        <v>0</v>
      </c>
    </row>
    <row r="707" spans="2:17" x14ac:dyDescent="0.25">
      <c r="B707" s="36" t="str">
        <f t="shared" si="33"/>
        <v>FLFULHT</v>
      </c>
      <c r="C707" s="35" t="str">
        <f t="shared" si="31"/>
        <v>84049072934</v>
      </c>
      <c r="D707" s="6">
        <v>840490729346</v>
      </c>
      <c r="E707" s="7" t="s">
        <v>756</v>
      </c>
      <c r="F707" t="s">
        <v>1644</v>
      </c>
      <c r="G707" t="s">
        <v>1054</v>
      </c>
      <c r="H707" s="7" t="s">
        <v>9</v>
      </c>
      <c r="I707" s="7" t="s">
        <v>1764</v>
      </c>
      <c r="J707" s="9">
        <v>17.5</v>
      </c>
      <c r="K707" s="7" t="s">
        <v>885</v>
      </c>
      <c r="L707" s="7" t="s">
        <v>929</v>
      </c>
      <c r="M707" s="7">
        <f>SUMIF('FL FA2026 Logo'!C709:C1059,'FA 2026 Master'!E707,'FL FA2026 Logo'!S709:S1059)</f>
        <v>0</v>
      </c>
      <c r="N707" s="7">
        <f>SUMIF('ME FA2026 Logo'!C709:C1177,'FA 2026 Master'!E707,'ME FA2026 Logo'!S709:S1177)</f>
        <v>0</v>
      </c>
      <c r="O707" s="9">
        <f>SUMIF('FL FA2026 Logo'!C709:C1059,'FA 2026 Master'!E707,'FL FA2026 Logo'!T709:T1059)</f>
        <v>0</v>
      </c>
      <c r="P707" s="31">
        <f>SUMIF('ME FA2026 Logo'!C709:C1177,'FA 2026 Master'!E707,'ME FA2026 Logo'!T709:T1177)</f>
        <v>0</v>
      </c>
      <c r="Q707" s="46">
        <f t="shared" si="32"/>
        <v>0</v>
      </c>
    </row>
    <row r="708" spans="2:17" x14ac:dyDescent="0.25">
      <c r="B708" s="36" t="str">
        <f t="shared" si="33"/>
        <v>FLFULHT</v>
      </c>
      <c r="C708" s="35" t="str">
        <f t="shared" si="31"/>
        <v>84049072935</v>
      </c>
      <c r="D708" s="6">
        <v>840490729353</v>
      </c>
      <c r="E708" s="7" t="s">
        <v>757</v>
      </c>
      <c r="F708" t="s">
        <v>1645</v>
      </c>
      <c r="G708" t="s">
        <v>1054</v>
      </c>
      <c r="H708" s="7" t="s">
        <v>10</v>
      </c>
      <c r="I708" s="7" t="s">
        <v>1764</v>
      </c>
      <c r="J708" s="9">
        <v>17.5</v>
      </c>
      <c r="K708" s="7" t="s">
        <v>885</v>
      </c>
      <c r="L708" s="7" t="s">
        <v>929</v>
      </c>
      <c r="M708" s="7">
        <f>SUMIF('FL FA2026 Logo'!C710:C1060,'FA 2026 Master'!E708,'FL FA2026 Logo'!S710:S1060)</f>
        <v>0</v>
      </c>
      <c r="N708" s="7">
        <f>SUMIF('ME FA2026 Logo'!C710:C1178,'FA 2026 Master'!E708,'ME FA2026 Logo'!S710:S1178)</f>
        <v>0</v>
      </c>
      <c r="O708" s="9">
        <f>SUMIF('FL FA2026 Logo'!C710:C1060,'FA 2026 Master'!E708,'FL FA2026 Logo'!T710:T1060)</f>
        <v>0</v>
      </c>
      <c r="P708" s="31">
        <f>SUMIF('ME FA2026 Logo'!C710:C1178,'FA 2026 Master'!E708,'ME FA2026 Logo'!T710:T1178)</f>
        <v>0</v>
      </c>
      <c r="Q708" s="46">
        <f t="shared" si="32"/>
        <v>0</v>
      </c>
    </row>
    <row r="709" spans="2:17" x14ac:dyDescent="0.25">
      <c r="B709" s="36" t="str">
        <f t="shared" si="33"/>
        <v>FLFULHT</v>
      </c>
      <c r="C709" s="35" t="str">
        <f t="shared" si="31"/>
        <v>84049072936</v>
      </c>
      <c r="D709" s="6">
        <v>840490729360</v>
      </c>
      <c r="E709" s="7" t="s">
        <v>758</v>
      </c>
      <c r="F709" t="s">
        <v>1646</v>
      </c>
      <c r="G709" t="s">
        <v>1054</v>
      </c>
      <c r="H709" s="7" t="s">
        <v>1765</v>
      </c>
      <c r="I709" s="7" t="s">
        <v>1764</v>
      </c>
      <c r="J709" s="9">
        <v>17.5</v>
      </c>
      <c r="K709" s="7" t="s">
        <v>885</v>
      </c>
      <c r="L709" s="7" t="s">
        <v>929</v>
      </c>
      <c r="M709" s="7">
        <f>SUMIF('FL FA2026 Logo'!C711:C1061,'FA 2026 Master'!E709,'FL FA2026 Logo'!S711:S1061)</f>
        <v>0</v>
      </c>
      <c r="N709" s="7">
        <f>SUMIF('ME FA2026 Logo'!C711:C1179,'FA 2026 Master'!E709,'ME FA2026 Logo'!S711:S1179)</f>
        <v>0</v>
      </c>
      <c r="O709" s="9">
        <f>SUMIF('FL FA2026 Logo'!C711:C1061,'FA 2026 Master'!E709,'FL FA2026 Logo'!T711:T1061)</f>
        <v>0</v>
      </c>
      <c r="P709" s="31">
        <f>SUMIF('ME FA2026 Logo'!C711:C1179,'FA 2026 Master'!E709,'ME FA2026 Logo'!T711:T1179)</f>
        <v>0</v>
      </c>
      <c r="Q709" s="46">
        <f t="shared" si="32"/>
        <v>0</v>
      </c>
    </row>
    <row r="710" spans="2:17" x14ac:dyDescent="0.25">
      <c r="B710" s="36" t="str">
        <f t="shared" si="33"/>
        <v>FLFULHT</v>
      </c>
      <c r="C710" s="35" t="str">
        <f t="shared" ref="C710:C773" si="34">LEFT(D710,11)</f>
        <v>84049072937</v>
      </c>
      <c r="D710" s="6">
        <v>840490729377</v>
      </c>
      <c r="E710" s="7" t="s">
        <v>759</v>
      </c>
      <c r="F710" t="s">
        <v>1647</v>
      </c>
      <c r="G710" t="s">
        <v>1054</v>
      </c>
      <c r="H710" s="7" t="s">
        <v>14</v>
      </c>
      <c r="I710" s="7" t="s">
        <v>1764</v>
      </c>
      <c r="J710" s="9">
        <v>17.5</v>
      </c>
      <c r="K710" s="7" t="s">
        <v>885</v>
      </c>
      <c r="L710" s="7" t="s">
        <v>929</v>
      </c>
      <c r="M710" s="7">
        <f>SUMIF('FL FA2026 Logo'!C712:C1062,'FA 2026 Master'!E710,'FL FA2026 Logo'!S712:S1062)</f>
        <v>0</v>
      </c>
      <c r="N710" s="7">
        <f>SUMIF('ME FA2026 Logo'!C712:C1180,'FA 2026 Master'!E710,'ME FA2026 Logo'!S712:S1180)</f>
        <v>0</v>
      </c>
      <c r="O710" s="9">
        <f>SUMIF('FL FA2026 Logo'!C712:C1062,'FA 2026 Master'!E710,'FL FA2026 Logo'!T712:T1062)</f>
        <v>0</v>
      </c>
      <c r="P710" s="31">
        <f>SUMIF('ME FA2026 Logo'!C712:C1180,'FA 2026 Master'!E710,'ME FA2026 Logo'!T712:T1180)</f>
        <v>0</v>
      </c>
      <c r="Q710" s="46">
        <f t="shared" ref="Q710:Q773" si="35">SUM(O710+P710)</f>
        <v>0</v>
      </c>
    </row>
    <row r="711" spans="2:17" x14ac:dyDescent="0.25">
      <c r="B711" s="36" t="str">
        <f t="shared" si="33"/>
        <v>FLTYLDG</v>
      </c>
      <c r="C711" s="35" t="str">
        <f t="shared" si="34"/>
        <v>84049072944</v>
      </c>
      <c r="D711" s="6">
        <v>840490729445</v>
      </c>
      <c r="E711" s="7" t="s">
        <v>760</v>
      </c>
      <c r="F711" t="s">
        <v>1648</v>
      </c>
      <c r="G711" t="s">
        <v>1546</v>
      </c>
      <c r="H711" s="7" t="s">
        <v>7</v>
      </c>
      <c r="I711" s="7" t="s">
        <v>1764</v>
      </c>
      <c r="J711" s="9">
        <v>17.5</v>
      </c>
      <c r="K711" s="7" t="s">
        <v>885</v>
      </c>
      <c r="L711" s="7" t="s">
        <v>929</v>
      </c>
      <c r="M711" s="7">
        <f>SUMIF('FL FA2026 Logo'!C713:C1063,'FA 2026 Master'!E711,'FL FA2026 Logo'!S713:S1063)</f>
        <v>0</v>
      </c>
      <c r="N711" s="7">
        <f>SUMIF('ME FA2026 Logo'!C713:C1181,'FA 2026 Master'!E711,'ME FA2026 Logo'!S713:S1181)</f>
        <v>0</v>
      </c>
      <c r="O711" s="9">
        <f>SUMIF('FL FA2026 Logo'!C713:C1063,'FA 2026 Master'!E711,'FL FA2026 Logo'!T713:T1063)</f>
        <v>0</v>
      </c>
      <c r="P711" s="31">
        <f>SUMIF('ME FA2026 Logo'!C713:C1181,'FA 2026 Master'!E711,'ME FA2026 Logo'!T713:T1181)</f>
        <v>0</v>
      </c>
      <c r="Q711" s="46">
        <f t="shared" si="35"/>
        <v>0</v>
      </c>
    </row>
    <row r="712" spans="2:17" x14ac:dyDescent="0.25">
      <c r="B712" s="36" t="str">
        <f t="shared" si="33"/>
        <v>FLTYLDG</v>
      </c>
      <c r="C712" s="35" t="str">
        <f t="shared" si="34"/>
        <v>84049072945</v>
      </c>
      <c r="D712" s="6">
        <v>840490729452</v>
      </c>
      <c r="E712" s="7" t="s">
        <v>761</v>
      </c>
      <c r="F712" t="s">
        <v>1649</v>
      </c>
      <c r="G712" t="s">
        <v>1546</v>
      </c>
      <c r="H712" s="7" t="s">
        <v>8</v>
      </c>
      <c r="I712" s="7" t="s">
        <v>1764</v>
      </c>
      <c r="J712" s="9">
        <v>17.5</v>
      </c>
      <c r="K712" s="7" t="s">
        <v>885</v>
      </c>
      <c r="L712" s="7" t="s">
        <v>929</v>
      </c>
      <c r="M712" s="7">
        <f>SUMIF('FL FA2026 Logo'!C714:C1064,'FA 2026 Master'!E712,'FL FA2026 Logo'!S714:S1064)</f>
        <v>0</v>
      </c>
      <c r="N712" s="7">
        <f>SUMIF('ME FA2026 Logo'!C714:C1182,'FA 2026 Master'!E712,'ME FA2026 Logo'!S714:S1182)</f>
        <v>0</v>
      </c>
      <c r="O712" s="9">
        <f>SUMIF('FL FA2026 Logo'!C714:C1064,'FA 2026 Master'!E712,'FL FA2026 Logo'!T714:T1064)</f>
        <v>0</v>
      </c>
      <c r="P712" s="31">
        <f>SUMIF('ME FA2026 Logo'!C714:C1182,'FA 2026 Master'!E712,'ME FA2026 Logo'!T714:T1182)</f>
        <v>0</v>
      </c>
      <c r="Q712" s="46">
        <f t="shared" si="35"/>
        <v>0</v>
      </c>
    </row>
    <row r="713" spans="2:17" x14ac:dyDescent="0.25">
      <c r="B713" s="36" t="str">
        <f t="shared" si="33"/>
        <v>FLTYLDG</v>
      </c>
      <c r="C713" s="35" t="str">
        <f t="shared" si="34"/>
        <v>84049072946</v>
      </c>
      <c r="D713" s="6">
        <v>840490729469</v>
      </c>
      <c r="E713" s="7" t="s">
        <v>762</v>
      </c>
      <c r="F713" t="s">
        <v>1650</v>
      </c>
      <c r="G713" t="s">
        <v>1546</v>
      </c>
      <c r="H713" s="7" t="s">
        <v>9</v>
      </c>
      <c r="I713" s="7" t="s">
        <v>1764</v>
      </c>
      <c r="J713" s="9">
        <v>17.5</v>
      </c>
      <c r="K713" s="7" t="s">
        <v>885</v>
      </c>
      <c r="L713" s="7" t="s">
        <v>929</v>
      </c>
      <c r="M713" s="7">
        <f>SUMIF('FL FA2026 Logo'!C715:C1065,'FA 2026 Master'!E713,'FL FA2026 Logo'!S715:S1065)</f>
        <v>0</v>
      </c>
      <c r="N713" s="7">
        <f>SUMIF('ME FA2026 Logo'!C715:C1183,'FA 2026 Master'!E713,'ME FA2026 Logo'!S715:S1183)</f>
        <v>0</v>
      </c>
      <c r="O713" s="9">
        <f>SUMIF('FL FA2026 Logo'!C715:C1065,'FA 2026 Master'!E713,'FL FA2026 Logo'!T715:T1065)</f>
        <v>0</v>
      </c>
      <c r="P713" s="31">
        <f>SUMIF('ME FA2026 Logo'!C715:C1183,'FA 2026 Master'!E713,'ME FA2026 Logo'!T715:T1183)</f>
        <v>0</v>
      </c>
      <c r="Q713" s="46">
        <f t="shared" si="35"/>
        <v>0</v>
      </c>
    </row>
    <row r="714" spans="2:17" x14ac:dyDescent="0.25">
      <c r="B714" s="36" t="str">
        <f t="shared" ref="B714:B777" si="36">LEFT(E714,7)</f>
        <v>FLTYLDG</v>
      </c>
      <c r="C714" s="35" t="str">
        <f t="shared" si="34"/>
        <v>84049072947</v>
      </c>
      <c r="D714" s="6">
        <v>840490729476</v>
      </c>
      <c r="E714" s="7" t="s">
        <v>763</v>
      </c>
      <c r="F714" t="s">
        <v>1651</v>
      </c>
      <c r="G714" t="s">
        <v>1546</v>
      </c>
      <c r="H714" s="7" t="s">
        <v>10</v>
      </c>
      <c r="I714" s="7" t="s">
        <v>1764</v>
      </c>
      <c r="J714" s="9">
        <v>17.5</v>
      </c>
      <c r="K714" s="7" t="s">
        <v>885</v>
      </c>
      <c r="L714" s="7" t="s">
        <v>929</v>
      </c>
      <c r="M714" s="7">
        <f>SUMIF('FL FA2026 Logo'!C716:C1066,'FA 2026 Master'!E714,'FL FA2026 Logo'!S716:S1066)</f>
        <v>0</v>
      </c>
      <c r="N714" s="7">
        <f>SUMIF('ME FA2026 Logo'!C716:C1184,'FA 2026 Master'!E714,'ME FA2026 Logo'!S716:S1184)</f>
        <v>0</v>
      </c>
      <c r="O714" s="9">
        <f>SUMIF('FL FA2026 Logo'!C716:C1066,'FA 2026 Master'!E714,'FL FA2026 Logo'!T716:T1066)</f>
        <v>0</v>
      </c>
      <c r="P714" s="31">
        <f>SUMIF('ME FA2026 Logo'!C716:C1184,'FA 2026 Master'!E714,'ME FA2026 Logo'!T716:T1184)</f>
        <v>0</v>
      </c>
      <c r="Q714" s="46">
        <f t="shared" si="35"/>
        <v>0</v>
      </c>
    </row>
    <row r="715" spans="2:17" x14ac:dyDescent="0.25">
      <c r="B715" s="36" t="str">
        <f t="shared" si="36"/>
        <v>FLTYLDG</v>
      </c>
      <c r="C715" s="35" t="str">
        <f t="shared" si="34"/>
        <v>84049072948</v>
      </c>
      <c r="D715" s="6">
        <v>840490729483</v>
      </c>
      <c r="E715" s="7" t="s">
        <v>764</v>
      </c>
      <c r="F715" t="s">
        <v>1652</v>
      </c>
      <c r="G715" t="s">
        <v>1546</v>
      </c>
      <c r="H715" s="7" t="s">
        <v>1765</v>
      </c>
      <c r="I715" s="7" t="s">
        <v>1764</v>
      </c>
      <c r="J715" s="9">
        <v>17.5</v>
      </c>
      <c r="K715" s="7" t="s">
        <v>885</v>
      </c>
      <c r="L715" s="7" t="s">
        <v>929</v>
      </c>
      <c r="M715" s="7">
        <f>SUMIF('FL FA2026 Logo'!C717:C1067,'FA 2026 Master'!E715,'FL FA2026 Logo'!S717:S1067)</f>
        <v>0</v>
      </c>
      <c r="N715" s="7">
        <f>SUMIF('ME FA2026 Logo'!C717:C1185,'FA 2026 Master'!E715,'ME FA2026 Logo'!S717:S1185)</f>
        <v>0</v>
      </c>
      <c r="O715" s="9">
        <f>SUMIF('FL FA2026 Logo'!C717:C1067,'FA 2026 Master'!E715,'FL FA2026 Logo'!T717:T1067)</f>
        <v>0</v>
      </c>
      <c r="P715" s="31">
        <f>SUMIF('ME FA2026 Logo'!C717:C1185,'FA 2026 Master'!E715,'ME FA2026 Logo'!T717:T1185)</f>
        <v>0</v>
      </c>
      <c r="Q715" s="46">
        <f t="shared" si="35"/>
        <v>0</v>
      </c>
    </row>
    <row r="716" spans="2:17" x14ac:dyDescent="0.25">
      <c r="B716" s="36" t="str">
        <f t="shared" si="36"/>
        <v>FLTYLDG</v>
      </c>
      <c r="C716" s="35" t="str">
        <f t="shared" si="34"/>
        <v>84049072949</v>
      </c>
      <c r="D716" s="6">
        <v>840490729490</v>
      </c>
      <c r="E716" s="7" t="s">
        <v>765</v>
      </c>
      <c r="F716" t="s">
        <v>1653</v>
      </c>
      <c r="G716" t="s">
        <v>1546</v>
      </c>
      <c r="H716" s="7" t="s">
        <v>14</v>
      </c>
      <c r="I716" s="7" t="s">
        <v>1764</v>
      </c>
      <c r="J716" s="9">
        <v>17.5</v>
      </c>
      <c r="K716" s="7" t="s">
        <v>885</v>
      </c>
      <c r="L716" s="7" t="s">
        <v>929</v>
      </c>
      <c r="M716" s="7">
        <f>SUMIF('FL FA2026 Logo'!C718:C1068,'FA 2026 Master'!E716,'FL FA2026 Logo'!S718:S1068)</f>
        <v>0</v>
      </c>
      <c r="N716" s="7">
        <f>SUMIF('ME FA2026 Logo'!C718:C1186,'FA 2026 Master'!E716,'ME FA2026 Logo'!S718:S1186)</f>
        <v>0</v>
      </c>
      <c r="O716" s="9">
        <f>SUMIF('FL FA2026 Logo'!C718:C1068,'FA 2026 Master'!E716,'FL FA2026 Logo'!T718:T1068)</f>
        <v>0</v>
      </c>
      <c r="P716" s="31">
        <f>SUMIF('ME FA2026 Logo'!C718:C1186,'FA 2026 Master'!E716,'ME FA2026 Logo'!T718:T1186)</f>
        <v>0</v>
      </c>
      <c r="Q716" s="46">
        <f t="shared" si="35"/>
        <v>0</v>
      </c>
    </row>
    <row r="717" spans="2:17" x14ac:dyDescent="0.25">
      <c r="B717" s="36" t="str">
        <f t="shared" si="36"/>
        <v>FLDARBL</v>
      </c>
      <c r="C717" s="35" t="str">
        <f t="shared" si="34"/>
        <v>84049072956</v>
      </c>
      <c r="D717" s="6">
        <v>840490729568</v>
      </c>
      <c r="E717" s="7" t="s">
        <v>766</v>
      </c>
      <c r="F717" t="s">
        <v>1654</v>
      </c>
      <c r="G717" t="s">
        <v>17</v>
      </c>
      <c r="H717" s="7" t="s">
        <v>7</v>
      </c>
      <c r="I717" s="7" t="s">
        <v>1764</v>
      </c>
      <c r="J717" s="9">
        <v>17.5</v>
      </c>
      <c r="K717" s="7" t="s">
        <v>885</v>
      </c>
      <c r="L717" s="7" t="s">
        <v>929</v>
      </c>
      <c r="M717" s="7">
        <f>SUMIF('FL FA2026 Logo'!C719:C1069,'FA 2026 Master'!E717,'FL FA2026 Logo'!S719:S1069)</f>
        <v>0</v>
      </c>
      <c r="N717" s="7">
        <f>SUMIF('ME FA2026 Logo'!C719:C1187,'FA 2026 Master'!E717,'ME FA2026 Logo'!S719:S1187)</f>
        <v>0</v>
      </c>
      <c r="O717" s="9">
        <f>SUMIF('FL FA2026 Logo'!C719:C1069,'FA 2026 Master'!E717,'FL FA2026 Logo'!T719:T1069)</f>
        <v>0</v>
      </c>
      <c r="P717" s="31">
        <f>SUMIF('ME FA2026 Logo'!C719:C1187,'FA 2026 Master'!E717,'ME FA2026 Logo'!T719:T1187)</f>
        <v>0</v>
      </c>
      <c r="Q717" s="46">
        <f t="shared" si="35"/>
        <v>0</v>
      </c>
    </row>
    <row r="718" spans="2:17" x14ac:dyDescent="0.25">
      <c r="B718" s="36" t="str">
        <f t="shared" si="36"/>
        <v>FLDARBL</v>
      </c>
      <c r="C718" s="35" t="str">
        <f t="shared" si="34"/>
        <v>84049072957</v>
      </c>
      <c r="D718" s="6">
        <v>840490729575</v>
      </c>
      <c r="E718" s="7" t="s">
        <v>767</v>
      </c>
      <c r="F718" t="s">
        <v>1655</v>
      </c>
      <c r="G718" t="s">
        <v>17</v>
      </c>
      <c r="H718" s="7" t="s">
        <v>8</v>
      </c>
      <c r="I718" s="7" t="s">
        <v>1764</v>
      </c>
      <c r="J718" s="9">
        <v>17.5</v>
      </c>
      <c r="K718" s="7" t="s">
        <v>885</v>
      </c>
      <c r="L718" s="7" t="s">
        <v>929</v>
      </c>
      <c r="M718" s="7">
        <f>SUMIF('FL FA2026 Logo'!C720:C1070,'FA 2026 Master'!E718,'FL FA2026 Logo'!S720:S1070)</f>
        <v>0</v>
      </c>
      <c r="N718" s="7">
        <f>SUMIF('ME FA2026 Logo'!C720:C1188,'FA 2026 Master'!E718,'ME FA2026 Logo'!S720:S1188)</f>
        <v>0</v>
      </c>
      <c r="O718" s="9">
        <f>SUMIF('FL FA2026 Logo'!C720:C1070,'FA 2026 Master'!E718,'FL FA2026 Logo'!T720:T1070)</f>
        <v>0</v>
      </c>
      <c r="P718" s="31">
        <f>SUMIF('ME FA2026 Logo'!C720:C1188,'FA 2026 Master'!E718,'ME FA2026 Logo'!T720:T1188)</f>
        <v>0</v>
      </c>
      <c r="Q718" s="46">
        <f t="shared" si="35"/>
        <v>0</v>
      </c>
    </row>
    <row r="719" spans="2:17" x14ac:dyDescent="0.25">
      <c r="B719" s="36" t="str">
        <f t="shared" si="36"/>
        <v>FLDARBL</v>
      </c>
      <c r="C719" s="35" t="str">
        <f t="shared" si="34"/>
        <v>84049072958</v>
      </c>
      <c r="D719" s="6">
        <v>840490729582</v>
      </c>
      <c r="E719" s="7" t="s">
        <v>768</v>
      </c>
      <c r="F719" t="s">
        <v>1656</v>
      </c>
      <c r="G719" t="s">
        <v>17</v>
      </c>
      <c r="H719" s="7" t="s">
        <v>9</v>
      </c>
      <c r="I719" s="7" t="s">
        <v>1764</v>
      </c>
      <c r="J719" s="9">
        <v>17.5</v>
      </c>
      <c r="K719" s="7" t="s">
        <v>885</v>
      </c>
      <c r="L719" s="7" t="s">
        <v>929</v>
      </c>
      <c r="M719" s="7">
        <f>SUMIF('FL FA2026 Logo'!C721:C1071,'FA 2026 Master'!E719,'FL FA2026 Logo'!S721:S1071)</f>
        <v>0</v>
      </c>
      <c r="N719" s="7">
        <f>SUMIF('ME FA2026 Logo'!C721:C1189,'FA 2026 Master'!E719,'ME FA2026 Logo'!S721:S1189)</f>
        <v>0</v>
      </c>
      <c r="O719" s="9">
        <f>SUMIF('FL FA2026 Logo'!C721:C1071,'FA 2026 Master'!E719,'FL FA2026 Logo'!T721:T1071)</f>
        <v>0</v>
      </c>
      <c r="P719" s="31">
        <f>SUMIF('ME FA2026 Logo'!C721:C1189,'FA 2026 Master'!E719,'ME FA2026 Logo'!T721:T1189)</f>
        <v>0</v>
      </c>
      <c r="Q719" s="46">
        <f t="shared" si="35"/>
        <v>0</v>
      </c>
    </row>
    <row r="720" spans="2:17" x14ac:dyDescent="0.25">
      <c r="B720" s="36" t="str">
        <f t="shared" si="36"/>
        <v>FLDARBL</v>
      </c>
      <c r="C720" s="35" t="str">
        <f t="shared" si="34"/>
        <v>84049072959</v>
      </c>
      <c r="D720" s="6">
        <v>840490729599</v>
      </c>
      <c r="E720" s="7" t="s">
        <v>769</v>
      </c>
      <c r="F720" t="s">
        <v>1657</v>
      </c>
      <c r="G720" t="s">
        <v>17</v>
      </c>
      <c r="H720" s="7" t="s">
        <v>10</v>
      </c>
      <c r="I720" s="7" t="s">
        <v>1764</v>
      </c>
      <c r="J720" s="9">
        <v>17.5</v>
      </c>
      <c r="K720" s="7" t="s">
        <v>885</v>
      </c>
      <c r="L720" s="7" t="s">
        <v>929</v>
      </c>
      <c r="M720" s="7">
        <f>SUMIF('FL FA2026 Logo'!C722:C1072,'FA 2026 Master'!E720,'FL FA2026 Logo'!S722:S1072)</f>
        <v>0</v>
      </c>
      <c r="N720" s="7">
        <f>SUMIF('ME FA2026 Logo'!C722:C1190,'FA 2026 Master'!E720,'ME FA2026 Logo'!S722:S1190)</f>
        <v>0</v>
      </c>
      <c r="O720" s="9">
        <f>SUMIF('FL FA2026 Logo'!C722:C1072,'FA 2026 Master'!E720,'FL FA2026 Logo'!T722:T1072)</f>
        <v>0</v>
      </c>
      <c r="P720" s="31">
        <f>SUMIF('ME FA2026 Logo'!C722:C1190,'FA 2026 Master'!E720,'ME FA2026 Logo'!T722:T1190)</f>
        <v>0</v>
      </c>
      <c r="Q720" s="46">
        <f t="shared" si="35"/>
        <v>0</v>
      </c>
    </row>
    <row r="721" spans="2:17" x14ac:dyDescent="0.25">
      <c r="B721" s="36" t="str">
        <f t="shared" si="36"/>
        <v>FLDARBL</v>
      </c>
      <c r="C721" s="35" t="str">
        <f t="shared" si="34"/>
        <v>84049072960</v>
      </c>
      <c r="D721" s="6">
        <v>840490729605</v>
      </c>
      <c r="E721" s="7" t="s">
        <v>770</v>
      </c>
      <c r="F721" t="s">
        <v>1658</v>
      </c>
      <c r="G721" t="s">
        <v>17</v>
      </c>
      <c r="H721" s="7" t="s">
        <v>1765</v>
      </c>
      <c r="I721" s="7" t="s">
        <v>1764</v>
      </c>
      <c r="J721" s="9">
        <v>17.5</v>
      </c>
      <c r="K721" s="7" t="s">
        <v>885</v>
      </c>
      <c r="L721" s="7" t="s">
        <v>929</v>
      </c>
      <c r="M721" s="7">
        <f>SUMIF('FL FA2026 Logo'!C723:C1073,'FA 2026 Master'!E721,'FL FA2026 Logo'!S723:S1073)</f>
        <v>0</v>
      </c>
      <c r="N721" s="7">
        <f>SUMIF('ME FA2026 Logo'!C723:C1191,'FA 2026 Master'!E721,'ME FA2026 Logo'!S723:S1191)</f>
        <v>0</v>
      </c>
      <c r="O721" s="9">
        <f>SUMIF('FL FA2026 Logo'!C723:C1073,'FA 2026 Master'!E721,'FL FA2026 Logo'!T723:T1073)</f>
        <v>0</v>
      </c>
      <c r="P721" s="31">
        <f>SUMIF('ME FA2026 Logo'!C723:C1191,'FA 2026 Master'!E721,'ME FA2026 Logo'!T723:T1191)</f>
        <v>0</v>
      </c>
      <c r="Q721" s="46">
        <f t="shared" si="35"/>
        <v>0</v>
      </c>
    </row>
    <row r="722" spans="2:17" x14ac:dyDescent="0.25">
      <c r="B722" s="36" t="str">
        <f t="shared" si="36"/>
        <v>FLDARBL</v>
      </c>
      <c r="C722" s="35" t="str">
        <f t="shared" si="34"/>
        <v>84049072961</v>
      </c>
      <c r="D722" s="6">
        <v>840490729612</v>
      </c>
      <c r="E722" s="7" t="s">
        <v>771</v>
      </c>
      <c r="F722" t="s">
        <v>1659</v>
      </c>
      <c r="G722" t="s">
        <v>17</v>
      </c>
      <c r="H722" s="7" t="s">
        <v>14</v>
      </c>
      <c r="I722" s="7" t="s">
        <v>1764</v>
      </c>
      <c r="J722" s="9">
        <v>17.5</v>
      </c>
      <c r="K722" s="7" t="s">
        <v>885</v>
      </c>
      <c r="L722" s="7" t="s">
        <v>929</v>
      </c>
      <c r="M722" s="7">
        <f>SUMIF('FL FA2026 Logo'!C724:C1074,'FA 2026 Master'!E722,'FL FA2026 Logo'!S724:S1074)</f>
        <v>0</v>
      </c>
      <c r="N722" s="7">
        <f>SUMIF('ME FA2026 Logo'!C724:C1192,'FA 2026 Master'!E722,'ME FA2026 Logo'!S724:S1192)</f>
        <v>0</v>
      </c>
      <c r="O722" s="9">
        <f>SUMIF('FL FA2026 Logo'!C724:C1074,'FA 2026 Master'!E722,'FL FA2026 Logo'!T724:T1074)</f>
        <v>0</v>
      </c>
      <c r="P722" s="31">
        <f>SUMIF('ME FA2026 Logo'!C724:C1192,'FA 2026 Master'!E722,'ME FA2026 Logo'!T724:T1192)</f>
        <v>0</v>
      </c>
      <c r="Q722" s="46">
        <f t="shared" si="35"/>
        <v>0</v>
      </c>
    </row>
    <row r="723" spans="2:17" x14ac:dyDescent="0.25">
      <c r="B723" s="36" t="str">
        <f t="shared" si="36"/>
        <v>FLCELMG</v>
      </c>
      <c r="C723" s="35" t="str">
        <f t="shared" si="34"/>
        <v>84049072968</v>
      </c>
      <c r="D723" s="6">
        <v>840490729681</v>
      </c>
      <c r="E723" s="7" t="s">
        <v>772</v>
      </c>
      <c r="F723" t="s">
        <v>1660</v>
      </c>
      <c r="G723" t="s">
        <v>936</v>
      </c>
      <c r="H723" s="7" t="s">
        <v>7</v>
      </c>
      <c r="I723" s="7" t="s">
        <v>1764</v>
      </c>
      <c r="J723" s="9">
        <v>17.5</v>
      </c>
      <c r="K723" s="7" t="s">
        <v>885</v>
      </c>
      <c r="L723" s="7" t="s">
        <v>929</v>
      </c>
      <c r="M723" s="7">
        <f>SUMIF('FL FA2026 Logo'!C725:C1075,'FA 2026 Master'!E723,'FL FA2026 Logo'!S725:S1075)</f>
        <v>0</v>
      </c>
      <c r="N723" s="7">
        <f>SUMIF('ME FA2026 Logo'!C725:C1193,'FA 2026 Master'!E723,'ME FA2026 Logo'!S725:S1193)</f>
        <v>0</v>
      </c>
      <c r="O723" s="9">
        <f>SUMIF('FL FA2026 Logo'!C725:C1075,'FA 2026 Master'!E723,'FL FA2026 Logo'!T725:T1075)</f>
        <v>0</v>
      </c>
      <c r="P723" s="31">
        <f>SUMIF('ME FA2026 Logo'!C725:C1193,'FA 2026 Master'!E723,'ME FA2026 Logo'!T725:T1193)</f>
        <v>0</v>
      </c>
      <c r="Q723" s="46">
        <f t="shared" si="35"/>
        <v>0</v>
      </c>
    </row>
    <row r="724" spans="2:17" x14ac:dyDescent="0.25">
      <c r="B724" s="36" t="str">
        <f t="shared" si="36"/>
        <v>FLCELMG</v>
      </c>
      <c r="C724" s="35" t="str">
        <f t="shared" si="34"/>
        <v>84049072969</v>
      </c>
      <c r="D724" s="6">
        <v>840490729698</v>
      </c>
      <c r="E724" s="7" t="s">
        <v>773</v>
      </c>
      <c r="F724" t="s">
        <v>1661</v>
      </c>
      <c r="G724" t="s">
        <v>936</v>
      </c>
      <c r="H724" s="7" t="s">
        <v>8</v>
      </c>
      <c r="I724" s="7" t="s">
        <v>1764</v>
      </c>
      <c r="J724" s="9">
        <v>17.5</v>
      </c>
      <c r="K724" s="7" t="s">
        <v>885</v>
      </c>
      <c r="L724" s="7" t="s">
        <v>929</v>
      </c>
      <c r="M724" s="7">
        <f>SUMIF('FL FA2026 Logo'!C726:C1076,'FA 2026 Master'!E724,'FL FA2026 Logo'!S726:S1076)</f>
        <v>0</v>
      </c>
      <c r="N724" s="7">
        <f>SUMIF('ME FA2026 Logo'!C726:C1194,'FA 2026 Master'!E724,'ME FA2026 Logo'!S726:S1194)</f>
        <v>0</v>
      </c>
      <c r="O724" s="9">
        <f>SUMIF('FL FA2026 Logo'!C726:C1076,'FA 2026 Master'!E724,'FL FA2026 Logo'!T726:T1076)</f>
        <v>0</v>
      </c>
      <c r="P724" s="31">
        <f>SUMIF('ME FA2026 Logo'!C726:C1194,'FA 2026 Master'!E724,'ME FA2026 Logo'!T726:T1194)</f>
        <v>0</v>
      </c>
      <c r="Q724" s="46">
        <f t="shared" si="35"/>
        <v>0</v>
      </c>
    </row>
    <row r="725" spans="2:17" x14ac:dyDescent="0.25">
      <c r="B725" s="36" t="str">
        <f t="shared" si="36"/>
        <v>FLCELMG</v>
      </c>
      <c r="C725" s="35" t="str">
        <f t="shared" si="34"/>
        <v>84049072970</v>
      </c>
      <c r="D725" s="6">
        <v>840490729704</v>
      </c>
      <c r="E725" s="7" t="s">
        <v>774</v>
      </c>
      <c r="F725" t="s">
        <v>1662</v>
      </c>
      <c r="G725" t="s">
        <v>936</v>
      </c>
      <c r="H725" s="7" t="s">
        <v>9</v>
      </c>
      <c r="I725" s="7" t="s">
        <v>1764</v>
      </c>
      <c r="J725" s="9">
        <v>17.5</v>
      </c>
      <c r="K725" s="7" t="s">
        <v>885</v>
      </c>
      <c r="L725" s="7" t="s">
        <v>929</v>
      </c>
      <c r="M725" s="7">
        <f>SUMIF('FL FA2026 Logo'!C727:C1077,'FA 2026 Master'!E725,'FL FA2026 Logo'!S727:S1077)</f>
        <v>0</v>
      </c>
      <c r="N725" s="7">
        <f>SUMIF('ME FA2026 Logo'!C727:C1195,'FA 2026 Master'!E725,'ME FA2026 Logo'!S727:S1195)</f>
        <v>0</v>
      </c>
      <c r="O725" s="9">
        <f>SUMIF('FL FA2026 Logo'!C727:C1077,'FA 2026 Master'!E725,'FL FA2026 Logo'!T727:T1077)</f>
        <v>0</v>
      </c>
      <c r="P725" s="31">
        <f>SUMIF('ME FA2026 Logo'!C727:C1195,'FA 2026 Master'!E725,'ME FA2026 Logo'!T727:T1195)</f>
        <v>0</v>
      </c>
      <c r="Q725" s="46">
        <f t="shared" si="35"/>
        <v>0</v>
      </c>
    </row>
    <row r="726" spans="2:17" x14ac:dyDescent="0.25">
      <c r="B726" s="36" t="str">
        <f t="shared" si="36"/>
        <v>FLCELMG</v>
      </c>
      <c r="C726" s="35" t="str">
        <f t="shared" si="34"/>
        <v>84049072971</v>
      </c>
      <c r="D726" s="6">
        <v>840490729711</v>
      </c>
      <c r="E726" s="7" t="s">
        <v>775</v>
      </c>
      <c r="F726" t="s">
        <v>1663</v>
      </c>
      <c r="G726" t="s">
        <v>936</v>
      </c>
      <c r="H726" s="7" t="s">
        <v>10</v>
      </c>
      <c r="I726" s="7" t="s">
        <v>1764</v>
      </c>
      <c r="J726" s="9">
        <v>17.5</v>
      </c>
      <c r="K726" s="7" t="s">
        <v>885</v>
      </c>
      <c r="L726" s="7" t="s">
        <v>929</v>
      </c>
      <c r="M726" s="7">
        <f>SUMIF('FL FA2026 Logo'!C728:C1078,'FA 2026 Master'!E726,'FL FA2026 Logo'!S728:S1078)</f>
        <v>0</v>
      </c>
      <c r="N726" s="7">
        <f>SUMIF('ME FA2026 Logo'!C728:C1196,'FA 2026 Master'!E726,'ME FA2026 Logo'!S728:S1196)</f>
        <v>0</v>
      </c>
      <c r="O726" s="9">
        <f>SUMIF('FL FA2026 Logo'!C728:C1078,'FA 2026 Master'!E726,'FL FA2026 Logo'!T728:T1078)</f>
        <v>0</v>
      </c>
      <c r="P726" s="31">
        <f>SUMIF('ME FA2026 Logo'!C728:C1196,'FA 2026 Master'!E726,'ME FA2026 Logo'!T728:T1196)</f>
        <v>0</v>
      </c>
      <c r="Q726" s="46">
        <f t="shared" si="35"/>
        <v>0</v>
      </c>
    </row>
    <row r="727" spans="2:17" x14ac:dyDescent="0.25">
      <c r="B727" s="36" t="str">
        <f t="shared" si="36"/>
        <v>FLCELMG</v>
      </c>
      <c r="C727" s="35" t="str">
        <f t="shared" si="34"/>
        <v>84049072972</v>
      </c>
      <c r="D727" s="6">
        <v>840490729728</v>
      </c>
      <c r="E727" s="7" t="s">
        <v>776</v>
      </c>
      <c r="F727" t="s">
        <v>1664</v>
      </c>
      <c r="G727" t="s">
        <v>936</v>
      </c>
      <c r="H727" s="7" t="s">
        <v>1765</v>
      </c>
      <c r="I727" s="7" t="s">
        <v>1764</v>
      </c>
      <c r="J727" s="9">
        <v>17.5</v>
      </c>
      <c r="K727" s="7" t="s">
        <v>885</v>
      </c>
      <c r="L727" s="7" t="s">
        <v>929</v>
      </c>
      <c r="M727" s="7">
        <f>SUMIF('FL FA2026 Logo'!C729:C1079,'FA 2026 Master'!E727,'FL FA2026 Logo'!S729:S1079)</f>
        <v>0</v>
      </c>
      <c r="N727" s="7">
        <f>SUMIF('ME FA2026 Logo'!C729:C1197,'FA 2026 Master'!E727,'ME FA2026 Logo'!S729:S1197)</f>
        <v>0</v>
      </c>
      <c r="O727" s="9">
        <f>SUMIF('FL FA2026 Logo'!C729:C1079,'FA 2026 Master'!E727,'FL FA2026 Logo'!T729:T1079)</f>
        <v>0</v>
      </c>
      <c r="P727" s="31">
        <f>SUMIF('ME FA2026 Logo'!C729:C1197,'FA 2026 Master'!E727,'ME FA2026 Logo'!T729:T1197)</f>
        <v>0</v>
      </c>
      <c r="Q727" s="46">
        <f t="shared" si="35"/>
        <v>0</v>
      </c>
    </row>
    <row r="728" spans="2:17" x14ac:dyDescent="0.25">
      <c r="B728" s="36" t="str">
        <f t="shared" si="36"/>
        <v>FLCELMG</v>
      </c>
      <c r="C728" s="35" t="str">
        <f t="shared" si="34"/>
        <v>84049072973</v>
      </c>
      <c r="D728" s="6">
        <v>840490729735</v>
      </c>
      <c r="E728" s="7" t="s">
        <v>777</v>
      </c>
      <c r="F728" t="s">
        <v>1665</v>
      </c>
      <c r="G728" t="s">
        <v>936</v>
      </c>
      <c r="H728" s="7" t="s">
        <v>14</v>
      </c>
      <c r="I728" s="7" t="s">
        <v>1764</v>
      </c>
      <c r="J728" s="9">
        <v>17.5</v>
      </c>
      <c r="K728" s="7" t="s">
        <v>885</v>
      </c>
      <c r="L728" s="7" t="s">
        <v>929</v>
      </c>
      <c r="M728" s="7">
        <f>SUMIF('FL FA2026 Logo'!C730:C1080,'FA 2026 Master'!E728,'FL FA2026 Logo'!S730:S1080)</f>
        <v>0</v>
      </c>
      <c r="N728" s="7">
        <f>SUMIF('ME FA2026 Logo'!C730:C1198,'FA 2026 Master'!E728,'ME FA2026 Logo'!S730:S1198)</f>
        <v>0</v>
      </c>
      <c r="O728" s="9">
        <f>SUMIF('FL FA2026 Logo'!C730:C1080,'FA 2026 Master'!E728,'FL FA2026 Logo'!T730:T1080)</f>
        <v>0</v>
      </c>
      <c r="P728" s="31">
        <f>SUMIF('ME FA2026 Logo'!C730:C1198,'FA 2026 Master'!E728,'ME FA2026 Logo'!T730:T1198)</f>
        <v>0</v>
      </c>
      <c r="Q728" s="46">
        <f t="shared" si="35"/>
        <v>0</v>
      </c>
    </row>
    <row r="729" spans="2:17" x14ac:dyDescent="0.25">
      <c r="B729" s="36" t="str">
        <f t="shared" si="36"/>
        <v>FLROSHB</v>
      </c>
      <c r="C729" s="35" t="str">
        <f t="shared" si="34"/>
        <v>84049072980</v>
      </c>
      <c r="D729" s="6">
        <v>840490729803</v>
      </c>
      <c r="E729" s="7" t="s">
        <v>778</v>
      </c>
      <c r="F729" t="s">
        <v>1666</v>
      </c>
      <c r="G729" t="s">
        <v>1215</v>
      </c>
      <c r="H729" s="7" t="s">
        <v>7</v>
      </c>
      <c r="I729" s="7" t="s">
        <v>1764</v>
      </c>
      <c r="J729" s="9">
        <v>17.5</v>
      </c>
      <c r="K729" s="7" t="s">
        <v>885</v>
      </c>
      <c r="L729" s="7" t="s">
        <v>929</v>
      </c>
      <c r="M729" s="7">
        <f>SUMIF('FL FA2026 Logo'!C731:C1081,'FA 2026 Master'!E729,'FL FA2026 Logo'!S731:S1081)</f>
        <v>0</v>
      </c>
      <c r="N729" s="7">
        <f>SUMIF('ME FA2026 Logo'!C731:C1199,'FA 2026 Master'!E729,'ME FA2026 Logo'!S731:S1199)</f>
        <v>0</v>
      </c>
      <c r="O729" s="9">
        <f>SUMIF('FL FA2026 Logo'!C731:C1081,'FA 2026 Master'!E729,'FL FA2026 Logo'!T731:T1081)</f>
        <v>0</v>
      </c>
      <c r="P729" s="31">
        <f>SUMIF('ME FA2026 Logo'!C731:C1199,'FA 2026 Master'!E729,'ME FA2026 Logo'!T731:T1199)</f>
        <v>0</v>
      </c>
      <c r="Q729" s="46">
        <f t="shared" si="35"/>
        <v>0</v>
      </c>
    </row>
    <row r="730" spans="2:17" x14ac:dyDescent="0.25">
      <c r="B730" s="36" t="str">
        <f t="shared" si="36"/>
        <v>FLROSHB</v>
      </c>
      <c r="C730" s="35" t="str">
        <f t="shared" si="34"/>
        <v>84049072981</v>
      </c>
      <c r="D730" s="6">
        <v>840490729810</v>
      </c>
      <c r="E730" s="7" t="s">
        <v>779</v>
      </c>
      <c r="F730" t="s">
        <v>1667</v>
      </c>
      <c r="G730" t="s">
        <v>1215</v>
      </c>
      <c r="H730" s="7" t="s">
        <v>8</v>
      </c>
      <c r="I730" s="7" t="s">
        <v>1764</v>
      </c>
      <c r="J730" s="9">
        <v>17.5</v>
      </c>
      <c r="K730" s="7" t="s">
        <v>885</v>
      </c>
      <c r="L730" s="7" t="s">
        <v>929</v>
      </c>
      <c r="M730" s="7">
        <f>SUMIF('FL FA2026 Logo'!C732:C1082,'FA 2026 Master'!E730,'FL FA2026 Logo'!S732:S1082)</f>
        <v>0</v>
      </c>
      <c r="N730" s="7">
        <f>SUMIF('ME FA2026 Logo'!C732:C1200,'FA 2026 Master'!E730,'ME FA2026 Logo'!S732:S1200)</f>
        <v>0</v>
      </c>
      <c r="O730" s="9">
        <f>SUMIF('FL FA2026 Logo'!C732:C1082,'FA 2026 Master'!E730,'FL FA2026 Logo'!T732:T1082)</f>
        <v>0</v>
      </c>
      <c r="P730" s="31">
        <f>SUMIF('ME FA2026 Logo'!C732:C1200,'FA 2026 Master'!E730,'ME FA2026 Logo'!T732:T1200)</f>
        <v>0</v>
      </c>
      <c r="Q730" s="46">
        <f t="shared" si="35"/>
        <v>0</v>
      </c>
    </row>
    <row r="731" spans="2:17" x14ac:dyDescent="0.25">
      <c r="B731" s="36" t="str">
        <f t="shared" si="36"/>
        <v>FLROSHB</v>
      </c>
      <c r="C731" s="35" t="str">
        <f t="shared" si="34"/>
        <v>84049072982</v>
      </c>
      <c r="D731" s="6">
        <v>840490729827</v>
      </c>
      <c r="E731" s="7" t="s">
        <v>780</v>
      </c>
      <c r="F731" t="s">
        <v>1668</v>
      </c>
      <c r="G731" t="s">
        <v>1215</v>
      </c>
      <c r="H731" s="7" t="s">
        <v>9</v>
      </c>
      <c r="I731" s="7" t="s">
        <v>1764</v>
      </c>
      <c r="J731" s="9">
        <v>17.5</v>
      </c>
      <c r="K731" s="7" t="s">
        <v>885</v>
      </c>
      <c r="L731" s="7" t="s">
        <v>929</v>
      </c>
      <c r="M731" s="7">
        <f>SUMIF('FL FA2026 Logo'!C733:C1083,'FA 2026 Master'!E731,'FL FA2026 Logo'!S733:S1083)</f>
        <v>0</v>
      </c>
      <c r="N731" s="7">
        <f>SUMIF('ME FA2026 Logo'!C733:C1201,'FA 2026 Master'!E731,'ME FA2026 Logo'!S733:S1201)</f>
        <v>0</v>
      </c>
      <c r="O731" s="9">
        <f>SUMIF('FL FA2026 Logo'!C733:C1083,'FA 2026 Master'!E731,'FL FA2026 Logo'!T733:T1083)</f>
        <v>0</v>
      </c>
      <c r="P731" s="31">
        <f>SUMIF('ME FA2026 Logo'!C733:C1201,'FA 2026 Master'!E731,'ME FA2026 Logo'!T733:T1201)</f>
        <v>0</v>
      </c>
      <c r="Q731" s="46">
        <f t="shared" si="35"/>
        <v>0</v>
      </c>
    </row>
    <row r="732" spans="2:17" x14ac:dyDescent="0.25">
      <c r="B732" s="36" t="str">
        <f t="shared" si="36"/>
        <v>FLROSHB</v>
      </c>
      <c r="C732" s="35" t="str">
        <f t="shared" si="34"/>
        <v>84049072983</v>
      </c>
      <c r="D732" s="6">
        <v>840490729834</v>
      </c>
      <c r="E732" s="7" t="s">
        <v>781</v>
      </c>
      <c r="F732" t="s">
        <v>1669</v>
      </c>
      <c r="G732" t="s">
        <v>1215</v>
      </c>
      <c r="H732" s="7" t="s">
        <v>10</v>
      </c>
      <c r="I732" s="7" t="s">
        <v>1764</v>
      </c>
      <c r="J732" s="9">
        <v>17.5</v>
      </c>
      <c r="K732" s="7" t="s">
        <v>885</v>
      </c>
      <c r="L732" s="7" t="s">
        <v>929</v>
      </c>
      <c r="M732" s="7">
        <f>SUMIF('FL FA2026 Logo'!C734:C1084,'FA 2026 Master'!E732,'FL FA2026 Logo'!S734:S1084)</f>
        <v>0</v>
      </c>
      <c r="N732" s="7">
        <f>SUMIF('ME FA2026 Logo'!C734:C1202,'FA 2026 Master'!E732,'ME FA2026 Logo'!S734:S1202)</f>
        <v>0</v>
      </c>
      <c r="O732" s="9">
        <f>SUMIF('FL FA2026 Logo'!C734:C1084,'FA 2026 Master'!E732,'FL FA2026 Logo'!T734:T1084)</f>
        <v>0</v>
      </c>
      <c r="P732" s="31">
        <f>SUMIF('ME FA2026 Logo'!C734:C1202,'FA 2026 Master'!E732,'ME FA2026 Logo'!T734:T1202)</f>
        <v>0</v>
      </c>
      <c r="Q732" s="46">
        <f t="shared" si="35"/>
        <v>0</v>
      </c>
    </row>
    <row r="733" spans="2:17" x14ac:dyDescent="0.25">
      <c r="B733" s="36" t="str">
        <f t="shared" si="36"/>
        <v>FLROSHB</v>
      </c>
      <c r="C733" s="35" t="str">
        <f t="shared" si="34"/>
        <v>84049072984</v>
      </c>
      <c r="D733" s="6">
        <v>840490729841</v>
      </c>
      <c r="E733" s="7" t="s">
        <v>782</v>
      </c>
      <c r="F733" t="s">
        <v>1670</v>
      </c>
      <c r="G733" t="s">
        <v>1215</v>
      </c>
      <c r="H733" s="7" t="s">
        <v>1765</v>
      </c>
      <c r="I733" s="7" t="s">
        <v>1764</v>
      </c>
      <c r="J733" s="9">
        <v>17.5</v>
      </c>
      <c r="K733" s="7" t="s">
        <v>885</v>
      </c>
      <c r="L733" s="7" t="s">
        <v>929</v>
      </c>
      <c r="M733" s="7">
        <f>SUMIF('FL FA2026 Logo'!C735:C1085,'FA 2026 Master'!E733,'FL FA2026 Logo'!S735:S1085)</f>
        <v>0</v>
      </c>
      <c r="N733" s="7">
        <f>SUMIF('ME FA2026 Logo'!C735:C1203,'FA 2026 Master'!E733,'ME FA2026 Logo'!S735:S1203)</f>
        <v>0</v>
      </c>
      <c r="O733" s="9">
        <f>SUMIF('FL FA2026 Logo'!C735:C1085,'FA 2026 Master'!E733,'FL FA2026 Logo'!T735:T1085)</f>
        <v>0</v>
      </c>
      <c r="P733" s="31">
        <f>SUMIF('ME FA2026 Logo'!C735:C1203,'FA 2026 Master'!E733,'ME FA2026 Logo'!T735:T1203)</f>
        <v>0</v>
      </c>
      <c r="Q733" s="46">
        <f t="shared" si="35"/>
        <v>0</v>
      </c>
    </row>
    <row r="734" spans="2:17" x14ac:dyDescent="0.25">
      <c r="B734" s="36" t="str">
        <f t="shared" si="36"/>
        <v>FLROSHB</v>
      </c>
      <c r="C734" s="35" t="str">
        <f t="shared" si="34"/>
        <v>84049072985</v>
      </c>
      <c r="D734" s="6">
        <v>840490729858</v>
      </c>
      <c r="E734" s="7" t="s">
        <v>783</v>
      </c>
      <c r="F734" t="s">
        <v>1671</v>
      </c>
      <c r="G734" t="s">
        <v>1215</v>
      </c>
      <c r="H734" s="7" t="s">
        <v>14</v>
      </c>
      <c r="I734" s="7" t="s">
        <v>1764</v>
      </c>
      <c r="J734" s="9">
        <v>17.5</v>
      </c>
      <c r="K734" s="7" t="s">
        <v>885</v>
      </c>
      <c r="L734" s="7" t="s">
        <v>929</v>
      </c>
      <c r="M734" s="7">
        <f>SUMIF('FL FA2026 Logo'!C736:C1086,'FA 2026 Master'!E734,'FL FA2026 Logo'!S736:S1086)</f>
        <v>0</v>
      </c>
      <c r="N734" s="7">
        <f>SUMIF('ME FA2026 Logo'!C736:C1204,'FA 2026 Master'!E734,'ME FA2026 Logo'!S736:S1204)</f>
        <v>0</v>
      </c>
      <c r="O734" s="9">
        <f>SUMIF('FL FA2026 Logo'!C736:C1086,'FA 2026 Master'!E734,'FL FA2026 Logo'!T736:T1086)</f>
        <v>0</v>
      </c>
      <c r="P734" s="31">
        <f>SUMIF('ME FA2026 Logo'!C736:C1204,'FA 2026 Master'!E734,'ME FA2026 Logo'!T736:T1204)</f>
        <v>0</v>
      </c>
      <c r="Q734" s="46">
        <f t="shared" si="35"/>
        <v>0</v>
      </c>
    </row>
    <row r="735" spans="2:17" x14ac:dyDescent="0.25">
      <c r="B735" s="36" t="str">
        <f t="shared" si="36"/>
        <v>FLROSMN</v>
      </c>
      <c r="C735" s="35" t="str">
        <f t="shared" si="34"/>
        <v>84049072986</v>
      </c>
      <c r="D735" s="6">
        <v>840490729865</v>
      </c>
      <c r="E735" s="7" t="s">
        <v>784</v>
      </c>
      <c r="F735" t="s">
        <v>1672</v>
      </c>
      <c r="G735" t="s">
        <v>977</v>
      </c>
      <c r="H735" s="7" t="s">
        <v>7</v>
      </c>
      <c r="I735" s="7" t="s">
        <v>1764</v>
      </c>
      <c r="J735" s="9">
        <v>17.5</v>
      </c>
      <c r="K735" s="7" t="s">
        <v>885</v>
      </c>
      <c r="L735" s="7" t="s">
        <v>929</v>
      </c>
      <c r="M735" s="7">
        <f>SUMIF('FL FA2026 Logo'!C737:C1087,'FA 2026 Master'!E735,'FL FA2026 Logo'!S737:S1087)</f>
        <v>0</v>
      </c>
      <c r="N735" s="7">
        <f>SUMIF('ME FA2026 Logo'!C737:C1205,'FA 2026 Master'!E735,'ME FA2026 Logo'!S737:S1205)</f>
        <v>0</v>
      </c>
      <c r="O735" s="9">
        <f>SUMIF('FL FA2026 Logo'!C737:C1087,'FA 2026 Master'!E735,'FL FA2026 Logo'!T737:T1087)</f>
        <v>0</v>
      </c>
      <c r="P735" s="31">
        <f>SUMIF('ME FA2026 Logo'!C737:C1205,'FA 2026 Master'!E735,'ME FA2026 Logo'!T737:T1205)</f>
        <v>0</v>
      </c>
      <c r="Q735" s="46">
        <f t="shared" si="35"/>
        <v>0</v>
      </c>
    </row>
    <row r="736" spans="2:17" x14ac:dyDescent="0.25">
      <c r="B736" s="36" t="str">
        <f t="shared" si="36"/>
        <v>FLROSMN</v>
      </c>
      <c r="C736" s="35" t="str">
        <f t="shared" si="34"/>
        <v>84049072987</v>
      </c>
      <c r="D736" s="6">
        <v>840490729872</v>
      </c>
      <c r="E736" s="7" t="s">
        <v>785</v>
      </c>
      <c r="F736" t="s">
        <v>1673</v>
      </c>
      <c r="G736" t="s">
        <v>977</v>
      </c>
      <c r="H736" s="7" t="s">
        <v>8</v>
      </c>
      <c r="I736" s="7" t="s">
        <v>1764</v>
      </c>
      <c r="J736" s="9">
        <v>17.5</v>
      </c>
      <c r="K736" s="7" t="s">
        <v>885</v>
      </c>
      <c r="L736" s="7" t="s">
        <v>929</v>
      </c>
      <c r="M736" s="7">
        <f>SUMIF('FL FA2026 Logo'!C738:C1088,'FA 2026 Master'!E736,'FL FA2026 Logo'!S738:S1088)</f>
        <v>0</v>
      </c>
      <c r="N736" s="7">
        <f>SUMIF('ME FA2026 Logo'!C738:C1206,'FA 2026 Master'!E736,'ME FA2026 Logo'!S738:S1206)</f>
        <v>0</v>
      </c>
      <c r="O736" s="9">
        <f>SUMIF('FL FA2026 Logo'!C738:C1088,'FA 2026 Master'!E736,'FL FA2026 Logo'!T738:T1088)</f>
        <v>0</v>
      </c>
      <c r="P736" s="31">
        <f>SUMIF('ME FA2026 Logo'!C738:C1206,'FA 2026 Master'!E736,'ME FA2026 Logo'!T738:T1206)</f>
        <v>0</v>
      </c>
      <c r="Q736" s="46">
        <f t="shared" si="35"/>
        <v>0</v>
      </c>
    </row>
    <row r="737" spans="2:17" x14ac:dyDescent="0.25">
      <c r="B737" s="36" t="str">
        <f t="shared" si="36"/>
        <v>FLROSMN</v>
      </c>
      <c r="C737" s="35" t="str">
        <f t="shared" si="34"/>
        <v>84049072988</v>
      </c>
      <c r="D737" s="6">
        <v>840490729889</v>
      </c>
      <c r="E737" s="7" t="s">
        <v>786</v>
      </c>
      <c r="F737" t="s">
        <v>1674</v>
      </c>
      <c r="G737" t="s">
        <v>977</v>
      </c>
      <c r="H737" s="7" t="s">
        <v>9</v>
      </c>
      <c r="I737" s="7" t="s">
        <v>1764</v>
      </c>
      <c r="J737" s="9">
        <v>17.5</v>
      </c>
      <c r="K737" s="7" t="s">
        <v>885</v>
      </c>
      <c r="L737" s="7" t="s">
        <v>929</v>
      </c>
      <c r="M737" s="7">
        <f>SUMIF('FL FA2026 Logo'!C739:C1089,'FA 2026 Master'!E737,'FL FA2026 Logo'!S739:S1089)</f>
        <v>0</v>
      </c>
      <c r="N737" s="7">
        <f>SUMIF('ME FA2026 Logo'!C739:C1207,'FA 2026 Master'!E737,'ME FA2026 Logo'!S739:S1207)</f>
        <v>0</v>
      </c>
      <c r="O737" s="9">
        <f>SUMIF('FL FA2026 Logo'!C739:C1089,'FA 2026 Master'!E737,'FL FA2026 Logo'!T739:T1089)</f>
        <v>0</v>
      </c>
      <c r="P737" s="31">
        <f>SUMIF('ME FA2026 Logo'!C739:C1207,'FA 2026 Master'!E737,'ME FA2026 Logo'!T739:T1207)</f>
        <v>0</v>
      </c>
      <c r="Q737" s="46">
        <f t="shared" si="35"/>
        <v>0</v>
      </c>
    </row>
    <row r="738" spans="2:17" x14ac:dyDescent="0.25">
      <c r="B738" s="36" t="str">
        <f t="shared" si="36"/>
        <v>FLROSMN</v>
      </c>
      <c r="C738" s="35" t="str">
        <f t="shared" si="34"/>
        <v>84049072989</v>
      </c>
      <c r="D738" s="6">
        <v>840490729896</v>
      </c>
      <c r="E738" s="7" t="s">
        <v>787</v>
      </c>
      <c r="F738" t="s">
        <v>1675</v>
      </c>
      <c r="G738" t="s">
        <v>977</v>
      </c>
      <c r="H738" s="7" t="s">
        <v>10</v>
      </c>
      <c r="I738" s="7" t="s">
        <v>1764</v>
      </c>
      <c r="J738" s="9">
        <v>17.5</v>
      </c>
      <c r="K738" s="7" t="s">
        <v>885</v>
      </c>
      <c r="L738" s="7" t="s">
        <v>929</v>
      </c>
      <c r="M738" s="7">
        <f>SUMIF('FL FA2026 Logo'!C740:C1090,'FA 2026 Master'!E738,'FL FA2026 Logo'!S740:S1090)</f>
        <v>0</v>
      </c>
      <c r="N738" s="7">
        <f>SUMIF('ME FA2026 Logo'!C740:C1208,'FA 2026 Master'!E738,'ME FA2026 Logo'!S740:S1208)</f>
        <v>0</v>
      </c>
      <c r="O738" s="9">
        <f>SUMIF('FL FA2026 Logo'!C740:C1090,'FA 2026 Master'!E738,'FL FA2026 Logo'!T740:T1090)</f>
        <v>0</v>
      </c>
      <c r="P738" s="31">
        <f>SUMIF('ME FA2026 Logo'!C740:C1208,'FA 2026 Master'!E738,'ME FA2026 Logo'!T740:T1208)</f>
        <v>0</v>
      </c>
      <c r="Q738" s="46">
        <f t="shared" si="35"/>
        <v>0</v>
      </c>
    </row>
    <row r="739" spans="2:17" x14ac:dyDescent="0.25">
      <c r="B739" s="36" t="str">
        <f t="shared" si="36"/>
        <v>FLROSMN</v>
      </c>
      <c r="C739" s="35" t="str">
        <f t="shared" si="34"/>
        <v>84049072990</v>
      </c>
      <c r="D739" s="6">
        <v>840490729902</v>
      </c>
      <c r="E739" s="7" t="s">
        <v>788</v>
      </c>
      <c r="F739" t="s">
        <v>1676</v>
      </c>
      <c r="G739" t="s">
        <v>977</v>
      </c>
      <c r="H739" s="7" t="s">
        <v>1765</v>
      </c>
      <c r="I739" s="7" t="s">
        <v>1764</v>
      </c>
      <c r="J739" s="9">
        <v>17.5</v>
      </c>
      <c r="K739" s="7" t="s">
        <v>885</v>
      </c>
      <c r="L739" s="7" t="s">
        <v>929</v>
      </c>
      <c r="M739" s="7">
        <f>SUMIF('FL FA2026 Logo'!C741:C1091,'FA 2026 Master'!E739,'FL FA2026 Logo'!S741:S1091)</f>
        <v>0</v>
      </c>
      <c r="N739" s="7">
        <f>SUMIF('ME FA2026 Logo'!C741:C1209,'FA 2026 Master'!E739,'ME FA2026 Logo'!S741:S1209)</f>
        <v>0</v>
      </c>
      <c r="O739" s="9">
        <f>SUMIF('FL FA2026 Logo'!C741:C1091,'FA 2026 Master'!E739,'FL FA2026 Logo'!T741:T1091)</f>
        <v>0</v>
      </c>
      <c r="P739" s="31">
        <f>SUMIF('ME FA2026 Logo'!C741:C1209,'FA 2026 Master'!E739,'ME FA2026 Logo'!T741:T1209)</f>
        <v>0</v>
      </c>
      <c r="Q739" s="46">
        <f t="shared" si="35"/>
        <v>0</v>
      </c>
    </row>
    <row r="740" spans="2:17" x14ac:dyDescent="0.25">
      <c r="B740" s="36" t="str">
        <f t="shared" si="36"/>
        <v>FLROSMN</v>
      </c>
      <c r="C740" s="35" t="str">
        <f t="shared" si="34"/>
        <v>84049072991</v>
      </c>
      <c r="D740" s="6">
        <v>840490729919</v>
      </c>
      <c r="E740" s="7" t="s">
        <v>789</v>
      </c>
      <c r="F740" t="s">
        <v>1677</v>
      </c>
      <c r="G740" t="s">
        <v>977</v>
      </c>
      <c r="H740" s="7" t="s">
        <v>14</v>
      </c>
      <c r="I740" s="7" t="s">
        <v>1764</v>
      </c>
      <c r="J740" s="9">
        <v>17.5</v>
      </c>
      <c r="K740" s="7" t="s">
        <v>885</v>
      </c>
      <c r="L740" s="7" t="s">
        <v>929</v>
      </c>
      <c r="M740" s="7">
        <f>SUMIF('FL FA2026 Logo'!C742:C1092,'FA 2026 Master'!E740,'FL FA2026 Logo'!S742:S1092)</f>
        <v>0</v>
      </c>
      <c r="N740" s="7">
        <f>SUMIF('ME FA2026 Logo'!C742:C1210,'FA 2026 Master'!E740,'ME FA2026 Logo'!S742:S1210)</f>
        <v>0</v>
      </c>
      <c r="O740" s="9">
        <f>SUMIF('FL FA2026 Logo'!C742:C1092,'FA 2026 Master'!E740,'FL FA2026 Logo'!T742:T1092)</f>
        <v>0</v>
      </c>
      <c r="P740" s="31">
        <f>SUMIF('ME FA2026 Logo'!C742:C1210,'FA 2026 Master'!E740,'ME FA2026 Logo'!T742:T1210)</f>
        <v>0</v>
      </c>
      <c r="Q740" s="46">
        <f t="shared" si="35"/>
        <v>0</v>
      </c>
    </row>
    <row r="741" spans="2:17" x14ac:dyDescent="0.25">
      <c r="B741" s="36" t="str">
        <f t="shared" si="36"/>
        <v>FLIDEHS</v>
      </c>
      <c r="C741" s="35" t="str">
        <f t="shared" si="34"/>
        <v>84049072992</v>
      </c>
      <c r="D741" s="6">
        <v>840490729926</v>
      </c>
      <c r="E741" s="7" t="s">
        <v>790</v>
      </c>
      <c r="F741" t="s">
        <v>1678</v>
      </c>
      <c r="G741" t="s">
        <v>943</v>
      </c>
      <c r="H741" s="7" t="s">
        <v>7</v>
      </c>
      <c r="I741" s="7" t="s">
        <v>1764</v>
      </c>
      <c r="J741" s="9">
        <v>17.5</v>
      </c>
      <c r="K741" s="7" t="s">
        <v>885</v>
      </c>
      <c r="L741" s="7" t="s">
        <v>929</v>
      </c>
      <c r="M741" s="7">
        <f>SUMIF('FL FA2026 Logo'!C743:C1093,'FA 2026 Master'!E741,'FL FA2026 Logo'!S743:S1093)</f>
        <v>0</v>
      </c>
      <c r="N741" s="7">
        <f>SUMIF('ME FA2026 Logo'!C743:C1211,'FA 2026 Master'!E741,'ME FA2026 Logo'!S743:S1211)</f>
        <v>0</v>
      </c>
      <c r="O741" s="9">
        <f>SUMIF('FL FA2026 Logo'!C743:C1093,'FA 2026 Master'!E741,'FL FA2026 Logo'!T743:T1093)</f>
        <v>0</v>
      </c>
      <c r="P741" s="31">
        <f>SUMIF('ME FA2026 Logo'!C743:C1211,'FA 2026 Master'!E741,'ME FA2026 Logo'!T743:T1211)</f>
        <v>0</v>
      </c>
      <c r="Q741" s="46">
        <f t="shared" si="35"/>
        <v>0</v>
      </c>
    </row>
    <row r="742" spans="2:17" x14ac:dyDescent="0.25">
      <c r="B742" s="36" t="str">
        <f t="shared" si="36"/>
        <v>FLIDEHS</v>
      </c>
      <c r="C742" s="35" t="str">
        <f t="shared" si="34"/>
        <v>84049072993</v>
      </c>
      <c r="D742" s="6">
        <v>840490729933</v>
      </c>
      <c r="E742" s="7" t="s">
        <v>791</v>
      </c>
      <c r="F742" t="s">
        <v>1679</v>
      </c>
      <c r="G742" t="s">
        <v>943</v>
      </c>
      <c r="H742" s="7" t="s">
        <v>8</v>
      </c>
      <c r="I742" s="7" t="s">
        <v>1764</v>
      </c>
      <c r="J742" s="9">
        <v>17.5</v>
      </c>
      <c r="K742" s="7" t="s">
        <v>885</v>
      </c>
      <c r="L742" s="7" t="s">
        <v>929</v>
      </c>
      <c r="M742" s="7">
        <f>SUMIF('FL FA2026 Logo'!C744:C1094,'FA 2026 Master'!E742,'FL FA2026 Logo'!S744:S1094)</f>
        <v>0</v>
      </c>
      <c r="N742" s="7">
        <f>SUMIF('ME FA2026 Logo'!C744:C1212,'FA 2026 Master'!E742,'ME FA2026 Logo'!S744:S1212)</f>
        <v>0</v>
      </c>
      <c r="O742" s="9">
        <f>SUMIF('FL FA2026 Logo'!C744:C1094,'FA 2026 Master'!E742,'FL FA2026 Logo'!T744:T1094)</f>
        <v>0</v>
      </c>
      <c r="P742" s="31">
        <f>SUMIF('ME FA2026 Logo'!C744:C1212,'FA 2026 Master'!E742,'ME FA2026 Logo'!T744:T1212)</f>
        <v>0</v>
      </c>
      <c r="Q742" s="46">
        <f t="shared" si="35"/>
        <v>0</v>
      </c>
    </row>
    <row r="743" spans="2:17" x14ac:dyDescent="0.25">
      <c r="B743" s="36" t="str">
        <f t="shared" si="36"/>
        <v>FLIDEHS</v>
      </c>
      <c r="C743" s="35" t="str">
        <f t="shared" si="34"/>
        <v>84049072994</v>
      </c>
      <c r="D743" s="6">
        <v>840490729940</v>
      </c>
      <c r="E743" s="7" t="s">
        <v>792</v>
      </c>
      <c r="F743" t="s">
        <v>1680</v>
      </c>
      <c r="G743" t="s">
        <v>943</v>
      </c>
      <c r="H743" s="7" t="s">
        <v>9</v>
      </c>
      <c r="I743" s="7" t="s">
        <v>1764</v>
      </c>
      <c r="J743" s="9">
        <v>17.5</v>
      </c>
      <c r="K743" s="7" t="s">
        <v>885</v>
      </c>
      <c r="L743" s="7" t="s">
        <v>929</v>
      </c>
      <c r="M743" s="7">
        <f>SUMIF('FL FA2026 Logo'!C745:C1095,'FA 2026 Master'!E743,'FL FA2026 Logo'!S745:S1095)</f>
        <v>0</v>
      </c>
      <c r="N743" s="7">
        <f>SUMIF('ME FA2026 Logo'!C745:C1213,'FA 2026 Master'!E743,'ME FA2026 Logo'!S745:S1213)</f>
        <v>0</v>
      </c>
      <c r="O743" s="9">
        <f>SUMIF('FL FA2026 Logo'!C745:C1095,'FA 2026 Master'!E743,'FL FA2026 Logo'!T745:T1095)</f>
        <v>0</v>
      </c>
      <c r="P743" s="31">
        <f>SUMIF('ME FA2026 Logo'!C745:C1213,'FA 2026 Master'!E743,'ME FA2026 Logo'!T745:T1213)</f>
        <v>0</v>
      </c>
      <c r="Q743" s="46">
        <f t="shared" si="35"/>
        <v>0</v>
      </c>
    </row>
    <row r="744" spans="2:17" x14ac:dyDescent="0.25">
      <c r="B744" s="36" t="str">
        <f t="shared" si="36"/>
        <v>FLIDEHS</v>
      </c>
      <c r="C744" s="35" t="str">
        <f t="shared" si="34"/>
        <v>84049072995</v>
      </c>
      <c r="D744" s="6">
        <v>840490729957</v>
      </c>
      <c r="E744" s="7" t="s">
        <v>793</v>
      </c>
      <c r="F744" t="s">
        <v>1681</v>
      </c>
      <c r="G744" t="s">
        <v>943</v>
      </c>
      <c r="H744" s="7" t="s">
        <v>10</v>
      </c>
      <c r="I744" s="7" t="s">
        <v>1764</v>
      </c>
      <c r="J744" s="9">
        <v>17.5</v>
      </c>
      <c r="K744" s="7" t="s">
        <v>885</v>
      </c>
      <c r="L744" s="7" t="s">
        <v>929</v>
      </c>
      <c r="M744" s="7">
        <f>SUMIF('FL FA2026 Logo'!C746:C1096,'FA 2026 Master'!E744,'FL FA2026 Logo'!S746:S1096)</f>
        <v>0</v>
      </c>
      <c r="N744" s="7">
        <f>SUMIF('ME FA2026 Logo'!C746:C1214,'FA 2026 Master'!E744,'ME FA2026 Logo'!S746:S1214)</f>
        <v>0</v>
      </c>
      <c r="O744" s="9">
        <f>SUMIF('FL FA2026 Logo'!C746:C1096,'FA 2026 Master'!E744,'FL FA2026 Logo'!T746:T1096)</f>
        <v>0</v>
      </c>
      <c r="P744" s="31">
        <f>SUMIF('ME FA2026 Logo'!C746:C1214,'FA 2026 Master'!E744,'ME FA2026 Logo'!T746:T1214)</f>
        <v>0</v>
      </c>
      <c r="Q744" s="46">
        <f t="shared" si="35"/>
        <v>0</v>
      </c>
    </row>
    <row r="745" spans="2:17" x14ac:dyDescent="0.25">
      <c r="B745" s="36" t="str">
        <f t="shared" si="36"/>
        <v>FLIDEHS</v>
      </c>
      <c r="C745" s="35" t="str">
        <f t="shared" si="34"/>
        <v>84049072996</v>
      </c>
      <c r="D745" s="6">
        <v>840490729964</v>
      </c>
      <c r="E745" s="7" t="s">
        <v>794</v>
      </c>
      <c r="F745" t="s">
        <v>1682</v>
      </c>
      <c r="G745" t="s">
        <v>943</v>
      </c>
      <c r="H745" s="7" t="s">
        <v>1765</v>
      </c>
      <c r="I745" s="7" t="s">
        <v>1764</v>
      </c>
      <c r="J745" s="9">
        <v>17.5</v>
      </c>
      <c r="K745" s="7" t="s">
        <v>885</v>
      </c>
      <c r="L745" s="7" t="s">
        <v>929</v>
      </c>
      <c r="M745" s="7">
        <f>SUMIF('FL FA2026 Logo'!C747:C1097,'FA 2026 Master'!E745,'FL FA2026 Logo'!S747:S1097)</f>
        <v>0</v>
      </c>
      <c r="N745" s="7">
        <f>SUMIF('ME FA2026 Logo'!C747:C1215,'FA 2026 Master'!E745,'ME FA2026 Logo'!S747:S1215)</f>
        <v>0</v>
      </c>
      <c r="O745" s="9">
        <f>SUMIF('FL FA2026 Logo'!C747:C1097,'FA 2026 Master'!E745,'FL FA2026 Logo'!T747:T1097)</f>
        <v>0</v>
      </c>
      <c r="P745" s="31">
        <f>SUMIF('ME FA2026 Logo'!C747:C1215,'FA 2026 Master'!E745,'ME FA2026 Logo'!T747:T1215)</f>
        <v>0</v>
      </c>
      <c r="Q745" s="46">
        <f t="shared" si="35"/>
        <v>0</v>
      </c>
    </row>
    <row r="746" spans="2:17" x14ac:dyDescent="0.25">
      <c r="B746" s="36" t="str">
        <f t="shared" si="36"/>
        <v>FLIDEHS</v>
      </c>
      <c r="C746" s="35" t="str">
        <f t="shared" si="34"/>
        <v>84049072997</v>
      </c>
      <c r="D746" s="6">
        <v>840490729971</v>
      </c>
      <c r="E746" s="7" t="s">
        <v>795</v>
      </c>
      <c r="F746" t="s">
        <v>1683</v>
      </c>
      <c r="G746" t="s">
        <v>943</v>
      </c>
      <c r="H746" s="7" t="s">
        <v>14</v>
      </c>
      <c r="I746" s="7" t="s">
        <v>1764</v>
      </c>
      <c r="J746" s="9">
        <v>17.5</v>
      </c>
      <c r="K746" s="7" t="s">
        <v>885</v>
      </c>
      <c r="L746" s="7" t="s">
        <v>929</v>
      </c>
      <c r="M746" s="7">
        <f>SUMIF('FL FA2026 Logo'!C748:C1098,'FA 2026 Master'!E746,'FL FA2026 Logo'!S748:S1098)</f>
        <v>0</v>
      </c>
      <c r="N746" s="7">
        <f>SUMIF('ME FA2026 Logo'!C748:C1216,'FA 2026 Master'!E746,'ME FA2026 Logo'!S748:S1216)</f>
        <v>0</v>
      </c>
      <c r="O746" s="9">
        <f>SUMIF('FL FA2026 Logo'!C748:C1098,'FA 2026 Master'!E746,'FL FA2026 Logo'!T748:T1098)</f>
        <v>0</v>
      </c>
      <c r="P746" s="31">
        <f>SUMIF('ME FA2026 Logo'!C748:C1216,'FA 2026 Master'!E746,'ME FA2026 Logo'!T748:T1216)</f>
        <v>0</v>
      </c>
      <c r="Q746" s="46">
        <f t="shared" si="35"/>
        <v>0</v>
      </c>
    </row>
    <row r="747" spans="2:17" x14ac:dyDescent="0.25">
      <c r="B747" s="36" t="str">
        <f t="shared" si="36"/>
        <v>FLIDMAH</v>
      </c>
      <c r="C747" s="35" t="str">
        <f t="shared" si="34"/>
        <v>84049072998</v>
      </c>
      <c r="D747" s="6">
        <v>840490729988</v>
      </c>
      <c r="E747" s="7" t="s">
        <v>796</v>
      </c>
      <c r="F747" t="s">
        <v>1684</v>
      </c>
      <c r="G747" t="s">
        <v>1034</v>
      </c>
      <c r="H747" s="7" t="s">
        <v>7</v>
      </c>
      <c r="I747" s="7" t="s">
        <v>1764</v>
      </c>
      <c r="J747" s="9">
        <v>17.5</v>
      </c>
      <c r="K747" s="7" t="s">
        <v>885</v>
      </c>
      <c r="L747" s="7" t="s">
        <v>929</v>
      </c>
      <c r="M747" s="7">
        <f>SUMIF('FL FA2026 Logo'!C749:C1099,'FA 2026 Master'!E747,'FL FA2026 Logo'!S749:S1099)</f>
        <v>0</v>
      </c>
      <c r="N747" s="7">
        <f>SUMIF('ME FA2026 Logo'!C749:C1217,'FA 2026 Master'!E747,'ME FA2026 Logo'!S749:S1217)</f>
        <v>0</v>
      </c>
      <c r="O747" s="9">
        <f>SUMIF('FL FA2026 Logo'!C749:C1099,'FA 2026 Master'!E747,'FL FA2026 Logo'!T749:T1099)</f>
        <v>0</v>
      </c>
      <c r="P747" s="31">
        <f>SUMIF('ME FA2026 Logo'!C749:C1217,'FA 2026 Master'!E747,'ME FA2026 Logo'!T749:T1217)</f>
        <v>0</v>
      </c>
      <c r="Q747" s="46">
        <f t="shared" si="35"/>
        <v>0</v>
      </c>
    </row>
    <row r="748" spans="2:17" x14ac:dyDescent="0.25">
      <c r="B748" s="36" t="str">
        <f t="shared" si="36"/>
        <v>FLIDMAH</v>
      </c>
      <c r="C748" s="35" t="str">
        <f t="shared" si="34"/>
        <v>84049072999</v>
      </c>
      <c r="D748" s="6">
        <v>840490729995</v>
      </c>
      <c r="E748" s="7" t="s">
        <v>797</v>
      </c>
      <c r="F748" t="s">
        <v>1685</v>
      </c>
      <c r="G748" t="s">
        <v>1034</v>
      </c>
      <c r="H748" s="7" t="s">
        <v>8</v>
      </c>
      <c r="I748" s="7" t="s">
        <v>1764</v>
      </c>
      <c r="J748" s="9">
        <v>17.5</v>
      </c>
      <c r="K748" s="7" t="s">
        <v>885</v>
      </c>
      <c r="L748" s="7" t="s">
        <v>929</v>
      </c>
      <c r="M748" s="7">
        <f>SUMIF('FL FA2026 Logo'!C750:C1100,'FA 2026 Master'!E748,'FL FA2026 Logo'!S750:S1100)</f>
        <v>0</v>
      </c>
      <c r="N748" s="7">
        <f>SUMIF('ME FA2026 Logo'!C750:C1218,'FA 2026 Master'!E748,'ME FA2026 Logo'!S750:S1218)</f>
        <v>0</v>
      </c>
      <c r="O748" s="9">
        <f>SUMIF('FL FA2026 Logo'!C750:C1100,'FA 2026 Master'!E748,'FL FA2026 Logo'!T750:T1100)</f>
        <v>0</v>
      </c>
      <c r="P748" s="31">
        <f>SUMIF('ME FA2026 Logo'!C750:C1218,'FA 2026 Master'!E748,'ME FA2026 Logo'!T750:T1218)</f>
        <v>0</v>
      </c>
      <c r="Q748" s="46">
        <f t="shared" si="35"/>
        <v>0</v>
      </c>
    </row>
    <row r="749" spans="2:17" x14ac:dyDescent="0.25">
      <c r="B749" s="36" t="str">
        <f t="shared" si="36"/>
        <v>FLIDMAH</v>
      </c>
      <c r="C749" s="35" t="str">
        <f t="shared" si="34"/>
        <v>84049073000</v>
      </c>
      <c r="D749" s="6">
        <v>840490730007</v>
      </c>
      <c r="E749" s="7" t="s">
        <v>798</v>
      </c>
      <c r="F749" t="s">
        <v>1686</v>
      </c>
      <c r="G749" t="s">
        <v>1034</v>
      </c>
      <c r="H749" s="7" t="s">
        <v>9</v>
      </c>
      <c r="I749" s="7" t="s">
        <v>1764</v>
      </c>
      <c r="J749" s="9">
        <v>17.5</v>
      </c>
      <c r="K749" s="7" t="s">
        <v>885</v>
      </c>
      <c r="L749" s="7" t="s">
        <v>929</v>
      </c>
      <c r="M749" s="7">
        <f>SUMIF('FL FA2026 Logo'!C751:C1101,'FA 2026 Master'!E749,'FL FA2026 Logo'!S751:S1101)</f>
        <v>0</v>
      </c>
      <c r="N749" s="7">
        <f>SUMIF('ME FA2026 Logo'!C751:C1219,'FA 2026 Master'!E749,'ME FA2026 Logo'!S751:S1219)</f>
        <v>0</v>
      </c>
      <c r="O749" s="9">
        <f>SUMIF('FL FA2026 Logo'!C751:C1101,'FA 2026 Master'!E749,'FL FA2026 Logo'!T751:T1101)</f>
        <v>0</v>
      </c>
      <c r="P749" s="31">
        <f>SUMIF('ME FA2026 Logo'!C751:C1219,'FA 2026 Master'!E749,'ME FA2026 Logo'!T751:T1219)</f>
        <v>0</v>
      </c>
      <c r="Q749" s="46">
        <f t="shared" si="35"/>
        <v>0</v>
      </c>
    </row>
    <row r="750" spans="2:17" x14ac:dyDescent="0.25">
      <c r="B750" s="36" t="str">
        <f t="shared" si="36"/>
        <v>FLIDMAH</v>
      </c>
      <c r="C750" s="35" t="str">
        <f t="shared" si="34"/>
        <v>84049073001</v>
      </c>
      <c r="D750" s="6">
        <v>840490730014</v>
      </c>
      <c r="E750" s="7" t="s">
        <v>799</v>
      </c>
      <c r="F750" t="s">
        <v>1687</v>
      </c>
      <c r="G750" t="s">
        <v>1034</v>
      </c>
      <c r="H750" s="7" t="s">
        <v>10</v>
      </c>
      <c r="I750" s="7" t="s">
        <v>1764</v>
      </c>
      <c r="J750" s="9">
        <v>17.5</v>
      </c>
      <c r="K750" s="7" t="s">
        <v>885</v>
      </c>
      <c r="L750" s="7" t="s">
        <v>929</v>
      </c>
      <c r="M750" s="7">
        <f>SUMIF('FL FA2026 Logo'!C752:C1102,'FA 2026 Master'!E750,'FL FA2026 Logo'!S752:S1102)</f>
        <v>0</v>
      </c>
      <c r="N750" s="7">
        <f>SUMIF('ME FA2026 Logo'!C752:C1220,'FA 2026 Master'!E750,'ME FA2026 Logo'!S752:S1220)</f>
        <v>0</v>
      </c>
      <c r="O750" s="9">
        <f>SUMIF('FL FA2026 Logo'!C752:C1102,'FA 2026 Master'!E750,'FL FA2026 Logo'!T752:T1102)</f>
        <v>0</v>
      </c>
      <c r="P750" s="31">
        <f>SUMIF('ME FA2026 Logo'!C752:C1220,'FA 2026 Master'!E750,'ME FA2026 Logo'!T752:T1220)</f>
        <v>0</v>
      </c>
      <c r="Q750" s="46">
        <f t="shared" si="35"/>
        <v>0</v>
      </c>
    </row>
    <row r="751" spans="2:17" x14ac:dyDescent="0.25">
      <c r="B751" s="36" t="str">
        <f t="shared" si="36"/>
        <v>FLIDMAH</v>
      </c>
      <c r="C751" s="35" t="str">
        <f t="shared" si="34"/>
        <v>84049073002</v>
      </c>
      <c r="D751" s="6">
        <v>840490730021</v>
      </c>
      <c r="E751" s="7" t="s">
        <v>800</v>
      </c>
      <c r="F751" t="s">
        <v>1688</v>
      </c>
      <c r="G751" t="s">
        <v>1034</v>
      </c>
      <c r="H751" s="7" t="s">
        <v>1765</v>
      </c>
      <c r="I751" s="7" t="s">
        <v>1764</v>
      </c>
      <c r="J751" s="9">
        <v>17.5</v>
      </c>
      <c r="K751" s="7" t="s">
        <v>885</v>
      </c>
      <c r="L751" s="7" t="s">
        <v>929</v>
      </c>
      <c r="M751" s="7">
        <f>SUMIF('FL FA2026 Logo'!C753:C1103,'FA 2026 Master'!E751,'FL FA2026 Logo'!S753:S1103)</f>
        <v>0</v>
      </c>
      <c r="N751" s="7">
        <f>SUMIF('ME FA2026 Logo'!C753:C1221,'FA 2026 Master'!E751,'ME FA2026 Logo'!S753:S1221)</f>
        <v>0</v>
      </c>
      <c r="O751" s="9">
        <f>SUMIF('FL FA2026 Logo'!C753:C1103,'FA 2026 Master'!E751,'FL FA2026 Logo'!T753:T1103)</f>
        <v>0</v>
      </c>
      <c r="P751" s="31">
        <f>SUMIF('ME FA2026 Logo'!C753:C1221,'FA 2026 Master'!E751,'ME FA2026 Logo'!T753:T1221)</f>
        <v>0</v>
      </c>
      <c r="Q751" s="46">
        <f t="shared" si="35"/>
        <v>0</v>
      </c>
    </row>
    <row r="752" spans="2:17" x14ac:dyDescent="0.25">
      <c r="B752" s="36" t="str">
        <f t="shared" si="36"/>
        <v>FLIDMAH</v>
      </c>
      <c r="C752" s="35" t="str">
        <f t="shared" si="34"/>
        <v>84049073003</v>
      </c>
      <c r="D752" s="6">
        <v>840490730038</v>
      </c>
      <c r="E752" s="7" t="s">
        <v>801</v>
      </c>
      <c r="F752" t="s">
        <v>1689</v>
      </c>
      <c r="G752" t="s">
        <v>1034</v>
      </c>
      <c r="H752" s="7" t="s">
        <v>14</v>
      </c>
      <c r="I752" s="7" t="s">
        <v>1764</v>
      </c>
      <c r="J752" s="9">
        <v>17.5</v>
      </c>
      <c r="K752" s="7" t="s">
        <v>885</v>
      </c>
      <c r="L752" s="7" t="s">
        <v>929</v>
      </c>
      <c r="M752" s="7">
        <f>SUMIF('FL FA2026 Logo'!C754:C1104,'FA 2026 Master'!E752,'FL FA2026 Logo'!S754:S1104)</f>
        <v>0</v>
      </c>
      <c r="N752" s="7">
        <f>SUMIF('ME FA2026 Logo'!C754:C1222,'FA 2026 Master'!E752,'ME FA2026 Logo'!S754:S1222)</f>
        <v>0</v>
      </c>
      <c r="O752" s="9">
        <f>SUMIF('FL FA2026 Logo'!C754:C1104,'FA 2026 Master'!E752,'FL FA2026 Logo'!T754:T1104)</f>
        <v>0</v>
      </c>
      <c r="P752" s="31">
        <f>SUMIF('ME FA2026 Logo'!C754:C1222,'FA 2026 Master'!E752,'ME FA2026 Logo'!T754:T1222)</f>
        <v>0</v>
      </c>
      <c r="Q752" s="46">
        <f t="shared" si="35"/>
        <v>0</v>
      </c>
    </row>
    <row r="753" spans="2:17" x14ac:dyDescent="0.25">
      <c r="B753" s="36" t="str">
        <f t="shared" si="36"/>
        <v>FLPKOHB</v>
      </c>
      <c r="C753" s="35" t="str">
        <f t="shared" si="34"/>
        <v>84049073004</v>
      </c>
      <c r="D753" s="6">
        <v>840490730045</v>
      </c>
      <c r="E753" s="7" t="s">
        <v>802</v>
      </c>
      <c r="F753" t="s">
        <v>1690</v>
      </c>
      <c r="G753" t="s">
        <v>1215</v>
      </c>
      <c r="H753" s="7" t="s">
        <v>7</v>
      </c>
      <c r="I753" s="7" t="s">
        <v>1764</v>
      </c>
      <c r="J753" s="9">
        <v>17.5</v>
      </c>
      <c r="K753" s="7" t="s">
        <v>885</v>
      </c>
      <c r="L753" s="7" t="s">
        <v>929</v>
      </c>
      <c r="M753" s="7">
        <f>SUMIF('FL FA2026 Logo'!C755:C1105,'FA 2026 Master'!E753,'FL FA2026 Logo'!S755:S1105)</f>
        <v>0</v>
      </c>
      <c r="N753" s="7">
        <f>SUMIF('ME FA2026 Logo'!C755:C1223,'FA 2026 Master'!E753,'ME FA2026 Logo'!S755:S1223)</f>
        <v>0</v>
      </c>
      <c r="O753" s="9">
        <f>SUMIF('FL FA2026 Logo'!C755:C1105,'FA 2026 Master'!E753,'FL FA2026 Logo'!T755:T1105)</f>
        <v>0</v>
      </c>
      <c r="P753" s="31">
        <f>SUMIF('ME FA2026 Logo'!C755:C1223,'FA 2026 Master'!E753,'ME FA2026 Logo'!T755:T1223)</f>
        <v>0</v>
      </c>
      <c r="Q753" s="46">
        <f t="shared" si="35"/>
        <v>0</v>
      </c>
    </row>
    <row r="754" spans="2:17" x14ac:dyDescent="0.25">
      <c r="B754" s="36" t="str">
        <f t="shared" si="36"/>
        <v>FLPKOHB</v>
      </c>
      <c r="C754" s="35" t="str">
        <f t="shared" si="34"/>
        <v>84049073005</v>
      </c>
      <c r="D754" s="6">
        <v>840490730052</v>
      </c>
      <c r="E754" s="7" t="s">
        <v>803</v>
      </c>
      <c r="F754" t="s">
        <v>1691</v>
      </c>
      <c r="G754" t="s">
        <v>1215</v>
      </c>
      <c r="H754" s="7" t="s">
        <v>8</v>
      </c>
      <c r="I754" s="7" t="s">
        <v>1764</v>
      </c>
      <c r="J754" s="9">
        <v>17.5</v>
      </c>
      <c r="K754" s="7" t="s">
        <v>885</v>
      </c>
      <c r="L754" s="7" t="s">
        <v>929</v>
      </c>
      <c r="M754" s="7">
        <f>SUMIF('FL FA2026 Logo'!C756:C1106,'FA 2026 Master'!E754,'FL FA2026 Logo'!S756:S1106)</f>
        <v>0</v>
      </c>
      <c r="N754" s="7">
        <f>SUMIF('ME FA2026 Logo'!C756:C1224,'FA 2026 Master'!E754,'ME FA2026 Logo'!S756:S1224)</f>
        <v>0</v>
      </c>
      <c r="O754" s="9">
        <f>SUMIF('FL FA2026 Logo'!C756:C1106,'FA 2026 Master'!E754,'FL FA2026 Logo'!T756:T1106)</f>
        <v>0</v>
      </c>
      <c r="P754" s="31">
        <f>SUMIF('ME FA2026 Logo'!C756:C1224,'FA 2026 Master'!E754,'ME FA2026 Logo'!T756:T1224)</f>
        <v>0</v>
      </c>
      <c r="Q754" s="46">
        <f t="shared" si="35"/>
        <v>0</v>
      </c>
    </row>
    <row r="755" spans="2:17" x14ac:dyDescent="0.25">
      <c r="B755" s="36" t="str">
        <f t="shared" si="36"/>
        <v>FLPKOHB</v>
      </c>
      <c r="C755" s="35" t="str">
        <f t="shared" si="34"/>
        <v>84049073006</v>
      </c>
      <c r="D755" s="6">
        <v>840490730069</v>
      </c>
      <c r="E755" s="7" t="s">
        <v>804</v>
      </c>
      <c r="F755" t="s">
        <v>1692</v>
      </c>
      <c r="G755" t="s">
        <v>1215</v>
      </c>
      <c r="H755" s="7" t="s">
        <v>9</v>
      </c>
      <c r="I755" s="7" t="s">
        <v>1764</v>
      </c>
      <c r="J755" s="9">
        <v>17.5</v>
      </c>
      <c r="K755" s="7" t="s">
        <v>885</v>
      </c>
      <c r="L755" s="7" t="s">
        <v>929</v>
      </c>
      <c r="M755" s="7">
        <f>SUMIF('FL FA2026 Logo'!C757:C1107,'FA 2026 Master'!E755,'FL FA2026 Logo'!S757:S1107)</f>
        <v>0</v>
      </c>
      <c r="N755" s="7">
        <f>SUMIF('ME FA2026 Logo'!C757:C1225,'FA 2026 Master'!E755,'ME FA2026 Logo'!S757:S1225)</f>
        <v>0</v>
      </c>
      <c r="O755" s="9">
        <f>SUMIF('FL FA2026 Logo'!C757:C1107,'FA 2026 Master'!E755,'FL FA2026 Logo'!T757:T1107)</f>
        <v>0</v>
      </c>
      <c r="P755" s="31">
        <f>SUMIF('ME FA2026 Logo'!C757:C1225,'FA 2026 Master'!E755,'ME FA2026 Logo'!T757:T1225)</f>
        <v>0</v>
      </c>
      <c r="Q755" s="46">
        <f t="shared" si="35"/>
        <v>0</v>
      </c>
    </row>
    <row r="756" spans="2:17" x14ac:dyDescent="0.25">
      <c r="B756" s="36" t="str">
        <f t="shared" si="36"/>
        <v>FLPKOHB</v>
      </c>
      <c r="C756" s="35" t="str">
        <f t="shared" si="34"/>
        <v>84049073007</v>
      </c>
      <c r="D756" s="6">
        <v>840490730076</v>
      </c>
      <c r="E756" s="7" t="s">
        <v>805</v>
      </c>
      <c r="F756" t="s">
        <v>1693</v>
      </c>
      <c r="G756" t="s">
        <v>1215</v>
      </c>
      <c r="H756" s="7" t="s">
        <v>10</v>
      </c>
      <c r="I756" s="7" t="s">
        <v>1764</v>
      </c>
      <c r="J756" s="9">
        <v>17.5</v>
      </c>
      <c r="K756" s="7" t="s">
        <v>885</v>
      </c>
      <c r="L756" s="7" t="s">
        <v>929</v>
      </c>
      <c r="M756" s="7">
        <f>SUMIF('FL FA2026 Logo'!C758:C1108,'FA 2026 Master'!E756,'FL FA2026 Logo'!S758:S1108)</f>
        <v>0</v>
      </c>
      <c r="N756" s="7">
        <f>SUMIF('ME FA2026 Logo'!C758:C1226,'FA 2026 Master'!E756,'ME FA2026 Logo'!S758:S1226)</f>
        <v>0</v>
      </c>
      <c r="O756" s="9">
        <f>SUMIF('FL FA2026 Logo'!C758:C1108,'FA 2026 Master'!E756,'FL FA2026 Logo'!T758:T1108)</f>
        <v>0</v>
      </c>
      <c r="P756" s="31">
        <f>SUMIF('ME FA2026 Logo'!C758:C1226,'FA 2026 Master'!E756,'ME FA2026 Logo'!T758:T1226)</f>
        <v>0</v>
      </c>
      <c r="Q756" s="46">
        <f t="shared" si="35"/>
        <v>0</v>
      </c>
    </row>
    <row r="757" spans="2:17" x14ac:dyDescent="0.25">
      <c r="B757" s="36" t="str">
        <f t="shared" si="36"/>
        <v>FLPKOHB</v>
      </c>
      <c r="C757" s="35" t="str">
        <f t="shared" si="34"/>
        <v>84049073008</v>
      </c>
      <c r="D757" s="6">
        <v>840490730083</v>
      </c>
      <c r="E757" s="7" t="s">
        <v>806</v>
      </c>
      <c r="F757" t="s">
        <v>1694</v>
      </c>
      <c r="G757" t="s">
        <v>1215</v>
      </c>
      <c r="H757" s="7" t="s">
        <v>1765</v>
      </c>
      <c r="I757" s="7" t="s">
        <v>1764</v>
      </c>
      <c r="J757" s="9">
        <v>17.5</v>
      </c>
      <c r="K757" s="7" t="s">
        <v>885</v>
      </c>
      <c r="L757" s="7" t="s">
        <v>929</v>
      </c>
      <c r="M757" s="7">
        <f>SUMIF('FL FA2026 Logo'!C759:C1109,'FA 2026 Master'!E757,'FL FA2026 Logo'!S759:S1109)</f>
        <v>0</v>
      </c>
      <c r="N757" s="7">
        <f>SUMIF('ME FA2026 Logo'!C759:C1227,'FA 2026 Master'!E757,'ME FA2026 Logo'!S759:S1227)</f>
        <v>0</v>
      </c>
      <c r="O757" s="9">
        <f>SUMIF('FL FA2026 Logo'!C759:C1109,'FA 2026 Master'!E757,'FL FA2026 Logo'!T759:T1109)</f>
        <v>0</v>
      </c>
      <c r="P757" s="31">
        <f>SUMIF('ME FA2026 Logo'!C759:C1227,'FA 2026 Master'!E757,'ME FA2026 Logo'!T759:T1227)</f>
        <v>0</v>
      </c>
      <c r="Q757" s="46">
        <f t="shared" si="35"/>
        <v>0</v>
      </c>
    </row>
    <row r="758" spans="2:17" x14ac:dyDescent="0.25">
      <c r="B758" s="36" t="str">
        <f t="shared" si="36"/>
        <v>FLPKONV</v>
      </c>
      <c r="C758" s="35" t="str">
        <f t="shared" si="34"/>
        <v>84049073009</v>
      </c>
      <c r="D758" s="6">
        <v>840490730090</v>
      </c>
      <c r="E758" s="7" t="s">
        <v>807</v>
      </c>
      <c r="F758" t="s">
        <v>1695</v>
      </c>
      <c r="G758" t="s">
        <v>1215</v>
      </c>
      <c r="H758" s="7" t="s">
        <v>14</v>
      </c>
      <c r="I758" s="7" t="s">
        <v>1764</v>
      </c>
      <c r="J758" s="9">
        <v>17.5</v>
      </c>
      <c r="K758" s="7" t="s">
        <v>885</v>
      </c>
      <c r="L758" s="7" t="s">
        <v>929</v>
      </c>
      <c r="M758" s="7">
        <f>SUMIF('FL FA2026 Logo'!C760:C1110,'FA 2026 Master'!E758,'FL FA2026 Logo'!S760:S1110)</f>
        <v>0</v>
      </c>
      <c r="N758" s="7">
        <f>SUMIF('ME FA2026 Logo'!C760:C1228,'FA 2026 Master'!E758,'ME FA2026 Logo'!S760:S1228)</f>
        <v>0</v>
      </c>
      <c r="O758" s="9">
        <f>SUMIF('FL FA2026 Logo'!C760:C1110,'FA 2026 Master'!E758,'FL FA2026 Logo'!T760:T1110)</f>
        <v>0</v>
      </c>
      <c r="P758" s="31">
        <f>SUMIF('ME FA2026 Logo'!C760:C1228,'FA 2026 Master'!E758,'ME FA2026 Logo'!T760:T1228)</f>
        <v>0</v>
      </c>
      <c r="Q758" s="46">
        <f t="shared" si="35"/>
        <v>0</v>
      </c>
    </row>
    <row r="759" spans="2:17" x14ac:dyDescent="0.25">
      <c r="B759" s="36" t="str">
        <f t="shared" si="36"/>
        <v>FLPKODG</v>
      </c>
      <c r="C759" s="35" t="str">
        <f t="shared" si="34"/>
        <v>84049073010</v>
      </c>
      <c r="D759" s="6">
        <v>840490730106</v>
      </c>
      <c r="E759" s="7" t="s">
        <v>808</v>
      </c>
      <c r="F759" t="s">
        <v>1696</v>
      </c>
      <c r="G759" t="s">
        <v>1546</v>
      </c>
      <c r="H759" s="7" t="s">
        <v>7</v>
      </c>
      <c r="I759" s="7" t="s">
        <v>1764</v>
      </c>
      <c r="J759" s="9">
        <v>17.5</v>
      </c>
      <c r="K759" s="7" t="s">
        <v>885</v>
      </c>
      <c r="L759" s="7" t="s">
        <v>929</v>
      </c>
      <c r="M759" s="7">
        <f>SUMIF('FL FA2026 Logo'!C761:C1111,'FA 2026 Master'!E759,'FL FA2026 Logo'!S761:S1111)</f>
        <v>0</v>
      </c>
      <c r="N759" s="7">
        <f>SUMIF('ME FA2026 Logo'!C761:C1229,'FA 2026 Master'!E759,'ME FA2026 Logo'!S761:S1229)</f>
        <v>0</v>
      </c>
      <c r="O759" s="9">
        <f>SUMIF('FL FA2026 Logo'!C761:C1111,'FA 2026 Master'!E759,'FL FA2026 Logo'!T761:T1111)</f>
        <v>0</v>
      </c>
      <c r="P759" s="31">
        <f>SUMIF('ME FA2026 Logo'!C761:C1229,'FA 2026 Master'!E759,'ME FA2026 Logo'!T761:T1229)</f>
        <v>0</v>
      </c>
      <c r="Q759" s="46">
        <f t="shared" si="35"/>
        <v>0</v>
      </c>
    </row>
    <row r="760" spans="2:17" x14ac:dyDescent="0.25">
      <c r="B760" s="36" t="str">
        <f t="shared" si="36"/>
        <v>FLPKODG</v>
      </c>
      <c r="C760" s="35" t="str">
        <f t="shared" si="34"/>
        <v>84049073011</v>
      </c>
      <c r="D760" s="6">
        <v>840490730113</v>
      </c>
      <c r="E760" s="7" t="s">
        <v>809</v>
      </c>
      <c r="F760" t="s">
        <v>1697</v>
      </c>
      <c r="G760" t="s">
        <v>1546</v>
      </c>
      <c r="H760" s="7" t="s">
        <v>8</v>
      </c>
      <c r="I760" s="7" t="s">
        <v>1764</v>
      </c>
      <c r="J760" s="9">
        <v>17.5</v>
      </c>
      <c r="K760" s="7" t="s">
        <v>885</v>
      </c>
      <c r="L760" s="7" t="s">
        <v>929</v>
      </c>
      <c r="M760" s="7">
        <f>SUMIF('FL FA2026 Logo'!C762:C1112,'FA 2026 Master'!E760,'FL FA2026 Logo'!S762:S1112)</f>
        <v>0</v>
      </c>
      <c r="N760" s="7">
        <f>SUMIF('ME FA2026 Logo'!C762:C1230,'FA 2026 Master'!E760,'ME FA2026 Logo'!S762:S1230)</f>
        <v>0</v>
      </c>
      <c r="O760" s="9">
        <f>SUMIF('FL FA2026 Logo'!C762:C1112,'FA 2026 Master'!E760,'FL FA2026 Logo'!T762:T1112)</f>
        <v>0</v>
      </c>
      <c r="P760" s="31">
        <f>SUMIF('ME FA2026 Logo'!C762:C1230,'FA 2026 Master'!E760,'ME FA2026 Logo'!T762:T1230)</f>
        <v>0</v>
      </c>
      <c r="Q760" s="46">
        <f t="shared" si="35"/>
        <v>0</v>
      </c>
    </row>
    <row r="761" spans="2:17" x14ac:dyDescent="0.25">
      <c r="B761" s="36" t="str">
        <f t="shared" si="36"/>
        <v>FLPKODG</v>
      </c>
      <c r="C761" s="35" t="str">
        <f t="shared" si="34"/>
        <v>84049073012</v>
      </c>
      <c r="D761" s="6">
        <v>840490730120</v>
      </c>
      <c r="E761" s="7" t="s">
        <v>810</v>
      </c>
      <c r="F761" t="s">
        <v>1698</v>
      </c>
      <c r="G761" t="s">
        <v>1546</v>
      </c>
      <c r="H761" s="7" t="s">
        <v>9</v>
      </c>
      <c r="I761" s="7" t="s">
        <v>1764</v>
      </c>
      <c r="J761" s="9">
        <v>17.5</v>
      </c>
      <c r="K761" s="7" t="s">
        <v>885</v>
      </c>
      <c r="L761" s="7" t="s">
        <v>929</v>
      </c>
      <c r="M761" s="7">
        <f>SUMIF('FL FA2026 Logo'!C763:C1113,'FA 2026 Master'!E761,'FL FA2026 Logo'!S763:S1113)</f>
        <v>0</v>
      </c>
      <c r="N761" s="7">
        <f>SUMIF('ME FA2026 Logo'!C763:C1231,'FA 2026 Master'!E761,'ME FA2026 Logo'!S763:S1231)</f>
        <v>0</v>
      </c>
      <c r="O761" s="9">
        <f>SUMIF('FL FA2026 Logo'!C763:C1113,'FA 2026 Master'!E761,'FL FA2026 Logo'!T763:T1113)</f>
        <v>0</v>
      </c>
      <c r="P761" s="31">
        <f>SUMIF('ME FA2026 Logo'!C763:C1231,'FA 2026 Master'!E761,'ME FA2026 Logo'!T763:T1231)</f>
        <v>0</v>
      </c>
      <c r="Q761" s="46">
        <f t="shared" si="35"/>
        <v>0</v>
      </c>
    </row>
    <row r="762" spans="2:17" x14ac:dyDescent="0.25">
      <c r="B762" s="36" t="str">
        <f t="shared" si="36"/>
        <v>FLPKODG</v>
      </c>
      <c r="C762" s="35" t="str">
        <f t="shared" si="34"/>
        <v>84049073013</v>
      </c>
      <c r="D762" s="6">
        <v>840490730137</v>
      </c>
      <c r="E762" s="7" t="s">
        <v>811</v>
      </c>
      <c r="F762" t="s">
        <v>1699</v>
      </c>
      <c r="G762" t="s">
        <v>1546</v>
      </c>
      <c r="H762" s="7" t="s">
        <v>10</v>
      </c>
      <c r="I762" s="7" t="s">
        <v>1764</v>
      </c>
      <c r="J762" s="9">
        <v>17.5</v>
      </c>
      <c r="K762" s="7" t="s">
        <v>885</v>
      </c>
      <c r="L762" s="7" t="s">
        <v>929</v>
      </c>
      <c r="M762" s="7">
        <f>SUMIF('FL FA2026 Logo'!C764:C1114,'FA 2026 Master'!E762,'FL FA2026 Logo'!S764:S1114)</f>
        <v>0</v>
      </c>
      <c r="N762" s="7">
        <f>SUMIF('ME FA2026 Logo'!C764:C1232,'FA 2026 Master'!E762,'ME FA2026 Logo'!S764:S1232)</f>
        <v>0</v>
      </c>
      <c r="O762" s="9">
        <f>SUMIF('FL FA2026 Logo'!C764:C1114,'FA 2026 Master'!E762,'FL FA2026 Logo'!T764:T1114)</f>
        <v>0</v>
      </c>
      <c r="P762" s="31">
        <f>SUMIF('ME FA2026 Logo'!C764:C1232,'FA 2026 Master'!E762,'ME FA2026 Logo'!T764:T1232)</f>
        <v>0</v>
      </c>
      <c r="Q762" s="46">
        <f t="shared" si="35"/>
        <v>0</v>
      </c>
    </row>
    <row r="763" spans="2:17" x14ac:dyDescent="0.25">
      <c r="B763" s="36" t="str">
        <f t="shared" si="36"/>
        <v>FLPKODG</v>
      </c>
      <c r="C763" s="35" t="str">
        <f t="shared" si="34"/>
        <v>84049073014</v>
      </c>
      <c r="D763" s="6">
        <v>840490730144</v>
      </c>
      <c r="E763" s="7" t="s">
        <v>812</v>
      </c>
      <c r="F763" t="s">
        <v>1700</v>
      </c>
      <c r="G763" t="s">
        <v>1546</v>
      </c>
      <c r="H763" s="7" t="s">
        <v>1765</v>
      </c>
      <c r="I763" s="7" t="s">
        <v>1764</v>
      </c>
      <c r="J763" s="9">
        <v>17.5</v>
      </c>
      <c r="K763" s="7" t="s">
        <v>885</v>
      </c>
      <c r="L763" s="7" t="s">
        <v>929</v>
      </c>
      <c r="M763" s="7">
        <f>SUMIF('FL FA2026 Logo'!C765:C1115,'FA 2026 Master'!E763,'FL FA2026 Logo'!S765:S1115)</f>
        <v>0</v>
      </c>
      <c r="N763" s="7">
        <f>SUMIF('ME FA2026 Logo'!C765:C1233,'FA 2026 Master'!E763,'ME FA2026 Logo'!S765:S1233)</f>
        <v>0</v>
      </c>
      <c r="O763" s="9">
        <f>SUMIF('FL FA2026 Logo'!C765:C1115,'FA 2026 Master'!E763,'FL FA2026 Logo'!T765:T1115)</f>
        <v>0</v>
      </c>
      <c r="P763" s="31">
        <f>SUMIF('ME FA2026 Logo'!C765:C1233,'FA 2026 Master'!E763,'ME FA2026 Logo'!T765:T1233)</f>
        <v>0</v>
      </c>
      <c r="Q763" s="46">
        <f t="shared" si="35"/>
        <v>0</v>
      </c>
    </row>
    <row r="764" spans="2:17" x14ac:dyDescent="0.25">
      <c r="B764" s="36" t="str">
        <f t="shared" si="36"/>
        <v>FLPKODG</v>
      </c>
      <c r="C764" s="35" t="str">
        <f t="shared" si="34"/>
        <v>84049073015</v>
      </c>
      <c r="D764" s="6">
        <v>840490730151</v>
      </c>
      <c r="E764" s="7" t="s">
        <v>813</v>
      </c>
      <c r="F764" t="s">
        <v>1701</v>
      </c>
      <c r="G764" t="s">
        <v>1546</v>
      </c>
      <c r="H764" s="7" t="s">
        <v>14</v>
      </c>
      <c r="I764" s="7" t="s">
        <v>1764</v>
      </c>
      <c r="J764" s="9">
        <v>17.5</v>
      </c>
      <c r="K764" s="7" t="s">
        <v>885</v>
      </c>
      <c r="L764" s="7" t="s">
        <v>929</v>
      </c>
      <c r="M764" s="7">
        <f>SUMIF('FL FA2026 Logo'!C766:C1116,'FA 2026 Master'!E764,'FL FA2026 Logo'!S766:S1116)</f>
        <v>0</v>
      </c>
      <c r="N764" s="7">
        <f>SUMIF('ME FA2026 Logo'!C766:C1234,'FA 2026 Master'!E764,'ME FA2026 Logo'!S766:S1234)</f>
        <v>0</v>
      </c>
      <c r="O764" s="9">
        <f>SUMIF('FL FA2026 Logo'!C766:C1116,'FA 2026 Master'!E764,'FL FA2026 Logo'!T766:T1116)</f>
        <v>0</v>
      </c>
      <c r="P764" s="31">
        <f>SUMIF('ME FA2026 Logo'!C766:C1234,'FA 2026 Master'!E764,'ME FA2026 Logo'!T766:T1234)</f>
        <v>0</v>
      </c>
      <c r="Q764" s="46">
        <f t="shared" si="35"/>
        <v>0</v>
      </c>
    </row>
    <row r="765" spans="2:17" x14ac:dyDescent="0.25">
      <c r="B765" s="36" t="str">
        <f t="shared" si="36"/>
        <v>FLBUGDG</v>
      </c>
      <c r="C765" s="35" t="str">
        <f t="shared" si="34"/>
        <v>84049074151</v>
      </c>
      <c r="D765" s="6">
        <v>840490741515</v>
      </c>
      <c r="E765" s="7" t="s">
        <v>814</v>
      </c>
      <c r="F765" t="s">
        <v>1702</v>
      </c>
      <c r="G765" t="s">
        <v>1546</v>
      </c>
      <c r="H765" s="7" t="s">
        <v>7</v>
      </c>
      <c r="I765" s="7" t="s">
        <v>1764</v>
      </c>
      <c r="J765" s="9">
        <v>17.5</v>
      </c>
      <c r="K765" s="7" t="s">
        <v>885</v>
      </c>
      <c r="L765" s="7" t="s">
        <v>929</v>
      </c>
      <c r="M765" s="7">
        <f>SUMIF('FL FA2026 Logo'!C767:C1117,'FA 2026 Master'!E765,'FL FA2026 Logo'!S767:S1117)</f>
        <v>0</v>
      </c>
      <c r="N765" s="7">
        <f>SUMIF('ME FA2026 Logo'!C767:C1235,'FA 2026 Master'!E765,'ME FA2026 Logo'!S767:S1235)</f>
        <v>0</v>
      </c>
      <c r="O765" s="9">
        <f>SUMIF('FL FA2026 Logo'!C767:C1117,'FA 2026 Master'!E765,'FL FA2026 Logo'!T767:T1117)</f>
        <v>0</v>
      </c>
      <c r="P765" s="31">
        <f>SUMIF('ME FA2026 Logo'!C767:C1235,'FA 2026 Master'!E765,'ME FA2026 Logo'!T767:T1235)</f>
        <v>0</v>
      </c>
      <c r="Q765" s="46">
        <f t="shared" si="35"/>
        <v>0</v>
      </c>
    </row>
    <row r="766" spans="2:17" x14ac:dyDescent="0.25">
      <c r="B766" s="36" t="str">
        <f t="shared" si="36"/>
        <v>FLBUGDG</v>
      </c>
      <c r="C766" s="35" t="str">
        <f t="shared" si="34"/>
        <v>84049074152</v>
      </c>
      <c r="D766" s="6">
        <v>840490741522</v>
      </c>
      <c r="E766" s="7" t="s">
        <v>815</v>
      </c>
      <c r="F766" t="s">
        <v>1703</v>
      </c>
      <c r="G766" t="s">
        <v>1546</v>
      </c>
      <c r="H766" s="7" t="s">
        <v>8</v>
      </c>
      <c r="I766" s="7" t="s">
        <v>1764</v>
      </c>
      <c r="J766" s="9">
        <v>17.5</v>
      </c>
      <c r="K766" s="7" t="s">
        <v>885</v>
      </c>
      <c r="L766" s="7" t="s">
        <v>929</v>
      </c>
      <c r="M766" s="7">
        <f>SUMIF('FL FA2026 Logo'!C768:C1118,'FA 2026 Master'!E766,'FL FA2026 Logo'!S768:S1118)</f>
        <v>0</v>
      </c>
      <c r="N766" s="7">
        <f>SUMIF('ME FA2026 Logo'!C768:C1236,'FA 2026 Master'!E766,'ME FA2026 Logo'!S768:S1236)</f>
        <v>0</v>
      </c>
      <c r="O766" s="9">
        <f>SUMIF('FL FA2026 Logo'!C768:C1118,'FA 2026 Master'!E766,'FL FA2026 Logo'!T768:T1118)</f>
        <v>0</v>
      </c>
      <c r="P766" s="31">
        <f>SUMIF('ME FA2026 Logo'!C768:C1236,'FA 2026 Master'!E766,'ME FA2026 Logo'!T768:T1236)</f>
        <v>0</v>
      </c>
      <c r="Q766" s="46">
        <f t="shared" si="35"/>
        <v>0</v>
      </c>
    </row>
    <row r="767" spans="2:17" x14ac:dyDescent="0.25">
      <c r="B767" s="36" t="str">
        <f t="shared" si="36"/>
        <v>FLBUGDG</v>
      </c>
      <c r="C767" s="35" t="str">
        <f t="shared" si="34"/>
        <v>84049074153</v>
      </c>
      <c r="D767" s="6">
        <v>840490741539</v>
      </c>
      <c r="E767" s="7" t="s">
        <v>816</v>
      </c>
      <c r="F767" t="s">
        <v>1704</v>
      </c>
      <c r="G767" t="s">
        <v>1546</v>
      </c>
      <c r="H767" s="7" t="s">
        <v>9</v>
      </c>
      <c r="I767" s="7" t="s">
        <v>1764</v>
      </c>
      <c r="J767" s="9">
        <v>17.5</v>
      </c>
      <c r="K767" s="7" t="s">
        <v>885</v>
      </c>
      <c r="L767" s="7" t="s">
        <v>929</v>
      </c>
      <c r="M767" s="7">
        <f>SUMIF('FL FA2026 Logo'!C769:C1119,'FA 2026 Master'!E767,'FL FA2026 Logo'!S769:S1119)</f>
        <v>0</v>
      </c>
      <c r="N767" s="7">
        <f>SUMIF('ME FA2026 Logo'!C769:C1237,'FA 2026 Master'!E767,'ME FA2026 Logo'!S769:S1237)</f>
        <v>0</v>
      </c>
      <c r="O767" s="9">
        <f>SUMIF('FL FA2026 Logo'!C769:C1119,'FA 2026 Master'!E767,'FL FA2026 Logo'!T769:T1119)</f>
        <v>0</v>
      </c>
      <c r="P767" s="31">
        <f>SUMIF('ME FA2026 Logo'!C769:C1237,'FA 2026 Master'!E767,'ME FA2026 Logo'!T769:T1237)</f>
        <v>0</v>
      </c>
      <c r="Q767" s="46">
        <f t="shared" si="35"/>
        <v>0</v>
      </c>
    </row>
    <row r="768" spans="2:17" x14ac:dyDescent="0.25">
      <c r="B768" s="36" t="str">
        <f t="shared" si="36"/>
        <v>FLBUGDG</v>
      </c>
      <c r="C768" s="35" t="str">
        <f t="shared" si="34"/>
        <v>84049074154</v>
      </c>
      <c r="D768" s="6">
        <v>840490741546</v>
      </c>
      <c r="E768" s="7" t="s">
        <v>817</v>
      </c>
      <c r="F768" t="s">
        <v>1705</v>
      </c>
      <c r="G768" t="s">
        <v>1546</v>
      </c>
      <c r="H768" s="7" t="s">
        <v>10</v>
      </c>
      <c r="I768" s="7" t="s">
        <v>1764</v>
      </c>
      <c r="J768" s="9">
        <v>17.5</v>
      </c>
      <c r="K768" s="7" t="s">
        <v>885</v>
      </c>
      <c r="L768" s="7" t="s">
        <v>929</v>
      </c>
      <c r="M768" s="7">
        <f>SUMIF('FL FA2026 Logo'!C770:C1120,'FA 2026 Master'!E768,'FL FA2026 Logo'!S770:S1120)</f>
        <v>0</v>
      </c>
      <c r="N768" s="7">
        <f>SUMIF('ME FA2026 Logo'!C770:C1238,'FA 2026 Master'!E768,'ME FA2026 Logo'!S770:S1238)</f>
        <v>0</v>
      </c>
      <c r="O768" s="9">
        <f>SUMIF('FL FA2026 Logo'!C770:C1120,'FA 2026 Master'!E768,'FL FA2026 Logo'!T770:T1120)</f>
        <v>0</v>
      </c>
      <c r="P768" s="31">
        <f>SUMIF('ME FA2026 Logo'!C770:C1238,'FA 2026 Master'!E768,'ME FA2026 Logo'!T770:T1238)</f>
        <v>0</v>
      </c>
      <c r="Q768" s="46">
        <f t="shared" si="35"/>
        <v>0</v>
      </c>
    </row>
    <row r="769" spans="2:17" x14ac:dyDescent="0.25">
      <c r="B769" s="36" t="str">
        <f t="shared" si="36"/>
        <v>FLBUGDG</v>
      </c>
      <c r="C769" s="35" t="str">
        <f t="shared" si="34"/>
        <v>84049074155</v>
      </c>
      <c r="D769" s="6">
        <v>840490741553</v>
      </c>
      <c r="E769" s="7" t="s">
        <v>818</v>
      </c>
      <c r="F769" t="s">
        <v>1706</v>
      </c>
      <c r="G769" t="s">
        <v>1546</v>
      </c>
      <c r="H769" s="7" t="s">
        <v>1765</v>
      </c>
      <c r="I769" s="7" t="s">
        <v>1764</v>
      </c>
      <c r="J769" s="9">
        <v>17.5</v>
      </c>
      <c r="K769" s="7" t="s">
        <v>885</v>
      </c>
      <c r="L769" s="7" t="s">
        <v>929</v>
      </c>
      <c r="M769" s="7">
        <f>SUMIF('FL FA2026 Logo'!C771:C1121,'FA 2026 Master'!E769,'FL FA2026 Logo'!S771:S1121)</f>
        <v>0</v>
      </c>
      <c r="N769" s="7">
        <f>SUMIF('ME FA2026 Logo'!C771:C1239,'FA 2026 Master'!E769,'ME FA2026 Logo'!S771:S1239)</f>
        <v>0</v>
      </c>
      <c r="O769" s="9">
        <f>SUMIF('FL FA2026 Logo'!C771:C1121,'FA 2026 Master'!E769,'FL FA2026 Logo'!T771:T1121)</f>
        <v>0</v>
      </c>
      <c r="P769" s="31">
        <f>SUMIF('ME FA2026 Logo'!C771:C1239,'FA 2026 Master'!E769,'ME FA2026 Logo'!T771:T1239)</f>
        <v>0</v>
      </c>
      <c r="Q769" s="46">
        <f t="shared" si="35"/>
        <v>0</v>
      </c>
    </row>
    <row r="770" spans="2:17" x14ac:dyDescent="0.25">
      <c r="B770" s="36" t="str">
        <f t="shared" si="36"/>
        <v>FLBUGDG</v>
      </c>
      <c r="C770" s="35" t="str">
        <f t="shared" si="34"/>
        <v>84049074156</v>
      </c>
      <c r="D770" s="6">
        <v>840490741560</v>
      </c>
      <c r="E770" s="7" t="s">
        <v>819</v>
      </c>
      <c r="F770" t="s">
        <v>1707</v>
      </c>
      <c r="G770" t="s">
        <v>1546</v>
      </c>
      <c r="H770" s="7" t="s">
        <v>14</v>
      </c>
      <c r="I770" s="7" t="s">
        <v>1764</v>
      </c>
      <c r="J770" s="9">
        <v>17.5</v>
      </c>
      <c r="K770" s="7" t="s">
        <v>885</v>
      </c>
      <c r="L770" s="7" t="s">
        <v>929</v>
      </c>
      <c r="M770" s="7">
        <f>SUMIF('FL FA2026 Logo'!C772:C1122,'FA 2026 Master'!E770,'FL FA2026 Logo'!S772:S1122)</f>
        <v>0</v>
      </c>
      <c r="N770" s="7">
        <f>SUMIF('ME FA2026 Logo'!C772:C1240,'FA 2026 Master'!E770,'ME FA2026 Logo'!S772:S1240)</f>
        <v>0</v>
      </c>
      <c r="O770" s="9">
        <f>SUMIF('FL FA2026 Logo'!C772:C1122,'FA 2026 Master'!E770,'FL FA2026 Logo'!T772:T1122)</f>
        <v>0</v>
      </c>
      <c r="P770" s="31">
        <f>SUMIF('ME FA2026 Logo'!C772:C1240,'FA 2026 Master'!E770,'ME FA2026 Logo'!T772:T1240)</f>
        <v>0</v>
      </c>
      <c r="Q770" s="46">
        <f t="shared" si="35"/>
        <v>0</v>
      </c>
    </row>
    <row r="771" spans="2:17" x14ac:dyDescent="0.25">
      <c r="B771" s="36" t="str">
        <f t="shared" si="36"/>
        <v>FLBUGTN</v>
      </c>
      <c r="C771" s="35" t="str">
        <f t="shared" si="34"/>
        <v>84049074157</v>
      </c>
      <c r="D771" s="6">
        <v>840490741577</v>
      </c>
      <c r="E771" s="7" t="s">
        <v>820</v>
      </c>
      <c r="F771" t="s">
        <v>1708</v>
      </c>
      <c r="G771" t="s">
        <v>996</v>
      </c>
      <c r="H771" s="7" t="s">
        <v>7</v>
      </c>
      <c r="I771" s="7" t="s">
        <v>1764</v>
      </c>
      <c r="J771" s="9">
        <v>17.5</v>
      </c>
      <c r="K771" s="7" t="s">
        <v>885</v>
      </c>
      <c r="L771" s="7" t="s">
        <v>929</v>
      </c>
      <c r="M771" s="7">
        <f>SUMIF('FL FA2026 Logo'!C773:C1123,'FA 2026 Master'!E771,'FL FA2026 Logo'!S773:S1123)</f>
        <v>0</v>
      </c>
      <c r="N771" s="7">
        <f>SUMIF('ME FA2026 Logo'!C773:C1241,'FA 2026 Master'!E771,'ME FA2026 Logo'!S773:S1241)</f>
        <v>0</v>
      </c>
      <c r="O771" s="9">
        <f>SUMIF('FL FA2026 Logo'!C773:C1123,'FA 2026 Master'!E771,'FL FA2026 Logo'!T773:T1123)</f>
        <v>0</v>
      </c>
      <c r="P771" s="31">
        <f>SUMIF('ME FA2026 Logo'!C773:C1241,'FA 2026 Master'!E771,'ME FA2026 Logo'!T773:T1241)</f>
        <v>0</v>
      </c>
      <c r="Q771" s="46">
        <f t="shared" si="35"/>
        <v>0</v>
      </c>
    </row>
    <row r="772" spans="2:17" x14ac:dyDescent="0.25">
      <c r="B772" s="36" t="str">
        <f t="shared" si="36"/>
        <v>FLBUGTN</v>
      </c>
      <c r="C772" s="35" t="str">
        <f t="shared" si="34"/>
        <v>84049074158</v>
      </c>
      <c r="D772" s="6">
        <v>840490741584</v>
      </c>
      <c r="E772" s="7" t="s">
        <v>821</v>
      </c>
      <c r="F772" t="s">
        <v>1709</v>
      </c>
      <c r="G772" t="s">
        <v>996</v>
      </c>
      <c r="H772" s="7" t="s">
        <v>8</v>
      </c>
      <c r="I772" s="7" t="s">
        <v>1764</v>
      </c>
      <c r="J772" s="9">
        <v>17.5</v>
      </c>
      <c r="K772" s="7" t="s">
        <v>885</v>
      </c>
      <c r="L772" s="7" t="s">
        <v>929</v>
      </c>
      <c r="M772" s="7">
        <f>SUMIF('FL FA2026 Logo'!C774:C1124,'FA 2026 Master'!E772,'FL FA2026 Logo'!S774:S1124)</f>
        <v>0</v>
      </c>
      <c r="N772" s="7">
        <f>SUMIF('ME FA2026 Logo'!C774:C1242,'FA 2026 Master'!E772,'ME FA2026 Logo'!S774:S1242)</f>
        <v>0</v>
      </c>
      <c r="O772" s="9">
        <f>SUMIF('FL FA2026 Logo'!C774:C1124,'FA 2026 Master'!E772,'FL FA2026 Logo'!T774:T1124)</f>
        <v>0</v>
      </c>
      <c r="P772" s="31">
        <f>SUMIF('ME FA2026 Logo'!C774:C1242,'FA 2026 Master'!E772,'ME FA2026 Logo'!T774:T1242)</f>
        <v>0</v>
      </c>
      <c r="Q772" s="46">
        <f t="shared" si="35"/>
        <v>0</v>
      </c>
    </row>
    <row r="773" spans="2:17" x14ac:dyDescent="0.25">
      <c r="B773" s="36" t="str">
        <f t="shared" si="36"/>
        <v>FLBUGTN</v>
      </c>
      <c r="C773" s="35" t="str">
        <f t="shared" si="34"/>
        <v>84049074159</v>
      </c>
      <c r="D773" s="6">
        <v>840490741591</v>
      </c>
      <c r="E773" s="7" t="s">
        <v>822</v>
      </c>
      <c r="F773" t="s">
        <v>1710</v>
      </c>
      <c r="G773" t="s">
        <v>996</v>
      </c>
      <c r="H773" s="7" t="s">
        <v>9</v>
      </c>
      <c r="I773" s="7" t="s">
        <v>1764</v>
      </c>
      <c r="J773" s="9">
        <v>17.5</v>
      </c>
      <c r="K773" s="7" t="s">
        <v>885</v>
      </c>
      <c r="L773" s="7" t="s">
        <v>929</v>
      </c>
      <c r="M773" s="7">
        <f>SUMIF('FL FA2026 Logo'!C775:C1125,'FA 2026 Master'!E773,'FL FA2026 Logo'!S775:S1125)</f>
        <v>0</v>
      </c>
      <c r="N773" s="7">
        <f>SUMIF('ME FA2026 Logo'!C775:C1243,'FA 2026 Master'!E773,'ME FA2026 Logo'!S775:S1243)</f>
        <v>0</v>
      </c>
      <c r="O773" s="9">
        <f>SUMIF('FL FA2026 Logo'!C775:C1125,'FA 2026 Master'!E773,'FL FA2026 Logo'!T775:T1125)</f>
        <v>0</v>
      </c>
      <c r="P773" s="31">
        <f>SUMIF('ME FA2026 Logo'!C775:C1243,'FA 2026 Master'!E773,'ME FA2026 Logo'!T775:T1243)</f>
        <v>0</v>
      </c>
      <c r="Q773" s="46">
        <f t="shared" si="35"/>
        <v>0</v>
      </c>
    </row>
    <row r="774" spans="2:17" x14ac:dyDescent="0.25">
      <c r="B774" s="36" t="str">
        <f t="shared" si="36"/>
        <v>FLBUGTN</v>
      </c>
      <c r="C774" s="35" t="str">
        <f t="shared" ref="C774:C824" si="37">LEFT(D774,11)</f>
        <v>84049074160</v>
      </c>
      <c r="D774" s="6">
        <v>840490741607</v>
      </c>
      <c r="E774" s="7" t="s">
        <v>823</v>
      </c>
      <c r="F774" t="s">
        <v>1711</v>
      </c>
      <c r="G774" t="s">
        <v>996</v>
      </c>
      <c r="H774" s="7" t="s">
        <v>10</v>
      </c>
      <c r="I774" s="7" t="s">
        <v>1764</v>
      </c>
      <c r="J774" s="9">
        <v>17.5</v>
      </c>
      <c r="K774" s="7" t="s">
        <v>885</v>
      </c>
      <c r="L774" s="7" t="s">
        <v>929</v>
      </c>
      <c r="M774" s="7">
        <f>SUMIF('FL FA2026 Logo'!C776:C1126,'FA 2026 Master'!E774,'FL FA2026 Logo'!S776:S1126)</f>
        <v>0</v>
      </c>
      <c r="N774" s="7">
        <f>SUMIF('ME FA2026 Logo'!C776:C1244,'FA 2026 Master'!E774,'ME FA2026 Logo'!S776:S1244)</f>
        <v>0</v>
      </c>
      <c r="O774" s="9">
        <f>SUMIF('FL FA2026 Logo'!C776:C1126,'FA 2026 Master'!E774,'FL FA2026 Logo'!T776:T1126)</f>
        <v>0</v>
      </c>
      <c r="P774" s="31">
        <f>SUMIF('ME FA2026 Logo'!C776:C1244,'FA 2026 Master'!E774,'ME FA2026 Logo'!T776:T1244)</f>
        <v>0</v>
      </c>
      <c r="Q774" s="46">
        <f t="shared" ref="Q774:Q824" si="38">SUM(O774+P774)</f>
        <v>0</v>
      </c>
    </row>
    <row r="775" spans="2:17" x14ac:dyDescent="0.25">
      <c r="B775" s="36" t="str">
        <f t="shared" si="36"/>
        <v>FLBUGTN</v>
      </c>
      <c r="C775" s="35" t="str">
        <f t="shared" si="37"/>
        <v>84049074161</v>
      </c>
      <c r="D775" s="6">
        <v>840490741614</v>
      </c>
      <c r="E775" s="7" t="s">
        <v>824</v>
      </c>
      <c r="F775" t="s">
        <v>1712</v>
      </c>
      <c r="G775" t="s">
        <v>996</v>
      </c>
      <c r="H775" s="7" t="s">
        <v>1765</v>
      </c>
      <c r="I775" s="7" t="s">
        <v>1764</v>
      </c>
      <c r="J775" s="9">
        <v>17.5</v>
      </c>
      <c r="K775" s="7" t="s">
        <v>885</v>
      </c>
      <c r="L775" s="7" t="s">
        <v>929</v>
      </c>
      <c r="M775" s="7">
        <f>SUMIF('FL FA2026 Logo'!C777:C1127,'FA 2026 Master'!E775,'FL FA2026 Logo'!S777:S1127)</f>
        <v>0</v>
      </c>
      <c r="N775" s="7">
        <f>SUMIF('ME FA2026 Logo'!C777:C1245,'FA 2026 Master'!E775,'ME FA2026 Logo'!S777:S1245)</f>
        <v>0</v>
      </c>
      <c r="O775" s="9">
        <f>SUMIF('FL FA2026 Logo'!C777:C1127,'FA 2026 Master'!E775,'FL FA2026 Logo'!T777:T1127)</f>
        <v>0</v>
      </c>
      <c r="P775" s="31">
        <f>SUMIF('ME FA2026 Logo'!C777:C1245,'FA 2026 Master'!E775,'ME FA2026 Logo'!T777:T1245)</f>
        <v>0</v>
      </c>
      <c r="Q775" s="46">
        <f t="shared" si="38"/>
        <v>0</v>
      </c>
    </row>
    <row r="776" spans="2:17" x14ac:dyDescent="0.25">
      <c r="B776" s="36" t="str">
        <f t="shared" si="36"/>
        <v>FLBUGTN</v>
      </c>
      <c r="C776" s="35" t="str">
        <f t="shared" si="37"/>
        <v>84049074162</v>
      </c>
      <c r="D776" s="6">
        <v>840490741621</v>
      </c>
      <c r="E776" s="7" t="s">
        <v>825</v>
      </c>
      <c r="F776" t="s">
        <v>1713</v>
      </c>
      <c r="G776" t="s">
        <v>996</v>
      </c>
      <c r="H776" s="7" t="s">
        <v>14</v>
      </c>
      <c r="I776" s="7" t="s">
        <v>1764</v>
      </c>
      <c r="J776" s="9">
        <v>17.5</v>
      </c>
      <c r="K776" s="7" t="s">
        <v>885</v>
      </c>
      <c r="L776" s="7" t="s">
        <v>929</v>
      </c>
      <c r="M776" s="7">
        <f>SUMIF('FL FA2026 Logo'!C778:C1128,'FA 2026 Master'!E776,'FL FA2026 Logo'!S778:S1128)</f>
        <v>0</v>
      </c>
      <c r="N776" s="7">
        <f>SUMIF('ME FA2026 Logo'!C778:C1246,'FA 2026 Master'!E776,'ME FA2026 Logo'!S778:S1246)</f>
        <v>0</v>
      </c>
      <c r="O776" s="9">
        <f>SUMIF('FL FA2026 Logo'!C778:C1128,'FA 2026 Master'!E776,'FL FA2026 Logo'!T778:T1128)</f>
        <v>0</v>
      </c>
      <c r="P776" s="31">
        <f>SUMIF('ME FA2026 Logo'!C778:C1246,'FA 2026 Master'!E776,'ME FA2026 Logo'!T778:T1246)</f>
        <v>0</v>
      </c>
      <c r="Q776" s="46">
        <f t="shared" si="38"/>
        <v>0</v>
      </c>
    </row>
    <row r="777" spans="2:17" x14ac:dyDescent="0.25">
      <c r="B777" s="36" t="str">
        <f t="shared" si="36"/>
        <v>FLELGBL</v>
      </c>
      <c r="C777" s="35" t="str">
        <f t="shared" si="37"/>
        <v>84049074169</v>
      </c>
      <c r="D777" s="6">
        <v>840490741690</v>
      </c>
      <c r="E777" s="7" t="s">
        <v>826</v>
      </c>
      <c r="F777" t="s">
        <v>1714</v>
      </c>
      <c r="G777" t="s">
        <v>17</v>
      </c>
      <c r="H777" s="7" t="s">
        <v>7</v>
      </c>
      <c r="I777" s="7" t="s">
        <v>1764</v>
      </c>
      <c r="J777" s="9">
        <v>17.5</v>
      </c>
      <c r="K777" s="7" t="s">
        <v>885</v>
      </c>
      <c r="L777" s="7" t="s">
        <v>929</v>
      </c>
      <c r="M777" s="7">
        <f>SUMIF('FL FA2026 Logo'!C779:C1129,'FA 2026 Master'!E777,'FL FA2026 Logo'!S779:S1129)</f>
        <v>0</v>
      </c>
      <c r="N777" s="7">
        <f>SUMIF('ME FA2026 Logo'!C779:C1247,'FA 2026 Master'!E777,'ME FA2026 Logo'!S779:S1247)</f>
        <v>0</v>
      </c>
      <c r="O777" s="9">
        <f>SUMIF('FL FA2026 Logo'!C779:C1129,'FA 2026 Master'!E777,'FL FA2026 Logo'!T779:T1129)</f>
        <v>0</v>
      </c>
      <c r="P777" s="31">
        <f>SUMIF('ME FA2026 Logo'!C779:C1247,'FA 2026 Master'!E777,'ME FA2026 Logo'!T779:T1247)</f>
        <v>0</v>
      </c>
      <c r="Q777" s="46">
        <f t="shared" si="38"/>
        <v>0</v>
      </c>
    </row>
    <row r="778" spans="2:17" x14ac:dyDescent="0.25">
      <c r="B778" s="36" t="str">
        <f t="shared" ref="B778:B790" si="39">LEFT(E778,7)</f>
        <v>FLELGBL</v>
      </c>
      <c r="C778" s="35" t="str">
        <f t="shared" si="37"/>
        <v>84049074170</v>
      </c>
      <c r="D778" s="6">
        <v>840490741706</v>
      </c>
      <c r="E778" s="7" t="s">
        <v>827</v>
      </c>
      <c r="F778" t="s">
        <v>1715</v>
      </c>
      <c r="G778" t="s">
        <v>17</v>
      </c>
      <c r="H778" s="7" t="s">
        <v>8</v>
      </c>
      <c r="I778" s="7" t="s">
        <v>1764</v>
      </c>
      <c r="J778" s="9">
        <v>17.5</v>
      </c>
      <c r="K778" s="7" t="s">
        <v>885</v>
      </c>
      <c r="L778" s="7" t="s">
        <v>929</v>
      </c>
      <c r="M778" s="7">
        <f>SUMIF('FL FA2026 Logo'!C780:C1130,'FA 2026 Master'!E778,'FL FA2026 Logo'!S780:S1130)</f>
        <v>0</v>
      </c>
      <c r="N778" s="7">
        <f>SUMIF('ME FA2026 Logo'!C780:C1248,'FA 2026 Master'!E778,'ME FA2026 Logo'!S780:S1248)</f>
        <v>0</v>
      </c>
      <c r="O778" s="9">
        <f>SUMIF('FL FA2026 Logo'!C780:C1130,'FA 2026 Master'!E778,'FL FA2026 Logo'!T780:T1130)</f>
        <v>0</v>
      </c>
      <c r="P778" s="31">
        <f>SUMIF('ME FA2026 Logo'!C780:C1248,'FA 2026 Master'!E778,'ME FA2026 Logo'!T780:T1248)</f>
        <v>0</v>
      </c>
      <c r="Q778" s="46">
        <f t="shared" si="38"/>
        <v>0</v>
      </c>
    </row>
    <row r="779" spans="2:17" x14ac:dyDescent="0.25">
      <c r="B779" s="36" t="str">
        <f t="shared" si="39"/>
        <v>FLELGBL</v>
      </c>
      <c r="C779" s="35" t="str">
        <f t="shared" si="37"/>
        <v>84049074171</v>
      </c>
      <c r="D779" s="6">
        <v>840490741713</v>
      </c>
      <c r="E779" s="7" t="s">
        <v>828</v>
      </c>
      <c r="F779" t="s">
        <v>1716</v>
      </c>
      <c r="G779" t="s">
        <v>17</v>
      </c>
      <c r="H779" s="7" t="s">
        <v>9</v>
      </c>
      <c r="I779" s="7" t="s">
        <v>1764</v>
      </c>
      <c r="J779" s="9">
        <v>17.5</v>
      </c>
      <c r="K779" s="7" t="s">
        <v>885</v>
      </c>
      <c r="L779" s="7" t="s">
        <v>929</v>
      </c>
      <c r="M779" s="7">
        <f>SUMIF('FL FA2026 Logo'!C781:C1131,'FA 2026 Master'!E779,'FL FA2026 Logo'!S781:S1131)</f>
        <v>0</v>
      </c>
      <c r="N779" s="7">
        <f>SUMIF('ME FA2026 Logo'!C781:C1249,'FA 2026 Master'!E779,'ME FA2026 Logo'!S781:S1249)</f>
        <v>0</v>
      </c>
      <c r="O779" s="9">
        <f>SUMIF('FL FA2026 Logo'!C781:C1131,'FA 2026 Master'!E779,'FL FA2026 Logo'!T781:T1131)</f>
        <v>0</v>
      </c>
      <c r="P779" s="31">
        <f>SUMIF('ME FA2026 Logo'!C781:C1249,'FA 2026 Master'!E779,'ME FA2026 Logo'!T781:T1249)</f>
        <v>0</v>
      </c>
      <c r="Q779" s="46">
        <f t="shared" si="38"/>
        <v>0</v>
      </c>
    </row>
    <row r="780" spans="2:17" x14ac:dyDescent="0.25">
      <c r="B780" s="36" t="str">
        <f t="shared" si="39"/>
        <v>FLELGBL</v>
      </c>
      <c r="C780" s="35" t="str">
        <f t="shared" si="37"/>
        <v>84049074172</v>
      </c>
      <c r="D780" s="6">
        <v>840490741720</v>
      </c>
      <c r="E780" s="7" t="s">
        <v>829</v>
      </c>
      <c r="F780" t="s">
        <v>1717</v>
      </c>
      <c r="G780" t="s">
        <v>17</v>
      </c>
      <c r="H780" s="7" t="s">
        <v>10</v>
      </c>
      <c r="I780" s="7" t="s">
        <v>1764</v>
      </c>
      <c r="J780" s="9">
        <v>17.5</v>
      </c>
      <c r="K780" s="7" t="s">
        <v>885</v>
      </c>
      <c r="L780" s="7" t="s">
        <v>929</v>
      </c>
      <c r="M780" s="7">
        <f>SUMIF('FL FA2026 Logo'!C782:C1132,'FA 2026 Master'!E780,'FL FA2026 Logo'!S782:S1132)</f>
        <v>0</v>
      </c>
      <c r="N780" s="7">
        <f>SUMIF('ME FA2026 Logo'!C782:C1250,'FA 2026 Master'!E780,'ME FA2026 Logo'!S782:S1250)</f>
        <v>0</v>
      </c>
      <c r="O780" s="9">
        <f>SUMIF('FL FA2026 Logo'!C782:C1132,'FA 2026 Master'!E780,'FL FA2026 Logo'!T782:T1132)</f>
        <v>0</v>
      </c>
      <c r="P780" s="31">
        <f>SUMIF('ME FA2026 Logo'!C782:C1250,'FA 2026 Master'!E780,'ME FA2026 Logo'!T782:T1250)</f>
        <v>0</v>
      </c>
      <c r="Q780" s="46">
        <f t="shared" si="38"/>
        <v>0</v>
      </c>
    </row>
    <row r="781" spans="2:17" x14ac:dyDescent="0.25">
      <c r="B781" s="36" t="str">
        <f t="shared" si="39"/>
        <v>FLELGBL</v>
      </c>
      <c r="C781" s="35" t="str">
        <f t="shared" si="37"/>
        <v>84049074173</v>
      </c>
      <c r="D781" s="6">
        <v>840490741737</v>
      </c>
      <c r="E781" s="7" t="s">
        <v>830</v>
      </c>
      <c r="F781" t="s">
        <v>1718</v>
      </c>
      <c r="G781" t="s">
        <v>17</v>
      </c>
      <c r="H781" s="7" t="s">
        <v>1765</v>
      </c>
      <c r="I781" s="7" t="s">
        <v>1764</v>
      </c>
      <c r="J781" s="9">
        <v>17.5</v>
      </c>
      <c r="K781" s="7" t="s">
        <v>885</v>
      </c>
      <c r="L781" s="7" t="s">
        <v>929</v>
      </c>
      <c r="M781" s="7">
        <f>SUMIF('FL FA2026 Logo'!C783:C1133,'FA 2026 Master'!E781,'FL FA2026 Logo'!S783:S1133)</f>
        <v>0</v>
      </c>
      <c r="N781" s="7">
        <f>SUMIF('ME FA2026 Logo'!C783:C1251,'FA 2026 Master'!E781,'ME FA2026 Logo'!S783:S1251)</f>
        <v>0</v>
      </c>
      <c r="O781" s="9">
        <f>SUMIF('FL FA2026 Logo'!C783:C1133,'FA 2026 Master'!E781,'FL FA2026 Logo'!T783:T1133)</f>
        <v>0</v>
      </c>
      <c r="P781" s="31">
        <f>SUMIF('ME FA2026 Logo'!C783:C1251,'FA 2026 Master'!E781,'ME FA2026 Logo'!T783:T1251)</f>
        <v>0</v>
      </c>
      <c r="Q781" s="46">
        <f t="shared" si="38"/>
        <v>0</v>
      </c>
    </row>
    <row r="782" spans="2:17" x14ac:dyDescent="0.25">
      <c r="B782" s="36" t="str">
        <f t="shared" si="39"/>
        <v>FLELGBL</v>
      </c>
      <c r="C782" s="35" t="str">
        <f t="shared" si="37"/>
        <v>84049074174</v>
      </c>
      <c r="D782" s="6">
        <v>840490741744</v>
      </c>
      <c r="E782" s="7" t="s">
        <v>831</v>
      </c>
      <c r="F782" t="s">
        <v>1719</v>
      </c>
      <c r="G782" t="s">
        <v>17</v>
      </c>
      <c r="H782" s="7" t="s">
        <v>14</v>
      </c>
      <c r="I782" s="7" t="s">
        <v>1764</v>
      </c>
      <c r="J782" s="9">
        <v>17.5</v>
      </c>
      <c r="K782" s="7" t="s">
        <v>885</v>
      </c>
      <c r="L782" s="7" t="s">
        <v>929</v>
      </c>
      <c r="M782" s="7">
        <f>SUMIF('FL FA2026 Logo'!C784:C1134,'FA 2026 Master'!E782,'FL FA2026 Logo'!S784:S1134)</f>
        <v>0</v>
      </c>
      <c r="N782" s="7">
        <f>SUMIF('ME FA2026 Logo'!C784:C1252,'FA 2026 Master'!E782,'ME FA2026 Logo'!S784:S1252)</f>
        <v>0</v>
      </c>
      <c r="O782" s="9">
        <f>SUMIF('FL FA2026 Logo'!C784:C1134,'FA 2026 Master'!E782,'FL FA2026 Logo'!T784:T1134)</f>
        <v>0</v>
      </c>
      <c r="P782" s="31">
        <f>SUMIF('ME FA2026 Logo'!C784:C1252,'FA 2026 Master'!E782,'ME FA2026 Logo'!T784:T1252)</f>
        <v>0</v>
      </c>
      <c r="Q782" s="46">
        <f t="shared" si="38"/>
        <v>0</v>
      </c>
    </row>
    <row r="783" spans="2:17" x14ac:dyDescent="0.25">
      <c r="B783" s="36" t="str">
        <f t="shared" si="39"/>
        <v>FLELGAH</v>
      </c>
      <c r="C783" s="35" t="str">
        <f t="shared" si="37"/>
        <v>84049074175</v>
      </c>
      <c r="D783" s="6">
        <v>840490741751</v>
      </c>
      <c r="E783" s="7" t="s">
        <v>832</v>
      </c>
      <c r="F783" t="s">
        <v>1720</v>
      </c>
      <c r="G783" t="s">
        <v>1034</v>
      </c>
      <c r="H783" s="7" t="s">
        <v>7</v>
      </c>
      <c r="I783" s="7" t="s">
        <v>1764</v>
      </c>
      <c r="J783" s="9">
        <v>17.5</v>
      </c>
      <c r="K783" s="7" t="s">
        <v>885</v>
      </c>
      <c r="L783" s="7" t="s">
        <v>929</v>
      </c>
      <c r="M783" s="7">
        <f>SUMIF('FL FA2026 Logo'!C785:C1135,'FA 2026 Master'!E783,'FL FA2026 Logo'!S785:S1135)</f>
        <v>0</v>
      </c>
      <c r="N783" s="7">
        <f>SUMIF('ME FA2026 Logo'!C785:C1253,'FA 2026 Master'!E783,'ME FA2026 Logo'!S785:S1253)</f>
        <v>0</v>
      </c>
      <c r="O783" s="9">
        <f>SUMIF('FL FA2026 Logo'!C785:C1135,'FA 2026 Master'!E783,'FL FA2026 Logo'!T785:T1135)</f>
        <v>0</v>
      </c>
      <c r="P783" s="31">
        <f>SUMIF('ME FA2026 Logo'!C785:C1253,'FA 2026 Master'!E783,'ME FA2026 Logo'!T785:T1253)</f>
        <v>0</v>
      </c>
      <c r="Q783" s="46">
        <f t="shared" si="38"/>
        <v>0</v>
      </c>
    </row>
    <row r="784" spans="2:17" x14ac:dyDescent="0.25">
      <c r="B784" s="36" t="str">
        <f t="shared" si="39"/>
        <v>FLELGAH</v>
      </c>
      <c r="C784" s="35" t="str">
        <f t="shared" si="37"/>
        <v>84049074176</v>
      </c>
      <c r="D784" s="6">
        <v>840490741768</v>
      </c>
      <c r="E784" s="7" t="s">
        <v>833</v>
      </c>
      <c r="F784" t="s">
        <v>1721</v>
      </c>
      <c r="G784" t="s">
        <v>1034</v>
      </c>
      <c r="H784" s="7" t="s">
        <v>8</v>
      </c>
      <c r="I784" s="7" t="s">
        <v>1764</v>
      </c>
      <c r="J784" s="9">
        <v>17.5</v>
      </c>
      <c r="K784" s="7" t="s">
        <v>885</v>
      </c>
      <c r="L784" s="7" t="s">
        <v>929</v>
      </c>
      <c r="M784" s="7">
        <f>SUMIF('FL FA2026 Logo'!C786:C1136,'FA 2026 Master'!E784,'FL FA2026 Logo'!S786:S1136)</f>
        <v>0</v>
      </c>
      <c r="N784" s="7">
        <f>SUMIF('ME FA2026 Logo'!C786:C1254,'FA 2026 Master'!E784,'ME FA2026 Logo'!S786:S1254)</f>
        <v>0</v>
      </c>
      <c r="O784" s="9">
        <f>SUMIF('FL FA2026 Logo'!C786:C1136,'FA 2026 Master'!E784,'FL FA2026 Logo'!T786:T1136)</f>
        <v>0</v>
      </c>
      <c r="P784" s="31">
        <f>SUMIF('ME FA2026 Logo'!C786:C1254,'FA 2026 Master'!E784,'ME FA2026 Logo'!T786:T1254)</f>
        <v>0</v>
      </c>
      <c r="Q784" s="46">
        <f t="shared" si="38"/>
        <v>0</v>
      </c>
    </row>
    <row r="785" spans="2:17" x14ac:dyDescent="0.25">
      <c r="B785" s="36" t="str">
        <f t="shared" si="39"/>
        <v>FLELGAH</v>
      </c>
      <c r="C785" s="35" t="str">
        <f t="shared" si="37"/>
        <v>84049074177</v>
      </c>
      <c r="D785" s="6">
        <v>840490741775</v>
      </c>
      <c r="E785" s="7" t="s">
        <v>834</v>
      </c>
      <c r="F785" t="s">
        <v>1722</v>
      </c>
      <c r="G785" t="s">
        <v>1034</v>
      </c>
      <c r="H785" s="7" t="s">
        <v>9</v>
      </c>
      <c r="I785" s="7" t="s">
        <v>1764</v>
      </c>
      <c r="J785" s="9">
        <v>17.5</v>
      </c>
      <c r="K785" s="7" t="s">
        <v>885</v>
      </c>
      <c r="L785" s="7" t="s">
        <v>929</v>
      </c>
      <c r="M785" s="7">
        <f>SUMIF('FL FA2026 Logo'!C787:C1137,'FA 2026 Master'!E785,'FL FA2026 Logo'!S787:S1137)</f>
        <v>0</v>
      </c>
      <c r="N785" s="7">
        <f>SUMIF('ME FA2026 Logo'!C787:C1255,'FA 2026 Master'!E785,'ME FA2026 Logo'!S787:S1255)</f>
        <v>0</v>
      </c>
      <c r="O785" s="9">
        <f>SUMIF('FL FA2026 Logo'!C787:C1137,'FA 2026 Master'!E785,'FL FA2026 Logo'!T787:T1137)</f>
        <v>0</v>
      </c>
      <c r="P785" s="31">
        <f>SUMIF('ME FA2026 Logo'!C787:C1255,'FA 2026 Master'!E785,'ME FA2026 Logo'!T787:T1255)</f>
        <v>0</v>
      </c>
      <c r="Q785" s="46">
        <f t="shared" si="38"/>
        <v>0</v>
      </c>
    </row>
    <row r="786" spans="2:17" x14ac:dyDescent="0.25">
      <c r="B786" s="36" t="str">
        <f t="shared" si="39"/>
        <v>FLELGAH</v>
      </c>
      <c r="C786" s="35" t="str">
        <f t="shared" si="37"/>
        <v>84049074178</v>
      </c>
      <c r="D786" s="6">
        <v>840490741782</v>
      </c>
      <c r="E786" s="7" t="s">
        <v>835</v>
      </c>
      <c r="F786" t="s">
        <v>1723</v>
      </c>
      <c r="G786" t="s">
        <v>1034</v>
      </c>
      <c r="H786" s="7" t="s">
        <v>10</v>
      </c>
      <c r="I786" s="7" t="s">
        <v>1764</v>
      </c>
      <c r="J786" s="9">
        <v>17.5</v>
      </c>
      <c r="K786" s="7" t="s">
        <v>885</v>
      </c>
      <c r="L786" s="7" t="s">
        <v>929</v>
      </c>
      <c r="M786" s="7">
        <f>SUMIF('FL FA2026 Logo'!C788:C1138,'FA 2026 Master'!E786,'FL FA2026 Logo'!S788:S1138)</f>
        <v>0</v>
      </c>
      <c r="N786" s="7">
        <f>SUMIF('ME FA2026 Logo'!C788:C1256,'FA 2026 Master'!E786,'ME FA2026 Logo'!S788:S1256)</f>
        <v>0</v>
      </c>
      <c r="O786" s="9">
        <f>SUMIF('FL FA2026 Logo'!C788:C1138,'FA 2026 Master'!E786,'FL FA2026 Logo'!T788:T1138)</f>
        <v>0</v>
      </c>
      <c r="P786" s="31">
        <f>SUMIF('ME FA2026 Logo'!C788:C1256,'FA 2026 Master'!E786,'ME FA2026 Logo'!T788:T1256)</f>
        <v>0</v>
      </c>
      <c r="Q786" s="46">
        <f t="shared" si="38"/>
        <v>0</v>
      </c>
    </row>
    <row r="787" spans="2:17" x14ac:dyDescent="0.25">
      <c r="B787" s="36" t="str">
        <f t="shared" si="39"/>
        <v>FLELGAH</v>
      </c>
      <c r="C787" s="35" t="str">
        <f t="shared" si="37"/>
        <v>84049074179</v>
      </c>
      <c r="D787" s="6">
        <v>840490741799</v>
      </c>
      <c r="E787" s="7" t="s">
        <v>836</v>
      </c>
      <c r="F787" t="s">
        <v>1724</v>
      </c>
      <c r="G787" t="s">
        <v>1034</v>
      </c>
      <c r="H787" s="7" t="s">
        <v>1765</v>
      </c>
      <c r="I787" s="7" t="s">
        <v>1764</v>
      </c>
      <c r="J787" s="9">
        <v>17.5</v>
      </c>
      <c r="K787" s="7" t="s">
        <v>885</v>
      </c>
      <c r="L787" s="7" t="s">
        <v>929</v>
      </c>
      <c r="M787" s="7">
        <f>SUMIF('FL FA2026 Logo'!C789:C1139,'FA 2026 Master'!E787,'FL FA2026 Logo'!S789:S1139)</f>
        <v>0</v>
      </c>
      <c r="N787" s="7">
        <f>SUMIF('ME FA2026 Logo'!C789:C1257,'FA 2026 Master'!E787,'ME FA2026 Logo'!S789:S1257)</f>
        <v>0</v>
      </c>
      <c r="O787" s="9">
        <f>SUMIF('FL FA2026 Logo'!C789:C1139,'FA 2026 Master'!E787,'FL FA2026 Logo'!T789:T1139)</f>
        <v>0</v>
      </c>
      <c r="P787" s="31">
        <f>SUMIF('ME FA2026 Logo'!C789:C1257,'FA 2026 Master'!E787,'ME FA2026 Logo'!T789:T1257)</f>
        <v>0</v>
      </c>
      <c r="Q787" s="46">
        <f t="shared" si="38"/>
        <v>0</v>
      </c>
    </row>
    <row r="788" spans="2:17" x14ac:dyDescent="0.25">
      <c r="B788" s="36" t="str">
        <f t="shared" si="39"/>
        <v>FLELGAH</v>
      </c>
      <c r="C788" s="35" t="str">
        <f t="shared" si="37"/>
        <v>84049074180</v>
      </c>
      <c r="D788" s="6">
        <v>840490741805</v>
      </c>
      <c r="E788" s="7" t="s">
        <v>837</v>
      </c>
      <c r="F788" t="s">
        <v>1725</v>
      </c>
      <c r="G788" t="s">
        <v>1034</v>
      </c>
      <c r="H788" s="7" t="s">
        <v>14</v>
      </c>
      <c r="I788" s="7" t="s">
        <v>1764</v>
      </c>
      <c r="J788" s="9">
        <v>17.5</v>
      </c>
      <c r="K788" s="7" t="s">
        <v>885</v>
      </c>
      <c r="L788" s="7" t="s">
        <v>929</v>
      </c>
      <c r="M788" s="7">
        <f>SUMIF('FL FA2026 Logo'!C790:C1140,'FA 2026 Master'!E788,'FL FA2026 Logo'!S790:S1140)</f>
        <v>0</v>
      </c>
      <c r="N788" s="7">
        <f>SUMIF('ME FA2026 Logo'!C790:C1258,'FA 2026 Master'!E788,'ME FA2026 Logo'!S790:S1258)</f>
        <v>0</v>
      </c>
      <c r="O788" s="9">
        <f>SUMIF('FL FA2026 Logo'!C790:C1140,'FA 2026 Master'!E788,'FL FA2026 Logo'!T790:T1140)</f>
        <v>0</v>
      </c>
      <c r="P788" s="31">
        <f>SUMIF('ME FA2026 Logo'!C790:C1258,'FA 2026 Master'!E788,'ME FA2026 Logo'!T790:T1258)</f>
        <v>0</v>
      </c>
      <c r="Q788" s="46">
        <f t="shared" si="38"/>
        <v>0</v>
      </c>
    </row>
    <row r="789" spans="2:17" x14ac:dyDescent="0.25">
      <c r="B789" s="36" t="str">
        <f t="shared" si="39"/>
        <v>FLFNAHB</v>
      </c>
      <c r="C789" s="35" t="str">
        <f t="shared" si="37"/>
        <v>84049074337</v>
      </c>
      <c r="D789" s="6">
        <v>840490743373</v>
      </c>
      <c r="E789" s="7" t="s">
        <v>838</v>
      </c>
      <c r="F789" t="s">
        <v>1726</v>
      </c>
      <c r="G789" t="s">
        <v>1215</v>
      </c>
      <c r="H789" s="7" t="s">
        <v>7</v>
      </c>
      <c r="I789" s="7" t="s">
        <v>1764</v>
      </c>
      <c r="J789" s="9">
        <v>17.5</v>
      </c>
      <c r="K789" s="7" t="s">
        <v>885</v>
      </c>
      <c r="L789" s="7" t="s">
        <v>929</v>
      </c>
      <c r="M789" s="7">
        <f>SUMIF('FL FA2026 Logo'!C791:C1141,'FA 2026 Master'!E789,'FL FA2026 Logo'!S791:S1141)</f>
        <v>0</v>
      </c>
      <c r="N789" s="7">
        <f>SUMIF('ME FA2026 Logo'!C791:C1259,'FA 2026 Master'!E789,'ME FA2026 Logo'!S791:S1259)</f>
        <v>0</v>
      </c>
      <c r="O789" s="9">
        <f>SUMIF('FL FA2026 Logo'!C791:C1141,'FA 2026 Master'!E789,'FL FA2026 Logo'!T791:T1141)</f>
        <v>0</v>
      </c>
      <c r="P789" s="31">
        <f>SUMIF('ME FA2026 Logo'!C791:C1259,'FA 2026 Master'!E789,'ME FA2026 Logo'!T791:T1259)</f>
        <v>0</v>
      </c>
      <c r="Q789" s="46">
        <f t="shared" si="38"/>
        <v>0</v>
      </c>
    </row>
    <row r="790" spans="2:17" x14ac:dyDescent="0.25">
      <c r="B790" s="36" t="str">
        <f t="shared" si="39"/>
        <v>FLFNAHB</v>
      </c>
      <c r="C790" s="35" t="str">
        <f t="shared" si="37"/>
        <v>84049074338</v>
      </c>
      <c r="D790" s="6">
        <v>840490743380</v>
      </c>
      <c r="E790" s="7" t="s">
        <v>839</v>
      </c>
      <c r="F790" t="s">
        <v>1727</v>
      </c>
      <c r="G790" t="s">
        <v>1215</v>
      </c>
      <c r="H790" s="7" t="s">
        <v>8</v>
      </c>
      <c r="I790" s="7" t="s">
        <v>1764</v>
      </c>
      <c r="J790" s="9">
        <v>17.5</v>
      </c>
      <c r="K790" s="7" t="s">
        <v>885</v>
      </c>
      <c r="L790" s="7" t="s">
        <v>929</v>
      </c>
      <c r="M790" s="7">
        <f>SUMIF('FL FA2026 Logo'!C792:C1142,'FA 2026 Master'!E790,'FL FA2026 Logo'!S792:S1142)</f>
        <v>0</v>
      </c>
      <c r="N790" s="7">
        <f>SUMIF('ME FA2026 Logo'!C792:C1260,'FA 2026 Master'!E790,'ME FA2026 Logo'!S792:S1260)</f>
        <v>0</v>
      </c>
      <c r="O790" s="9">
        <f>SUMIF('FL FA2026 Logo'!C792:C1142,'FA 2026 Master'!E790,'FL FA2026 Logo'!T792:T1142)</f>
        <v>0</v>
      </c>
      <c r="P790" s="31">
        <f>SUMIF('ME FA2026 Logo'!C792:C1260,'FA 2026 Master'!E790,'ME FA2026 Logo'!T792:T1260)</f>
        <v>0</v>
      </c>
      <c r="Q790" s="46">
        <f t="shared" si="38"/>
        <v>0</v>
      </c>
    </row>
    <row r="791" spans="2:17" x14ac:dyDescent="0.25">
      <c r="B791" s="36" t="str">
        <f t="shared" ref="B791:B824" si="40">LEFT(E791,7)</f>
        <v>FLFNAHB</v>
      </c>
      <c r="C791" s="35" t="str">
        <f t="shared" si="37"/>
        <v>84049074339</v>
      </c>
      <c r="D791" s="6">
        <v>840490743397</v>
      </c>
      <c r="E791" s="7" t="s">
        <v>840</v>
      </c>
      <c r="F791" t="s">
        <v>1728</v>
      </c>
      <c r="G791" t="s">
        <v>1215</v>
      </c>
      <c r="H791" s="7" t="s">
        <v>9</v>
      </c>
      <c r="I791" s="7" t="s">
        <v>1764</v>
      </c>
      <c r="J791" s="9">
        <v>17.5</v>
      </c>
      <c r="K791" s="7" t="s">
        <v>885</v>
      </c>
      <c r="L791" s="7" t="s">
        <v>929</v>
      </c>
      <c r="M791" s="7">
        <f>SUMIF('FL FA2026 Logo'!C793:C1143,'FA 2026 Master'!E791,'FL FA2026 Logo'!S793:S1143)</f>
        <v>0</v>
      </c>
      <c r="N791" s="7">
        <f>SUMIF('ME FA2026 Logo'!C793:C1261,'FA 2026 Master'!E791,'ME FA2026 Logo'!S793:S1261)</f>
        <v>0</v>
      </c>
      <c r="O791" s="9">
        <f>SUMIF('FL FA2026 Logo'!C793:C1143,'FA 2026 Master'!E791,'FL FA2026 Logo'!T793:T1143)</f>
        <v>0</v>
      </c>
      <c r="P791" s="31">
        <f>SUMIF('ME FA2026 Logo'!C793:C1261,'FA 2026 Master'!E791,'ME FA2026 Logo'!T793:T1261)</f>
        <v>0</v>
      </c>
      <c r="Q791" s="46">
        <f t="shared" si="38"/>
        <v>0</v>
      </c>
    </row>
    <row r="792" spans="2:17" x14ac:dyDescent="0.25">
      <c r="B792" s="36" t="str">
        <f t="shared" si="40"/>
        <v>FLFNAHB</v>
      </c>
      <c r="C792" s="35" t="str">
        <f t="shared" si="37"/>
        <v>84049074340</v>
      </c>
      <c r="D792" s="6">
        <v>840490743403</v>
      </c>
      <c r="E792" s="7" t="s">
        <v>841</v>
      </c>
      <c r="F792" t="s">
        <v>1729</v>
      </c>
      <c r="G792" t="s">
        <v>1215</v>
      </c>
      <c r="H792" s="7" t="s">
        <v>10</v>
      </c>
      <c r="I792" s="7" t="s">
        <v>1764</v>
      </c>
      <c r="J792" s="9">
        <v>17.5</v>
      </c>
      <c r="K792" s="7" t="s">
        <v>885</v>
      </c>
      <c r="L792" s="7" t="s">
        <v>929</v>
      </c>
      <c r="M792" s="7">
        <f>SUMIF('FL FA2026 Logo'!C794:C1144,'FA 2026 Master'!E792,'FL FA2026 Logo'!S794:S1144)</f>
        <v>0</v>
      </c>
      <c r="N792" s="7">
        <f>SUMIF('ME FA2026 Logo'!C794:C1262,'FA 2026 Master'!E792,'ME FA2026 Logo'!S794:S1262)</f>
        <v>0</v>
      </c>
      <c r="O792" s="9">
        <f>SUMIF('FL FA2026 Logo'!C794:C1144,'FA 2026 Master'!E792,'FL FA2026 Logo'!T794:T1144)</f>
        <v>0</v>
      </c>
      <c r="P792" s="31">
        <f>SUMIF('ME FA2026 Logo'!C794:C1262,'FA 2026 Master'!E792,'ME FA2026 Logo'!T794:T1262)</f>
        <v>0</v>
      </c>
      <c r="Q792" s="46">
        <f t="shared" si="38"/>
        <v>0</v>
      </c>
    </row>
    <row r="793" spans="2:17" x14ac:dyDescent="0.25">
      <c r="B793" s="36" t="str">
        <f t="shared" si="40"/>
        <v>FLFNAHB</v>
      </c>
      <c r="C793" s="35" t="str">
        <f t="shared" si="37"/>
        <v>84049074341</v>
      </c>
      <c r="D793" s="6">
        <v>840490743410</v>
      </c>
      <c r="E793" s="7" t="s">
        <v>842</v>
      </c>
      <c r="F793" t="s">
        <v>1730</v>
      </c>
      <c r="G793" t="s">
        <v>1215</v>
      </c>
      <c r="H793" s="7" t="s">
        <v>1765</v>
      </c>
      <c r="I793" s="7" t="s">
        <v>1764</v>
      </c>
      <c r="J793" s="9">
        <v>17.5</v>
      </c>
      <c r="K793" s="7" t="s">
        <v>885</v>
      </c>
      <c r="L793" s="7" t="s">
        <v>929</v>
      </c>
      <c r="M793" s="7">
        <f>SUMIF('FL FA2026 Logo'!C795:C1145,'FA 2026 Master'!E793,'FL FA2026 Logo'!S795:S1145)</f>
        <v>0</v>
      </c>
      <c r="N793" s="7">
        <f>SUMIF('ME FA2026 Logo'!C795:C1263,'FA 2026 Master'!E793,'ME FA2026 Logo'!S795:S1263)</f>
        <v>0</v>
      </c>
      <c r="O793" s="9">
        <f>SUMIF('FL FA2026 Logo'!C795:C1145,'FA 2026 Master'!E793,'FL FA2026 Logo'!T795:T1145)</f>
        <v>0</v>
      </c>
      <c r="P793" s="31">
        <f>SUMIF('ME FA2026 Logo'!C795:C1263,'FA 2026 Master'!E793,'ME FA2026 Logo'!T795:T1263)</f>
        <v>0</v>
      </c>
      <c r="Q793" s="46">
        <f t="shared" si="38"/>
        <v>0</v>
      </c>
    </row>
    <row r="794" spans="2:17" x14ac:dyDescent="0.25">
      <c r="B794" s="36" t="str">
        <f t="shared" si="40"/>
        <v>FLFNAHB</v>
      </c>
      <c r="C794" s="35" t="str">
        <f t="shared" si="37"/>
        <v>84049074342</v>
      </c>
      <c r="D794" s="6">
        <v>840490743427</v>
      </c>
      <c r="E794" s="7" t="s">
        <v>843</v>
      </c>
      <c r="F794" t="s">
        <v>1731</v>
      </c>
      <c r="G794" t="s">
        <v>1215</v>
      </c>
      <c r="H794" s="7" t="s">
        <v>14</v>
      </c>
      <c r="I794" s="7" t="s">
        <v>1764</v>
      </c>
      <c r="J794" s="9">
        <v>17.5</v>
      </c>
      <c r="K794" s="7" t="s">
        <v>885</v>
      </c>
      <c r="L794" s="7" t="s">
        <v>929</v>
      </c>
      <c r="M794" s="7">
        <f>SUMIF('FL FA2026 Logo'!C796:C1146,'FA 2026 Master'!E794,'FL FA2026 Logo'!S796:S1146)</f>
        <v>0</v>
      </c>
      <c r="N794" s="7">
        <f>SUMIF('ME FA2026 Logo'!C796:C1264,'FA 2026 Master'!E794,'ME FA2026 Logo'!S796:S1264)</f>
        <v>0</v>
      </c>
      <c r="O794" s="9">
        <f>SUMIF('FL FA2026 Logo'!C796:C1146,'FA 2026 Master'!E794,'FL FA2026 Logo'!T796:T1146)</f>
        <v>0</v>
      </c>
      <c r="P794" s="31">
        <f>SUMIF('ME FA2026 Logo'!C796:C1264,'FA 2026 Master'!E794,'ME FA2026 Logo'!T796:T1264)</f>
        <v>0</v>
      </c>
      <c r="Q794" s="46">
        <f t="shared" si="38"/>
        <v>0</v>
      </c>
    </row>
    <row r="795" spans="2:17" x14ac:dyDescent="0.25">
      <c r="B795" s="36" t="str">
        <f t="shared" si="40"/>
        <v>FLFNABL</v>
      </c>
      <c r="C795" s="35" t="str">
        <f t="shared" si="37"/>
        <v>84049074343</v>
      </c>
      <c r="D795" s="6">
        <v>840490743434</v>
      </c>
      <c r="E795" s="7" t="s">
        <v>844</v>
      </c>
      <c r="F795" t="s">
        <v>1732</v>
      </c>
      <c r="G795" t="s">
        <v>17</v>
      </c>
      <c r="H795" s="7" t="s">
        <v>7</v>
      </c>
      <c r="I795" s="7" t="s">
        <v>1764</v>
      </c>
      <c r="J795" s="9">
        <v>17.5</v>
      </c>
      <c r="K795" s="7" t="s">
        <v>885</v>
      </c>
      <c r="L795" s="7" t="s">
        <v>929</v>
      </c>
      <c r="M795" s="7">
        <f>SUMIF('FL FA2026 Logo'!C797:C1147,'FA 2026 Master'!E795,'FL FA2026 Logo'!S797:S1147)</f>
        <v>0</v>
      </c>
      <c r="N795" s="7">
        <f>SUMIF('ME FA2026 Logo'!C797:C1265,'FA 2026 Master'!E795,'ME FA2026 Logo'!S797:S1265)</f>
        <v>0</v>
      </c>
      <c r="O795" s="9">
        <f>SUMIF('FL FA2026 Logo'!C797:C1147,'FA 2026 Master'!E795,'FL FA2026 Logo'!T797:T1147)</f>
        <v>0</v>
      </c>
      <c r="P795" s="31">
        <f>SUMIF('ME FA2026 Logo'!C797:C1265,'FA 2026 Master'!E795,'ME FA2026 Logo'!T797:T1265)</f>
        <v>0</v>
      </c>
      <c r="Q795" s="46">
        <f t="shared" si="38"/>
        <v>0</v>
      </c>
    </row>
    <row r="796" spans="2:17" x14ac:dyDescent="0.25">
      <c r="B796" s="36" t="str">
        <f t="shared" si="40"/>
        <v>FLFNABL</v>
      </c>
      <c r="C796" s="35" t="str">
        <f t="shared" si="37"/>
        <v>84049074344</v>
      </c>
      <c r="D796" s="6">
        <v>840490743441</v>
      </c>
      <c r="E796" s="7" t="s">
        <v>845</v>
      </c>
      <c r="F796" t="s">
        <v>1733</v>
      </c>
      <c r="G796" t="s">
        <v>17</v>
      </c>
      <c r="H796" s="7" t="s">
        <v>8</v>
      </c>
      <c r="I796" s="7" t="s">
        <v>1764</v>
      </c>
      <c r="J796" s="9">
        <v>17.5</v>
      </c>
      <c r="K796" s="7" t="s">
        <v>885</v>
      </c>
      <c r="L796" s="7" t="s">
        <v>929</v>
      </c>
      <c r="M796" s="7">
        <f>SUMIF('FL FA2026 Logo'!C798:C1148,'FA 2026 Master'!E796,'FL FA2026 Logo'!S798:S1148)</f>
        <v>0</v>
      </c>
      <c r="N796" s="7">
        <f>SUMIF('ME FA2026 Logo'!C798:C1266,'FA 2026 Master'!E796,'ME FA2026 Logo'!S798:S1266)</f>
        <v>0</v>
      </c>
      <c r="O796" s="9">
        <f>SUMIF('FL FA2026 Logo'!C798:C1148,'FA 2026 Master'!E796,'FL FA2026 Logo'!T798:T1148)</f>
        <v>0</v>
      </c>
      <c r="P796" s="31">
        <f>SUMIF('ME FA2026 Logo'!C798:C1266,'FA 2026 Master'!E796,'ME FA2026 Logo'!T798:T1266)</f>
        <v>0</v>
      </c>
      <c r="Q796" s="46">
        <f t="shared" si="38"/>
        <v>0</v>
      </c>
    </row>
    <row r="797" spans="2:17" x14ac:dyDescent="0.25">
      <c r="B797" s="36" t="str">
        <f t="shared" si="40"/>
        <v>FLFNABL</v>
      </c>
      <c r="C797" s="35" t="str">
        <f t="shared" si="37"/>
        <v>84049074345</v>
      </c>
      <c r="D797" s="6">
        <v>840490743458</v>
      </c>
      <c r="E797" s="7" t="s">
        <v>846</v>
      </c>
      <c r="F797" t="s">
        <v>1734</v>
      </c>
      <c r="G797" t="s">
        <v>17</v>
      </c>
      <c r="H797" s="7" t="s">
        <v>9</v>
      </c>
      <c r="I797" s="7" t="s">
        <v>1764</v>
      </c>
      <c r="J797" s="9">
        <v>17.5</v>
      </c>
      <c r="K797" s="7" t="s">
        <v>885</v>
      </c>
      <c r="L797" s="7" t="s">
        <v>929</v>
      </c>
      <c r="M797" s="7">
        <f>SUMIF('FL FA2026 Logo'!C799:C1149,'FA 2026 Master'!E797,'FL FA2026 Logo'!S799:S1149)</f>
        <v>0</v>
      </c>
      <c r="N797" s="7">
        <f>SUMIF('ME FA2026 Logo'!C799:C1267,'FA 2026 Master'!E797,'ME FA2026 Logo'!S799:S1267)</f>
        <v>0</v>
      </c>
      <c r="O797" s="9">
        <f>SUMIF('FL FA2026 Logo'!C799:C1149,'FA 2026 Master'!E797,'FL FA2026 Logo'!T799:T1149)</f>
        <v>0</v>
      </c>
      <c r="P797" s="31">
        <f>SUMIF('ME FA2026 Logo'!C799:C1267,'FA 2026 Master'!E797,'ME FA2026 Logo'!T799:T1267)</f>
        <v>0</v>
      </c>
      <c r="Q797" s="46">
        <f t="shared" si="38"/>
        <v>0</v>
      </c>
    </row>
    <row r="798" spans="2:17" x14ac:dyDescent="0.25">
      <c r="B798" s="36" t="str">
        <f t="shared" si="40"/>
        <v>FLFNABL</v>
      </c>
      <c r="C798" s="35" t="str">
        <f t="shared" si="37"/>
        <v>84049074346</v>
      </c>
      <c r="D798" s="6">
        <v>840490743465</v>
      </c>
      <c r="E798" s="7" t="s">
        <v>847</v>
      </c>
      <c r="F798" t="s">
        <v>1735</v>
      </c>
      <c r="G798" t="s">
        <v>17</v>
      </c>
      <c r="H798" s="7" t="s">
        <v>10</v>
      </c>
      <c r="I798" s="7" t="s">
        <v>1764</v>
      </c>
      <c r="J798" s="9">
        <v>17.5</v>
      </c>
      <c r="K798" s="7" t="s">
        <v>885</v>
      </c>
      <c r="L798" s="7" t="s">
        <v>929</v>
      </c>
      <c r="M798" s="7">
        <f>SUMIF('FL FA2026 Logo'!C800:C1150,'FA 2026 Master'!E798,'FL FA2026 Logo'!S800:S1150)</f>
        <v>0</v>
      </c>
      <c r="N798" s="7">
        <f>SUMIF('ME FA2026 Logo'!C800:C1268,'FA 2026 Master'!E798,'ME FA2026 Logo'!S800:S1268)</f>
        <v>0</v>
      </c>
      <c r="O798" s="9">
        <f>SUMIF('FL FA2026 Logo'!C800:C1150,'FA 2026 Master'!E798,'FL FA2026 Logo'!T800:T1150)</f>
        <v>0</v>
      </c>
      <c r="P798" s="31">
        <f>SUMIF('ME FA2026 Logo'!C800:C1268,'FA 2026 Master'!E798,'ME FA2026 Logo'!T800:T1268)</f>
        <v>0</v>
      </c>
      <c r="Q798" s="46">
        <f t="shared" si="38"/>
        <v>0</v>
      </c>
    </row>
    <row r="799" spans="2:17" x14ac:dyDescent="0.25">
      <c r="B799" s="36" t="str">
        <f t="shared" si="40"/>
        <v>FLFNABL</v>
      </c>
      <c r="C799" s="35" t="str">
        <f t="shared" si="37"/>
        <v>84049074347</v>
      </c>
      <c r="D799" s="6">
        <v>840490743472</v>
      </c>
      <c r="E799" s="7" t="s">
        <v>848</v>
      </c>
      <c r="F799" t="s">
        <v>1736</v>
      </c>
      <c r="G799" t="s">
        <v>17</v>
      </c>
      <c r="H799" s="7" t="s">
        <v>1765</v>
      </c>
      <c r="I799" s="7" t="s">
        <v>1764</v>
      </c>
      <c r="J799" s="9">
        <v>17.5</v>
      </c>
      <c r="K799" s="7" t="s">
        <v>885</v>
      </c>
      <c r="L799" s="7" t="s">
        <v>929</v>
      </c>
      <c r="M799" s="7">
        <f>SUMIF('FL FA2026 Logo'!C801:C1151,'FA 2026 Master'!E799,'FL FA2026 Logo'!S801:S1151)</f>
        <v>0</v>
      </c>
      <c r="N799" s="7">
        <f>SUMIF('ME FA2026 Logo'!C801:C1269,'FA 2026 Master'!E799,'ME FA2026 Logo'!S801:S1269)</f>
        <v>0</v>
      </c>
      <c r="O799" s="9">
        <f>SUMIF('FL FA2026 Logo'!C801:C1151,'FA 2026 Master'!E799,'FL FA2026 Logo'!T801:T1151)</f>
        <v>0</v>
      </c>
      <c r="P799" s="31">
        <f>SUMIF('ME FA2026 Logo'!C801:C1269,'FA 2026 Master'!E799,'ME FA2026 Logo'!T801:T1269)</f>
        <v>0</v>
      </c>
      <c r="Q799" s="46">
        <f t="shared" si="38"/>
        <v>0</v>
      </c>
    </row>
    <row r="800" spans="2:17" x14ac:dyDescent="0.25">
      <c r="B800" s="36" t="str">
        <f t="shared" si="40"/>
        <v>FLFNABL</v>
      </c>
      <c r="C800" s="35" t="str">
        <f t="shared" si="37"/>
        <v>84049074348</v>
      </c>
      <c r="D800" s="6">
        <v>840490743489</v>
      </c>
      <c r="E800" s="7" t="s">
        <v>849</v>
      </c>
      <c r="F800" t="s">
        <v>1737</v>
      </c>
      <c r="G800" t="s">
        <v>17</v>
      </c>
      <c r="H800" s="7" t="s">
        <v>14</v>
      </c>
      <c r="I800" s="7" t="s">
        <v>1764</v>
      </c>
      <c r="J800" s="9">
        <v>17.5</v>
      </c>
      <c r="K800" s="7" t="s">
        <v>885</v>
      </c>
      <c r="L800" s="7" t="s">
        <v>929</v>
      </c>
      <c r="M800" s="7">
        <f>SUMIF('FL FA2026 Logo'!C802:C1152,'FA 2026 Master'!E800,'FL FA2026 Logo'!S802:S1152)</f>
        <v>0</v>
      </c>
      <c r="N800" s="7">
        <f>SUMIF('ME FA2026 Logo'!C802:C1270,'FA 2026 Master'!E800,'ME FA2026 Logo'!S802:S1270)</f>
        <v>0</v>
      </c>
      <c r="O800" s="9">
        <f>SUMIF('FL FA2026 Logo'!C802:C1152,'FA 2026 Master'!E800,'FL FA2026 Logo'!T802:T1152)</f>
        <v>0</v>
      </c>
      <c r="P800" s="31">
        <f>SUMIF('ME FA2026 Logo'!C802:C1270,'FA 2026 Master'!E800,'ME FA2026 Logo'!T802:T1270)</f>
        <v>0</v>
      </c>
      <c r="Q800" s="46">
        <f t="shared" si="38"/>
        <v>0</v>
      </c>
    </row>
    <row r="801" spans="2:17" x14ac:dyDescent="0.25">
      <c r="B801" s="36" t="str">
        <f t="shared" si="40"/>
        <v>FLHCHHT</v>
      </c>
      <c r="C801" s="35" t="str">
        <f t="shared" si="37"/>
        <v>84049074349</v>
      </c>
      <c r="D801" s="6">
        <v>840490743496</v>
      </c>
      <c r="E801" s="7" t="s">
        <v>850</v>
      </c>
      <c r="F801" t="s">
        <v>1738</v>
      </c>
      <c r="G801" t="s">
        <v>1054</v>
      </c>
      <c r="H801" s="7" t="s">
        <v>7</v>
      </c>
      <c r="I801" s="7" t="s">
        <v>1764</v>
      </c>
      <c r="J801" s="9">
        <v>17.5</v>
      </c>
      <c r="K801" s="7" t="s">
        <v>885</v>
      </c>
      <c r="L801" s="7" t="s">
        <v>929</v>
      </c>
      <c r="M801" s="7">
        <f>SUMIF('FL FA2026 Logo'!C803:C1153,'FA 2026 Master'!E801,'FL FA2026 Logo'!S803:S1153)</f>
        <v>0</v>
      </c>
      <c r="N801" s="7">
        <f>SUMIF('ME FA2026 Logo'!C803:C1271,'FA 2026 Master'!E801,'ME FA2026 Logo'!S803:S1271)</f>
        <v>0</v>
      </c>
      <c r="O801" s="9">
        <f>SUMIF('FL FA2026 Logo'!C803:C1153,'FA 2026 Master'!E801,'FL FA2026 Logo'!T803:T1153)</f>
        <v>0</v>
      </c>
      <c r="P801" s="31">
        <f>SUMIF('ME FA2026 Logo'!C803:C1271,'FA 2026 Master'!E801,'ME FA2026 Logo'!T803:T1271)</f>
        <v>0</v>
      </c>
      <c r="Q801" s="46">
        <f t="shared" si="38"/>
        <v>0</v>
      </c>
    </row>
    <row r="802" spans="2:17" x14ac:dyDescent="0.25">
      <c r="B802" s="36" t="str">
        <f t="shared" si="40"/>
        <v>FLHCHHT</v>
      </c>
      <c r="C802" s="35" t="str">
        <f t="shared" si="37"/>
        <v>84049074350</v>
      </c>
      <c r="D802" s="6">
        <v>840490743502</v>
      </c>
      <c r="E802" s="7" t="s">
        <v>851</v>
      </c>
      <c r="F802" t="s">
        <v>1739</v>
      </c>
      <c r="G802" t="s">
        <v>1054</v>
      </c>
      <c r="H802" s="7" t="s">
        <v>8</v>
      </c>
      <c r="I802" s="7" t="s">
        <v>1764</v>
      </c>
      <c r="J802" s="9">
        <v>17.5</v>
      </c>
      <c r="K802" s="7" t="s">
        <v>885</v>
      </c>
      <c r="L802" s="7" t="s">
        <v>929</v>
      </c>
      <c r="M802" s="7">
        <f>SUMIF('FL FA2026 Logo'!C804:C1154,'FA 2026 Master'!E802,'FL FA2026 Logo'!S804:S1154)</f>
        <v>0</v>
      </c>
      <c r="N802" s="7">
        <f>SUMIF('ME FA2026 Logo'!C804:C1272,'FA 2026 Master'!E802,'ME FA2026 Logo'!S804:S1272)</f>
        <v>0</v>
      </c>
      <c r="O802" s="9">
        <f>SUMIF('FL FA2026 Logo'!C804:C1154,'FA 2026 Master'!E802,'FL FA2026 Logo'!T804:T1154)</f>
        <v>0</v>
      </c>
      <c r="P802" s="31">
        <f>SUMIF('ME FA2026 Logo'!C804:C1272,'FA 2026 Master'!E802,'ME FA2026 Logo'!T804:T1272)</f>
        <v>0</v>
      </c>
      <c r="Q802" s="46">
        <f t="shared" si="38"/>
        <v>0</v>
      </c>
    </row>
    <row r="803" spans="2:17" x14ac:dyDescent="0.25">
      <c r="B803" s="36" t="str">
        <f t="shared" si="40"/>
        <v>FLHCHHT</v>
      </c>
      <c r="C803" s="35" t="str">
        <f t="shared" si="37"/>
        <v>84049074351</v>
      </c>
      <c r="D803" s="6">
        <v>840490743519</v>
      </c>
      <c r="E803" s="7" t="s">
        <v>852</v>
      </c>
      <c r="F803" t="s">
        <v>1740</v>
      </c>
      <c r="G803" t="s">
        <v>1054</v>
      </c>
      <c r="H803" s="7" t="s">
        <v>9</v>
      </c>
      <c r="I803" s="7" t="s">
        <v>1764</v>
      </c>
      <c r="J803" s="9">
        <v>17.5</v>
      </c>
      <c r="K803" s="7" t="s">
        <v>885</v>
      </c>
      <c r="L803" s="7" t="s">
        <v>929</v>
      </c>
      <c r="M803" s="7">
        <f>SUMIF('FL FA2026 Logo'!C805:C1155,'FA 2026 Master'!E803,'FL FA2026 Logo'!S805:S1155)</f>
        <v>0</v>
      </c>
      <c r="N803" s="7">
        <f>SUMIF('ME FA2026 Logo'!C805:C1273,'FA 2026 Master'!E803,'ME FA2026 Logo'!S805:S1273)</f>
        <v>0</v>
      </c>
      <c r="O803" s="9">
        <f>SUMIF('FL FA2026 Logo'!C805:C1155,'FA 2026 Master'!E803,'FL FA2026 Logo'!T805:T1155)</f>
        <v>0</v>
      </c>
      <c r="P803" s="31">
        <f>SUMIF('ME FA2026 Logo'!C805:C1273,'FA 2026 Master'!E803,'ME FA2026 Logo'!T805:T1273)</f>
        <v>0</v>
      </c>
      <c r="Q803" s="46">
        <f t="shared" si="38"/>
        <v>0</v>
      </c>
    </row>
    <row r="804" spans="2:17" x14ac:dyDescent="0.25">
      <c r="B804" s="36" t="str">
        <f t="shared" si="40"/>
        <v>FLHCHHT</v>
      </c>
      <c r="C804" s="35" t="str">
        <f t="shared" si="37"/>
        <v>84049074352</v>
      </c>
      <c r="D804" s="6">
        <v>840490743526</v>
      </c>
      <c r="E804" s="7" t="s">
        <v>853</v>
      </c>
      <c r="F804" t="s">
        <v>1741</v>
      </c>
      <c r="G804" t="s">
        <v>1054</v>
      </c>
      <c r="H804" s="7" t="s">
        <v>10</v>
      </c>
      <c r="I804" s="7" t="s">
        <v>1764</v>
      </c>
      <c r="J804" s="9">
        <v>17.5</v>
      </c>
      <c r="K804" s="7" t="s">
        <v>885</v>
      </c>
      <c r="L804" s="7" t="s">
        <v>929</v>
      </c>
      <c r="M804" s="7">
        <f>SUMIF('FL FA2026 Logo'!C806:C1156,'FA 2026 Master'!E804,'FL FA2026 Logo'!S806:S1156)</f>
        <v>0</v>
      </c>
      <c r="N804" s="7">
        <f>SUMIF('ME FA2026 Logo'!C806:C1274,'FA 2026 Master'!E804,'ME FA2026 Logo'!S806:S1274)</f>
        <v>0</v>
      </c>
      <c r="O804" s="9">
        <f>SUMIF('FL FA2026 Logo'!C806:C1156,'FA 2026 Master'!E804,'FL FA2026 Logo'!T806:T1156)</f>
        <v>0</v>
      </c>
      <c r="P804" s="31">
        <f>SUMIF('ME FA2026 Logo'!C806:C1274,'FA 2026 Master'!E804,'ME FA2026 Logo'!T806:T1274)</f>
        <v>0</v>
      </c>
      <c r="Q804" s="46">
        <f t="shared" si="38"/>
        <v>0</v>
      </c>
    </row>
    <row r="805" spans="2:17" x14ac:dyDescent="0.25">
      <c r="B805" s="36" t="str">
        <f t="shared" si="40"/>
        <v>FLHCHHT</v>
      </c>
      <c r="C805" s="35" t="str">
        <f t="shared" si="37"/>
        <v>84049074353</v>
      </c>
      <c r="D805" s="6">
        <v>840490743533</v>
      </c>
      <c r="E805" s="7" t="s">
        <v>854</v>
      </c>
      <c r="F805" t="s">
        <v>1742</v>
      </c>
      <c r="G805" t="s">
        <v>1054</v>
      </c>
      <c r="H805" s="7" t="s">
        <v>1765</v>
      </c>
      <c r="I805" s="7" t="s">
        <v>1764</v>
      </c>
      <c r="J805" s="9">
        <v>17.5</v>
      </c>
      <c r="K805" s="7" t="s">
        <v>885</v>
      </c>
      <c r="L805" s="7" t="s">
        <v>929</v>
      </c>
      <c r="M805" s="7">
        <f>SUMIF('FL FA2026 Logo'!C807:C1157,'FA 2026 Master'!E805,'FL FA2026 Logo'!S807:S1157)</f>
        <v>0</v>
      </c>
      <c r="N805" s="7">
        <f>SUMIF('ME FA2026 Logo'!C807:C1275,'FA 2026 Master'!E805,'ME FA2026 Logo'!S807:S1275)</f>
        <v>0</v>
      </c>
      <c r="O805" s="9">
        <f>SUMIF('FL FA2026 Logo'!C807:C1157,'FA 2026 Master'!E805,'FL FA2026 Logo'!T807:T1157)</f>
        <v>0</v>
      </c>
      <c r="P805" s="31">
        <f>SUMIF('ME FA2026 Logo'!C807:C1275,'FA 2026 Master'!E805,'ME FA2026 Logo'!T807:T1275)</f>
        <v>0</v>
      </c>
      <c r="Q805" s="46">
        <f t="shared" si="38"/>
        <v>0</v>
      </c>
    </row>
    <row r="806" spans="2:17" x14ac:dyDescent="0.25">
      <c r="B806" s="36" t="str">
        <f t="shared" si="40"/>
        <v>FLHCHHT</v>
      </c>
      <c r="C806" s="35" t="str">
        <f t="shared" si="37"/>
        <v>84049074354</v>
      </c>
      <c r="D806" s="6">
        <v>840490743540</v>
      </c>
      <c r="E806" s="7" t="s">
        <v>855</v>
      </c>
      <c r="F806" t="s">
        <v>1743</v>
      </c>
      <c r="G806" t="s">
        <v>1054</v>
      </c>
      <c r="H806" s="7" t="s">
        <v>14</v>
      </c>
      <c r="I806" s="7" t="s">
        <v>1764</v>
      </c>
      <c r="J806" s="9">
        <v>17.5</v>
      </c>
      <c r="K806" s="7" t="s">
        <v>885</v>
      </c>
      <c r="L806" s="7" t="s">
        <v>929</v>
      </c>
      <c r="M806" s="7">
        <f>SUMIF('FL FA2026 Logo'!C808:C1158,'FA 2026 Master'!E806,'FL FA2026 Logo'!S808:S1158)</f>
        <v>0</v>
      </c>
      <c r="N806" s="7">
        <f>SUMIF('ME FA2026 Logo'!C808:C1276,'FA 2026 Master'!E806,'ME FA2026 Logo'!S808:S1276)</f>
        <v>0</v>
      </c>
      <c r="O806" s="9">
        <f>SUMIF('FL FA2026 Logo'!C808:C1158,'FA 2026 Master'!E806,'FL FA2026 Logo'!T808:T1158)</f>
        <v>0</v>
      </c>
      <c r="P806" s="31">
        <f>SUMIF('ME FA2026 Logo'!C808:C1276,'FA 2026 Master'!E806,'ME FA2026 Logo'!T808:T1276)</f>
        <v>0</v>
      </c>
      <c r="Q806" s="46">
        <f t="shared" si="38"/>
        <v>0</v>
      </c>
    </row>
    <row r="807" spans="2:17" x14ac:dyDescent="0.25">
      <c r="B807" s="36" t="str">
        <f t="shared" si="40"/>
        <v>FLHCHNV</v>
      </c>
      <c r="C807" s="35" t="str">
        <f t="shared" si="37"/>
        <v>84049074355</v>
      </c>
      <c r="D807" s="6">
        <v>840490743557</v>
      </c>
      <c r="E807" s="7" t="s">
        <v>856</v>
      </c>
      <c r="F807" t="s">
        <v>1744</v>
      </c>
      <c r="G807" t="s">
        <v>957</v>
      </c>
      <c r="H807" s="7" t="s">
        <v>7</v>
      </c>
      <c r="I807" s="7" t="s">
        <v>1764</v>
      </c>
      <c r="J807" s="9">
        <v>17.5</v>
      </c>
      <c r="K807" s="7" t="s">
        <v>885</v>
      </c>
      <c r="L807" s="7" t="s">
        <v>929</v>
      </c>
      <c r="M807" s="7">
        <f>SUMIF('FL FA2026 Logo'!C809:C1159,'FA 2026 Master'!E807,'FL FA2026 Logo'!S809:S1159)</f>
        <v>0</v>
      </c>
      <c r="N807" s="7">
        <f>SUMIF('ME FA2026 Logo'!C809:C1277,'FA 2026 Master'!E807,'ME FA2026 Logo'!S809:S1277)</f>
        <v>0</v>
      </c>
      <c r="O807" s="9">
        <f>SUMIF('FL FA2026 Logo'!C809:C1159,'FA 2026 Master'!E807,'FL FA2026 Logo'!T809:T1159)</f>
        <v>0</v>
      </c>
      <c r="P807" s="31">
        <f>SUMIF('ME FA2026 Logo'!C809:C1277,'FA 2026 Master'!E807,'ME FA2026 Logo'!T809:T1277)</f>
        <v>0</v>
      </c>
      <c r="Q807" s="46">
        <f t="shared" si="38"/>
        <v>0</v>
      </c>
    </row>
    <row r="808" spans="2:17" x14ac:dyDescent="0.25">
      <c r="B808" s="36" t="str">
        <f t="shared" si="40"/>
        <v>FLHCHNV</v>
      </c>
      <c r="C808" s="35" t="str">
        <f t="shared" si="37"/>
        <v>84049074356</v>
      </c>
      <c r="D808" s="6">
        <v>840490743564</v>
      </c>
      <c r="E808" s="7" t="s">
        <v>857</v>
      </c>
      <c r="F808" t="s">
        <v>1745</v>
      </c>
      <c r="G808" t="s">
        <v>957</v>
      </c>
      <c r="H808" s="7" t="s">
        <v>8</v>
      </c>
      <c r="I808" s="7" t="s">
        <v>1764</v>
      </c>
      <c r="J808" s="9">
        <v>17.5</v>
      </c>
      <c r="K808" s="7" t="s">
        <v>885</v>
      </c>
      <c r="L808" s="7" t="s">
        <v>929</v>
      </c>
      <c r="M808" s="7">
        <f>SUMIF('FL FA2026 Logo'!C810:C1160,'FA 2026 Master'!E808,'FL FA2026 Logo'!S810:S1160)</f>
        <v>0</v>
      </c>
      <c r="N808" s="7">
        <f>SUMIF('ME FA2026 Logo'!C810:C1278,'FA 2026 Master'!E808,'ME FA2026 Logo'!S810:S1278)</f>
        <v>0</v>
      </c>
      <c r="O808" s="9">
        <f>SUMIF('FL FA2026 Logo'!C810:C1160,'FA 2026 Master'!E808,'FL FA2026 Logo'!T810:T1160)</f>
        <v>0</v>
      </c>
      <c r="P808" s="31">
        <f>SUMIF('ME FA2026 Logo'!C810:C1278,'FA 2026 Master'!E808,'ME FA2026 Logo'!T810:T1278)</f>
        <v>0</v>
      </c>
      <c r="Q808" s="46">
        <f t="shared" si="38"/>
        <v>0</v>
      </c>
    </row>
    <row r="809" spans="2:17" x14ac:dyDescent="0.25">
      <c r="B809" s="36" t="str">
        <f t="shared" si="40"/>
        <v>FLHCHNV</v>
      </c>
      <c r="C809" s="35" t="str">
        <f t="shared" si="37"/>
        <v>84049074357</v>
      </c>
      <c r="D809" s="6">
        <v>840490743571</v>
      </c>
      <c r="E809" s="7" t="s">
        <v>858</v>
      </c>
      <c r="F809" t="s">
        <v>1746</v>
      </c>
      <c r="G809" t="s">
        <v>957</v>
      </c>
      <c r="H809" s="7" t="s">
        <v>9</v>
      </c>
      <c r="I809" s="7" t="s">
        <v>1764</v>
      </c>
      <c r="J809" s="9">
        <v>17.5</v>
      </c>
      <c r="K809" s="7" t="s">
        <v>885</v>
      </c>
      <c r="L809" s="7" t="s">
        <v>929</v>
      </c>
      <c r="M809" s="7">
        <f>SUMIF('FL FA2026 Logo'!C811:C1161,'FA 2026 Master'!E809,'FL FA2026 Logo'!S811:S1161)</f>
        <v>0</v>
      </c>
      <c r="N809" s="7">
        <f>SUMIF('ME FA2026 Logo'!C811:C1279,'FA 2026 Master'!E809,'ME FA2026 Logo'!S811:S1279)</f>
        <v>0</v>
      </c>
      <c r="O809" s="9">
        <f>SUMIF('FL FA2026 Logo'!C811:C1161,'FA 2026 Master'!E809,'FL FA2026 Logo'!T811:T1161)</f>
        <v>0</v>
      </c>
      <c r="P809" s="31">
        <f>SUMIF('ME FA2026 Logo'!C811:C1279,'FA 2026 Master'!E809,'ME FA2026 Logo'!T811:T1279)</f>
        <v>0</v>
      </c>
      <c r="Q809" s="46">
        <f t="shared" si="38"/>
        <v>0</v>
      </c>
    </row>
    <row r="810" spans="2:17" x14ac:dyDescent="0.25">
      <c r="B810" s="36" t="str">
        <f t="shared" si="40"/>
        <v>FLHCHNV</v>
      </c>
      <c r="C810" s="35" t="str">
        <f t="shared" si="37"/>
        <v>84049074358</v>
      </c>
      <c r="D810" s="6">
        <v>840490743588</v>
      </c>
      <c r="E810" s="7" t="s">
        <v>859</v>
      </c>
      <c r="F810" t="s">
        <v>1747</v>
      </c>
      <c r="G810" t="s">
        <v>957</v>
      </c>
      <c r="H810" s="7" t="s">
        <v>10</v>
      </c>
      <c r="I810" s="7" t="s">
        <v>1764</v>
      </c>
      <c r="J810" s="9">
        <v>17.5</v>
      </c>
      <c r="K810" s="7" t="s">
        <v>885</v>
      </c>
      <c r="L810" s="7" t="s">
        <v>929</v>
      </c>
      <c r="M810" s="7">
        <f>SUMIF('FL FA2026 Logo'!C812:C1162,'FA 2026 Master'!E810,'FL FA2026 Logo'!S812:S1162)</f>
        <v>0</v>
      </c>
      <c r="N810" s="7">
        <f>SUMIF('ME FA2026 Logo'!C812:C1280,'FA 2026 Master'!E810,'ME FA2026 Logo'!S812:S1280)</f>
        <v>0</v>
      </c>
      <c r="O810" s="9">
        <f>SUMIF('FL FA2026 Logo'!C812:C1162,'FA 2026 Master'!E810,'FL FA2026 Logo'!T812:T1162)</f>
        <v>0</v>
      </c>
      <c r="P810" s="31">
        <f>SUMIF('ME FA2026 Logo'!C812:C1280,'FA 2026 Master'!E810,'ME FA2026 Logo'!T812:T1280)</f>
        <v>0</v>
      </c>
      <c r="Q810" s="46">
        <f t="shared" si="38"/>
        <v>0</v>
      </c>
    </row>
    <row r="811" spans="2:17" x14ac:dyDescent="0.25">
      <c r="B811" s="36" t="str">
        <f t="shared" si="40"/>
        <v>FLHCHNV</v>
      </c>
      <c r="C811" s="35" t="str">
        <f t="shared" si="37"/>
        <v>84049074359</v>
      </c>
      <c r="D811" s="6">
        <v>840490743595</v>
      </c>
      <c r="E811" s="7" t="s">
        <v>860</v>
      </c>
      <c r="F811" t="s">
        <v>1748</v>
      </c>
      <c r="G811" t="s">
        <v>957</v>
      </c>
      <c r="H811" s="7" t="s">
        <v>1765</v>
      </c>
      <c r="I811" s="7" t="s">
        <v>1764</v>
      </c>
      <c r="J811" s="9">
        <v>17.5</v>
      </c>
      <c r="K811" s="7" t="s">
        <v>885</v>
      </c>
      <c r="L811" s="7" t="s">
        <v>929</v>
      </c>
      <c r="M811" s="7">
        <f>SUMIF('FL FA2026 Logo'!C813:C1163,'FA 2026 Master'!E811,'FL FA2026 Logo'!S813:S1163)</f>
        <v>0</v>
      </c>
      <c r="N811" s="7">
        <f>SUMIF('ME FA2026 Logo'!C813:C1281,'FA 2026 Master'!E811,'ME FA2026 Logo'!S813:S1281)</f>
        <v>0</v>
      </c>
      <c r="O811" s="9">
        <f>SUMIF('FL FA2026 Logo'!C813:C1163,'FA 2026 Master'!E811,'FL FA2026 Logo'!T813:T1163)</f>
        <v>0</v>
      </c>
      <c r="P811" s="31">
        <f>SUMIF('ME FA2026 Logo'!C813:C1281,'FA 2026 Master'!E811,'ME FA2026 Logo'!T813:T1281)</f>
        <v>0</v>
      </c>
      <c r="Q811" s="46">
        <f t="shared" si="38"/>
        <v>0</v>
      </c>
    </row>
    <row r="812" spans="2:17" x14ac:dyDescent="0.25">
      <c r="B812" s="36" t="str">
        <f t="shared" si="40"/>
        <v>FLHCHNV</v>
      </c>
      <c r="C812" s="35" t="str">
        <f t="shared" si="37"/>
        <v>84049074360</v>
      </c>
      <c r="D812" s="6">
        <v>840490743601</v>
      </c>
      <c r="E812" s="7" t="s">
        <v>861</v>
      </c>
      <c r="F812" t="s">
        <v>1749</v>
      </c>
      <c r="G812" t="s">
        <v>957</v>
      </c>
      <c r="H812" s="7" t="s">
        <v>14</v>
      </c>
      <c r="I812" s="7" t="s">
        <v>1764</v>
      </c>
      <c r="J812" s="9">
        <v>17.5</v>
      </c>
      <c r="K812" s="7" t="s">
        <v>885</v>
      </c>
      <c r="L812" s="7" t="s">
        <v>929</v>
      </c>
      <c r="M812" s="7">
        <f>SUMIF('FL FA2026 Logo'!C814:C1164,'FA 2026 Master'!E812,'FL FA2026 Logo'!S814:S1164)</f>
        <v>0</v>
      </c>
      <c r="N812" s="7">
        <f>SUMIF('ME FA2026 Logo'!C814:C1282,'FA 2026 Master'!E812,'ME FA2026 Logo'!S814:S1282)</f>
        <v>0</v>
      </c>
      <c r="O812" s="9">
        <f>SUMIF('FL FA2026 Logo'!C814:C1164,'FA 2026 Master'!E812,'FL FA2026 Logo'!T814:T1164)</f>
        <v>0</v>
      </c>
      <c r="P812" s="31">
        <f>SUMIF('ME FA2026 Logo'!C814:C1282,'FA 2026 Master'!E812,'ME FA2026 Logo'!T814:T1282)</f>
        <v>0</v>
      </c>
      <c r="Q812" s="46">
        <f t="shared" si="38"/>
        <v>0</v>
      </c>
    </row>
    <row r="813" spans="2:17" x14ac:dyDescent="0.25">
      <c r="B813" s="36" t="str">
        <f t="shared" si="40"/>
        <v>FLEOVBH</v>
      </c>
      <c r="C813" s="35" t="str">
        <f t="shared" si="37"/>
        <v>84049074361</v>
      </c>
      <c r="D813" s="6">
        <v>840490743618</v>
      </c>
      <c r="E813" s="7" t="s">
        <v>862</v>
      </c>
      <c r="F813" t="s">
        <v>1750</v>
      </c>
      <c r="G813" t="s">
        <v>1751</v>
      </c>
      <c r="H813" s="7" t="s">
        <v>7</v>
      </c>
      <c r="I813" s="7" t="s">
        <v>1764</v>
      </c>
      <c r="J813" s="9">
        <v>17.5</v>
      </c>
      <c r="K813" s="7" t="s">
        <v>885</v>
      </c>
      <c r="L813" s="7" t="s">
        <v>929</v>
      </c>
      <c r="M813" s="7">
        <f>SUMIF('FL FA2026 Logo'!C815:C1165,'FA 2026 Master'!E813,'FL FA2026 Logo'!S815:S1165)</f>
        <v>0</v>
      </c>
      <c r="N813" s="7">
        <f>SUMIF('ME FA2026 Logo'!C815:C1283,'FA 2026 Master'!E813,'ME FA2026 Logo'!S815:S1283)</f>
        <v>0</v>
      </c>
      <c r="O813" s="9">
        <f>SUMIF('FL FA2026 Logo'!C815:C1165,'FA 2026 Master'!E813,'FL FA2026 Logo'!T815:T1165)</f>
        <v>0</v>
      </c>
      <c r="P813" s="31">
        <f>SUMIF('ME FA2026 Logo'!C815:C1283,'FA 2026 Master'!E813,'ME FA2026 Logo'!T815:T1283)</f>
        <v>0</v>
      </c>
      <c r="Q813" s="46">
        <f t="shared" si="38"/>
        <v>0</v>
      </c>
    </row>
    <row r="814" spans="2:17" x14ac:dyDescent="0.25">
      <c r="B814" s="36" t="str">
        <f t="shared" si="40"/>
        <v>FLEOVBH</v>
      </c>
      <c r="C814" s="35" t="str">
        <f t="shared" si="37"/>
        <v>84049074362</v>
      </c>
      <c r="D814" s="6">
        <v>840490743625</v>
      </c>
      <c r="E814" s="7" t="s">
        <v>863</v>
      </c>
      <c r="F814" t="s">
        <v>1752</v>
      </c>
      <c r="G814" t="s">
        <v>1751</v>
      </c>
      <c r="H814" s="7" t="s">
        <v>8</v>
      </c>
      <c r="I814" s="7" t="s">
        <v>1764</v>
      </c>
      <c r="J814" s="9">
        <v>17.5</v>
      </c>
      <c r="K814" s="7" t="s">
        <v>885</v>
      </c>
      <c r="L814" s="7" t="s">
        <v>929</v>
      </c>
      <c r="M814" s="7">
        <f>SUMIF('FL FA2026 Logo'!C816:C1166,'FA 2026 Master'!E814,'FL FA2026 Logo'!S816:S1166)</f>
        <v>0</v>
      </c>
      <c r="N814" s="7">
        <f>SUMIF('ME FA2026 Logo'!C816:C1284,'FA 2026 Master'!E814,'ME FA2026 Logo'!S816:S1284)</f>
        <v>0</v>
      </c>
      <c r="O814" s="9">
        <f>SUMIF('FL FA2026 Logo'!C816:C1166,'FA 2026 Master'!E814,'FL FA2026 Logo'!T816:T1166)</f>
        <v>0</v>
      </c>
      <c r="P814" s="31">
        <f>SUMIF('ME FA2026 Logo'!C816:C1284,'FA 2026 Master'!E814,'ME FA2026 Logo'!T816:T1284)</f>
        <v>0</v>
      </c>
      <c r="Q814" s="46">
        <f t="shared" si="38"/>
        <v>0</v>
      </c>
    </row>
    <row r="815" spans="2:17" x14ac:dyDescent="0.25">
      <c r="B815" s="36" t="str">
        <f t="shared" si="40"/>
        <v>FLEOVBH</v>
      </c>
      <c r="C815" s="35" t="str">
        <f t="shared" si="37"/>
        <v>84049074363</v>
      </c>
      <c r="D815" s="6">
        <v>840490743632</v>
      </c>
      <c r="E815" s="7" t="s">
        <v>864</v>
      </c>
      <c r="F815" t="s">
        <v>1753</v>
      </c>
      <c r="G815" t="s">
        <v>1751</v>
      </c>
      <c r="H815" s="7" t="s">
        <v>9</v>
      </c>
      <c r="I815" s="7" t="s">
        <v>1764</v>
      </c>
      <c r="J815" s="9">
        <v>17.5</v>
      </c>
      <c r="K815" s="7" t="s">
        <v>885</v>
      </c>
      <c r="L815" s="7" t="s">
        <v>929</v>
      </c>
      <c r="M815" s="7">
        <f>SUMIF('FL FA2026 Logo'!C817:C1167,'FA 2026 Master'!E815,'FL FA2026 Logo'!S817:S1167)</f>
        <v>0</v>
      </c>
      <c r="N815" s="7">
        <f>SUMIF('ME FA2026 Logo'!C817:C1285,'FA 2026 Master'!E815,'ME FA2026 Logo'!S817:S1285)</f>
        <v>0</v>
      </c>
      <c r="O815" s="9">
        <f>SUMIF('FL FA2026 Logo'!C817:C1167,'FA 2026 Master'!E815,'FL FA2026 Logo'!T817:T1167)</f>
        <v>0</v>
      </c>
      <c r="P815" s="31">
        <f>SUMIF('ME FA2026 Logo'!C817:C1285,'FA 2026 Master'!E815,'ME FA2026 Logo'!T817:T1285)</f>
        <v>0</v>
      </c>
      <c r="Q815" s="46">
        <f t="shared" si="38"/>
        <v>0</v>
      </c>
    </row>
    <row r="816" spans="2:17" x14ac:dyDescent="0.25">
      <c r="B816" s="36" t="str">
        <f t="shared" si="40"/>
        <v>FLEOVBH</v>
      </c>
      <c r="C816" s="35" t="str">
        <f t="shared" si="37"/>
        <v>84049074364</v>
      </c>
      <c r="D816" s="6">
        <v>840490743649</v>
      </c>
      <c r="E816" s="7" t="s">
        <v>865</v>
      </c>
      <c r="F816" t="s">
        <v>1754</v>
      </c>
      <c r="G816" t="s">
        <v>1751</v>
      </c>
      <c r="H816" s="7" t="s">
        <v>10</v>
      </c>
      <c r="I816" s="7" t="s">
        <v>1764</v>
      </c>
      <c r="J816" s="9">
        <v>17.5</v>
      </c>
      <c r="K816" s="7" t="s">
        <v>885</v>
      </c>
      <c r="L816" s="7" t="s">
        <v>929</v>
      </c>
      <c r="M816" s="7">
        <f>SUMIF('FL FA2026 Logo'!C818:C1168,'FA 2026 Master'!E816,'FL FA2026 Logo'!S818:S1168)</f>
        <v>0</v>
      </c>
      <c r="N816" s="7">
        <f>SUMIF('ME FA2026 Logo'!C818:C1286,'FA 2026 Master'!E816,'ME FA2026 Logo'!S818:S1286)</f>
        <v>0</v>
      </c>
      <c r="O816" s="9">
        <f>SUMIF('FL FA2026 Logo'!C818:C1168,'FA 2026 Master'!E816,'FL FA2026 Logo'!T818:T1168)</f>
        <v>0</v>
      </c>
      <c r="P816" s="31">
        <f>SUMIF('ME FA2026 Logo'!C818:C1286,'FA 2026 Master'!E816,'ME FA2026 Logo'!T818:T1286)</f>
        <v>0</v>
      </c>
      <c r="Q816" s="46">
        <f t="shared" si="38"/>
        <v>0</v>
      </c>
    </row>
    <row r="817" spans="2:17" x14ac:dyDescent="0.25">
      <c r="B817" s="36" t="str">
        <f t="shared" si="40"/>
        <v>FLEOVBH</v>
      </c>
      <c r="C817" s="35" t="str">
        <f t="shared" si="37"/>
        <v>84049074365</v>
      </c>
      <c r="D817" s="6">
        <v>840490743656</v>
      </c>
      <c r="E817" s="7" t="s">
        <v>866</v>
      </c>
      <c r="F817" t="s">
        <v>1755</v>
      </c>
      <c r="G817" t="s">
        <v>1751</v>
      </c>
      <c r="H817" s="7" t="s">
        <v>1765</v>
      </c>
      <c r="I817" s="7" t="s">
        <v>1764</v>
      </c>
      <c r="J817" s="9">
        <v>17.5</v>
      </c>
      <c r="K817" s="7" t="s">
        <v>885</v>
      </c>
      <c r="L817" s="7" t="s">
        <v>929</v>
      </c>
      <c r="M817" s="7">
        <f>SUMIF('FL FA2026 Logo'!C819:C1169,'FA 2026 Master'!E817,'FL FA2026 Logo'!S819:S1169)</f>
        <v>0</v>
      </c>
      <c r="N817" s="7">
        <f>SUMIF('ME FA2026 Logo'!C819:C1287,'FA 2026 Master'!E817,'ME FA2026 Logo'!S819:S1287)</f>
        <v>0</v>
      </c>
      <c r="O817" s="9">
        <f>SUMIF('FL FA2026 Logo'!C819:C1169,'FA 2026 Master'!E817,'FL FA2026 Logo'!T819:T1169)</f>
        <v>0</v>
      </c>
      <c r="P817" s="31">
        <f>SUMIF('ME FA2026 Logo'!C819:C1287,'FA 2026 Master'!E817,'ME FA2026 Logo'!T819:T1287)</f>
        <v>0</v>
      </c>
      <c r="Q817" s="46">
        <f t="shared" si="38"/>
        <v>0</v>
      </c>
    </row>
    <row r="818" spans="2:17" x14ac:dyDescent="0.25">
      <c r="B818" s="36" t="str">
        <f t="shared" si="40"/>
        <v>FLEOVBH</v>
      </c>
      <c r="C818" s="35" t="str">
        <f t="shared" si="37"/>
        <v>84049074366</v>
      </c>
      <c r="D818" s="6">
        <v>840490743663</v>
      </c>
      <c r="E818" s="7" t="s">
        <v>867</v>
      </c>
      <c r="F818" t="s">
        <v>1756</v>
      </c>
      <c r="G818" t="s">
        <v>1751</v>
      </c>
      <c r="H818" s="7" t="s">
        <v>14</v>
      </c>
      <c r="I818" s="7" t="s">
        <v>1764</v>
      </c>
      <c r="J818" s="9">
        <v>17.5</v>
      </c>
      <c r="K818" s="7" t="s">
        <v>885</v>
      </c>
      <c r="L818" s="7" t="s">
        <v>929</v>
      </c>
      <c r="M818" s="7">
        <f>SUMIF('FL FA2026 Logo'!C820:C1170,'FA 2026 Master'!E818,'FL FA2026 Logo'!S820:S1170)</f>
        <v>0</v>
      </c>
      <c r="N818" s="7">
        <f>SUMIF('ME FA2026 Logo'!C820:C1288,'FA 2026 Master'!E818,'ME FA2026 Logo'!S820:S1288)</f>
        <v>0</v>
      </c>
      <c r="O818" s="9">
        <f>SUMIF('FL FA2026 Logo'!C820:C1170,'FA 2026 Master'!E818,'FL FA2026 Logo'!T820:T1170)</f>
        <v>0</v>
      </c>
      <c r="P818" s="31">
        <f>SUMIF('ME FA2026 Logo'!C820:C1288,'FA 2026 Master'!E818,'ME FA2026 Logo'!T820:T1288)</f>
        <v>0</v>
      </c>
      <c r="Q818" s="46">
        <f t="shared" si="38"/>
        <v>0</v>
      </c>
    </row>
    <row r="819" spans="2:17" x14ac:dyDescent="0.25">
      <c r="B819" s="36" t="str">
        <f t="shared" si="40"/>
        <v>FLEOVNV</v>
      </c>
      <c r="C819" s="35" t="str">
        <f t="shared" si="37"/>
        <v>84049074367</v>
      </c>
      <c r="D819" s="6">
        <v>840490743670</v>
      </c>
      <c r="E819" s="7" t="s">
        <v>868</v>
      </c>
      <c r="F819" t="s">
        <v>1757</v>
      </c>
      <c r="G819" t="s">
        <v>957</v>
      </c>
      <c r="H819" s="7" t="s">
        <v>7</v>
      </c>
      <c r="I819" s="7" t="s">
        <v>1764</v>
      </c>
      <c r="J819" s="9">
        <v>17.5</v>
      </c>
      <c r="K819" s="7" t="s">
        <v>885</v>
      </c>
      <c r="L819" s="7" t="s">
        <v>929</v>
      </c>
      <c r="M819" s="7">
        <f>SUMIF('FL FA2026 Logo'!C821:C1171,'FA 2026 Master'!E819,'FL FA2026 Logo'!S821:S1171)</f>
        <v>0</v>
      </c>
      <c r="N819" s="7">
        <f>SUMIF('ME FA2026 Logo'!C821:C1289,'FA 2026 Master'!E819,'ME FA2026 Logo'!S821:S1289)</f>
        <v>0</v>
      </c>
      <c r="O819" s="9">
        <f>SUMIF('FL FA2026 Logo'!C821:C1171,'FA 2026 Master'!E819,'FL FA2026 Logo'!T821:T1171)</f>
        <v>0</v>
      </c>
      <c r="P819" s="31">
        <f>SUMIF('ME FA2026 Logo'!C821:C1289,'FA 2026 Master'!E819,'ME FA2026 Logo'!T821:T1289)</f>
        <v>0</v>
      </c>
      <c r="Q819" s="46">
        <f t="shared" si="38"/>
        <v>0</v>
      </c>
    </row>
    <row r="820" spans="2:17" x14ac:dyDescent="0.25">
      <c r="B820" s="36" t="str">
        <f t="shared" si="40"/>
        <v>FLEOVNV</v>
      </c>
      <c r="C820" s="35" t="str">
        <f t="shared" si="37"/>
        <v>84049074368</v>
      </c>
      <c r="D820" s="6">
        <v>840490743687</v>
      </c>
      <c r="E820" s="7" t="s">
        <v>869</v>
      </c>
      <c r="F820" t="s">
        <v>1758</v>
      </c>
      <c r="G820" t="s">
        <v>957</v>
      </c>
      <c r="H820" s="7" t="s">
        <v>8</v>
      </c>
      <c r="I820" s="7" t="s">
        <v>1764</v>
      </c>
      <c r="J820" s="9">
        <v>17.5</v>
      </c>
      <c r="K820" s="7" t="s">
        <v>885</v>
      </c>
      <c r="L820" s="7" t="s">
        <v>929</v>
      </c>
      <c r="M820" s="7">
        <f>SUMIF('FL FA2026 Logo'!C822:C1172,'FA 2026 Master'!E820,'FL FA2026 Logo'!S822:S1172)</f>
        <v>0</v>
      </c>
      <c r="N820" s="7">
        <f>SUMIF('ME FA2026 Logo'!C822:C1290,'FA 2026 Master'!E820,'ME FA2026 Logo'!S822:S1290)</f>
        <v>0</v>
      </c>
      <c r="O820" s="9">
        <f>SUMIF('FL FA2026 Logo'!C822:C1172,'FA 2026 Master'!E820,'FL FA2026 Logo'!T822:T1172)</f>
        <v>0</v>
      </c>
      <c r="P820" s="31">
        <f>SUMIF('ME FA2026 Logo'!C822:C1290,'FA 2026 Master'!E820,'ME FA2026 Logo'!T822:T1290)</f>
        <v>0</v>
      </c>
      <c r="Q820" s="46">
        <f t="shared" si="38"/>
        <v>0</v>
      </c>
    </row>
    <row r="821" spans="2:17" x14ac:dyDescent="0.25">
      <c r="B821" s="36" t="str">
        <f t="shared" si="40"/>
        <v>FLEOVNV</v>
      </c>
      <c r="C821" s="35" t="str">
        <f t="shared" si="37"/>
        <v>84049074369</v>
      </c>
      <c r="D821" s="6">
        <v>840490743694</v>
      </c>
      <c r="E821" s="7" t="s">
        <v>870</v>
      </c>
      <c r="F821" t="s">
        <v>1759</v>
      </c>
      <c r="G821" t="s">
        <v>957</v>
      </c>
      <c r="H821" s="7" t="s">
        <v>9</v>
      </c>
      <c r="I821" s="7" t="s">
        <v>1764</v>
      </c>
      <c r="J821" s="9">
        <v>17.5</v>
      </c>
      <c r="K821" s="7" t="s">
        <v>885</v>
      </c>
      <c r="L821" s="7" t="s">
        <v>929</v>
      </c>
      <c r="M821" s="7">
        <f>SUMIF('FL FA2026 Logo'!C823:C1173,'FA 2026 Master'!E821,'FL FA2026 Logo'!S823:S1173)</f>
        <v>0</v>
      </c>
      <c r="N821" s="7">
        <f>SUMIF('ME FA2026 Logo'!C823:C1291,'FA 2026 Master'!E821,'ME FA2026 Logo'!S823:S1291)</f>
        <v>0</v>
      </c>
      <c r="O821" s="9">
        <f>SUMIF('FL FA2026 Logo'!C823:C1173,'FA 2026 Master'!E821,'FL FA2026 Logo'!T823:T1173)</f>
        <v>0</v>
      </c>
      <c r="P821" s="31">
        <f>SUMIF('ME FA2026 Logo'!C823:C1291,'FA 2026 Master'!E821,'ME FA2026 Logo'!T823:T1291)</f>
        <v>0</v>
      </c>
      <c r="Q821" s="46">
        <f t="shared" si="38"/>
        <v>0</v>
      </c>
    </row>
    <row r="822" spans="2:17" x14ac:dyDescent="0.25">
      <c r="B822" s="36" t="str">
        <f t="shared" si="40"/>
        <v>FLEOVNV</v>
      </c>
      <c r="C822" s="35" t="str">
        <f t="shared" si="37"/>
        <v>84049074370</v>
      </c>
      <c r="D822" s="6">
        <v>840490743700</v>
      </c>
      <c r="E822" s="7" t="s">
        <v>871</v>
      </c>
      <c r="F822" t="s">
        <v>1760</v>
      </c>
      <c r="G822" t="s">
        <v>957</v>
      </c>
      <c r="H822" s="7" t="s">
        <v>10</v>
      </c>
      <c r="I822" s="7" t="s">
        <v>1764</v>
      </c>
      <c r="J822" s="9">
        <v>17.5</v>
      </c>
      <c r="K822" s="7" t="s">
        <v>885</v>
      </c>
      <c r="L822" s="7" t="s">
        <v>929</v>
      </c>
      <c r="M822" s="7">
        <f>SUMIF('FL FA2026 Logo'!C824:C1174,'FA 2026 Master'!E822,'FL FA2026 Logo'!S824:S1174)</f>
        <v>0</v>
      </c>
      <c r="N822" s="7">
        <f>SUMIF('ME FA2026 Logo'!C824:C1292,'FA 2026 Master'!E822,'ME FA2026 Logo'!S824:S1292)</f>
        <v>0</v>
      </c>
      <c r="O822" s="9">
        <f>SUMIF('FL FA2026 Logo'!C824:C1174,'FA 2026 Master'!E822,'FL FA2026 Logo'!T824:T1174)</f>
        <v>0</v>
      </c>
      <c r="P822" s="31">
        <f>SUMIF('ME FA2026 Logo'!C824:C1292,'FA 2026 Master'!E822,'ME FA2026 Logo'!T824:T1292)</f>
        <v>0</v>
      </c>
      <c r="Q822" s="46">
        <f t="shared" si="38"/>
        <v>0</v>
      </c>
    </row>
    <row r="823" spans="2:17" x14ac:dyDescent="0.25">
      <c r="B823" s="36" t="str">
        <f t="shared" si="40"/>
        <v>FLEOVNV</v>
      </c>
      <c r="C823" s="35" t="str">
        <f t="shared" si="37"/>
        <v>84049074371</v>
      </c>
      <c r="D823" s="6">
        <v>840490743717</v>
      </c>
      <c r="E823" s="7" t="s">
        <v>872</v>
      </c>
      <c r="F823" t="s">
        <v>1761</v>
      </c>
      <c r="G823" t="s">
        <v>957</v>
      </c>
      <c r="H823" s="7" t="s">
        <v>1765</v>
      </c>
      <c r="I823" s="7" t="s">
        <v>1764</v>
      </c>
      <c r="J823" s="9">
        <v>17.5</v>
      </c>
      <c r="K823" s="7" t="s">
        <v>885</v>
      </c>
      <c r="L823" s="7" t="s">
        <v>929</v>
      </c>
      <c r="M823" s="7">
        <f>SUMIF('FL FA2026 Logo'!C825:C1175,'FA 2026 Master'!E823,'FL FA2026 Logo'!S825:S1175)</f>
        <v>0</v>
      </c>
      <c r="N823" s="7">
        <f>SUMIF('ME FA2026 Logo'!C825:C1293,'FA 2026 Master'!E823,'ME FA2026 Logo'!S825:S1293)</f>
        <v>0</v>
      </c>
      <c r="O823" s="9">
        <f>SUMIF('FL FA2026 Logo'!C825:C1175,'FA 2026 Master'!E823,'FL FA2026 Logo'!T825:T1175)</f>
        <v>0</v>
      </c>
      <c r="P823" s="31">
        <f>SUMIF('ME FA2026 Logo'!C825:C1293,'FA 2026 Master'!E823,'ME FA2026 Logo'!T825:T1293)</f>
        <v>0</v>
      </c>
      <c r="Q823" s="46">
        <f t="shared" si="38"/>
        <v>0</v>
      </c>
    </row>
    <row r="824" spans="2:17" x14ac:dyDescent="0.25">
      <c r="B824" s="36" t="str">
        <f t="shared" si="40"/>
        <v>FLEOVNV</v>
      </c>
      <c r="C824" s="35" t="str">
        <f t="shared" si="37"/>
        <v>84049074372</v>
      </c>
      <c r="D824" s="6">
        <v>840490743724</v>
      </c>
      <c r="E824" s="7" t="s">
        <v>873</v>
      </c>
      <c r="F824" t="s">
        <v>1762</v>
      </c>
      <c r="G824" t="s">
        <v>957</v>
      </c>
      <c r="H824" s="7" t="s">
        <v>14</v>
      </c>
      <c r="I824" s="7" t="s">
        <v>1764</v>
      </c>
      <c r="J824" s="9">
        <v>17.5</v>
      </c>
      <c r="K824" s="7" t="s">
        <v>885</v>
      </c>
      <c r="L824" s="7" t="s">
        <v>929</v>
      </c>
      <c r="M824" s="7">
        <f>SUMIF('FL FA2026 Logo'!C826:C1176,'FA 2026 Master'!E824,'FL FA2026 Logo'!S826:S1176)</f>
        <v>0</v>
      </c>
      <c r="N824" s="7">
        <f>SUMIF('ME FA2026 Logo'!C826:C1294,'FA 2026 Master'!E824,'ME FA2026 Logo'!S826:S1294)</f>
        <v>0</v>
      </c>
      <c r="O824" s="9">
        <f>SUMIF('FL FA2026 Logo'!C826:C1176,'FA 2026 Master'!E824,'FL FA2026 Logo'!T826:T1176)</f>
        <v>0</v>
      </c>
      <c r="P824" s="31">
        <f>SUMIF('ME FA2026 Logo'!C826:C1294,'FA 2026 Master'!E824,'ME FA2026 Logo'!T826:T1294)</f>
        <v>0</v>
      </c>
      <c r="Q824" s="46">
        <f t="shared" si="38"/>
        <v>0</v>
      </c>
    </row>
    <row r="825" spans="2:17" x14ac:dyDescent="0.25">
      <c r="D825" s="6"/>
      <c r="N825" s="7"/>
      <c r="O825" s="40">
        <f>SUM(O5:O824)</f>
        <v>0</v>
      </c>
      <c r="P825" s="40">
        <f>SUM(P5:P824)</f>
        <v>0</v>
      </c>
      <c r="Q825" s="40">
        <f>SUM(Q5:Q824)</f>
        <v>0</v>
      </c>
    </row>
    <row r="826" spans="2:17" x14ac:dyDescent="0.25">
      <c r="D826" s="6"/>
      <c r="N826" s="7"/>
      <c r="Q826" s="47"/>
    </row>
    <row r="827" spans="2:17" x14ac:dyDescent="0.25">
      <c r="D827" s="6"/>
      <c r="N827" s="7"/>
      <c r="Q827" s="47"/>
    </row>
    <row r="828" spans="2:17" x14ac:dyDescent="0.25">
      <c r="D828" s="6"/>
      <c r="N828" s="7"/>
      <c r="Q828" s="47"/>
    </row>
    <row r="829" spans="2:17" x14ac:dyDescent="0.25">
      <c r="D829" s="6"/>
      <c r="N829" s="7"/>
      <c r="Q829" s="47"/>
    </row>
    <row r="830" spans="2:17" x14ac:dyDescent="0.25">
      <c r="D830" s="6"/>
      <c r="N830" s="7"/>
      <c r="Q830" s="47"/>
    </row>
    <row r="831" spans="2:17" x14ac:dyDescent="0.25">
      <c r="D831" s="6"/>
      <c r="N831" s="7"/>
      <c r="Q831" s="47"/>
    </row>
    <row r="832" spans="2:17" x14ac:dyDescent="0.25">
      <c r="D832" s="6"/>
      <c r="N832" s="7"/>
      <c r="Q832" s="47"/>
    </row>
    <row r="833" spans="4:17" x14ac:dyDescent="0.25">
      <c r="D833" s="6"/>
      <c r="N833" s="7"/>
      <c r="Q833" s="47"/>
    </row>
    <row r="834" spans="4:17" x14ac:dyDescent="0.25">
      <c r="D834" s="6"/>
      <c r="N834" s="7"/>
      <c r="Q834" s="47"/>
    </row>
    <row r="835" spans="4:17" x14ac:dyDescent="0.25">
      <c r="D835" s="6"/>
      <c r="N835" s="7"/>
      <c r="Q835" s="47"/>
    </row>
    <row r="836" spans="4:17" x14ac:dyDescent="0.25">
      <c r="D836" s="6"/>
      <c r="N836" s="7"/>
      <c r="Q836" s="47"/>
    </row>
    <row r="837" spans="4:17" x14ac:dyDescent="0.25">
      <c r="D837" s="6"/>
      <c r="N837" s="7"/>
      <c r="Q837" s="47"/>
    </row>
    <row r="838" spans="4:17" x14ac:dyDescent="0.25">
      <c r="D838" s="6"/>
      <c r="N838" s="7"/>
      <c r="Q838" s="47"/>
    </row>
    <row r="839" spans="4:17" x14ac:dyDescent="0.25">
      <c r="D839" s="6"/>
      <c r="N839" s="7"/>
      <c r="Q839" s="47"/>
    </row>
    <row r="840" spans="4:17" x14ac:dyDescent="0.25">
      <c r="D840" s="6"/>
      <c r="N840" s="7"/>
      <c r="Q840" s="47"/>
    </row>
    <row r="841" spans="4:17" x14ac:dyDescent="0.25">
      <c r="D841" s="6"/>
      <c r="N841" s="7"/>
      <c r="Q841" s="47"/>
    </row>
    <row r="842" spans="4:17" x14ac:dyDescent="0.25">
      <c r="D842" s="6"/>
      <c r="N842" s="7"/>
      <c r="Q842" s="47"/>
    </row>
    <row r="843" spans="4:17" x14ac:dyDescent="0.25">
      <c r="D843" s="6"/>
      <c r="N843" s="7"/>
      <c r="Q843" s="47"/>
    </row>
    <row r="844" spans="4:17" x14ac:dyDescent="0.25">
      <c r="D844" s="6"/>
      <c r="N844" s="7"/>
      <c r="Q844" s="47"/>
    </row>
    <row r="845" spans="4:17" x14ac:dyDescent="0.25">
      <c r="D845" s="6"/>
      <c r="N845" s="7"/>
      <c r="Q845" s="47"/>
    </row>
    <row r="846" spans="4:17" x14ac:dyDescent="0.25">
      <c r="D846" s="6"/>
      <c r="N846" s="7"/>
      <c r="Q846" s="47"/>
    </row>
    <row r="847" spans="4:17" x14ac:dyDescent="0.25">
      <c r="D847" s="6"/>
      <c r="N847" s="7"/>
      <c r="Q847" s="47"/>
    </row>
    <row r="848" spans="4:17" x14ac:dyDescent="0.25">
      <c r="D848" s="6"/>
      <c r="N848" s="7"/>
      <c r="Q848" s="47"/>
    </row>
    <row r="849" spans="4:17" x14ac:dyDescent="0.25">
      <c r="D849" s="6"/>
      <c r="N849" s="7"/>
      <c r="Q849" s="47"/>
    </row>
    <row r="850" spans="4:17" x14ac:dyDescent="0.25">
      <c r="D850" s="6"/>
      <c r="N850" s="7"/>
      <c r="Q850" s="47"/>
    </row>
    <row r="851" spans="4:17" x14ac:dyDescent="0.25">
      <c r="D851" s="6"/>
      <c r="N851" s="7"/>
      <c r="Q851" s="47"/>
    </row>
    <row r="852" spans="4:17" x14ac:dyDescent="0.25">
      <c r="D852" s="6"/>
      <c r="N852" s="7"/>
      <c r="Q852" s="47"/>
    </row>
    <row r="853" spans="4:17" x14ac:dyDescent="0.25">
      <c r="D853" s="6"/>
      <c r="N853" s="7"/>
      <c r="Q853" s="47"/>
    </row>
    <row r="854" spans="4:17" x14ac:dyDescent="0.25">
      <c r="D854" s="6"/>
      <c r="N854" s="7"/>
      <c r="Q854" s="47"/>
    </row>
    <row r="855" spans="4:17" x14ac:dyDescent="0.25">
      <c r="D855" s="6"/>
      <c r="N855" s="7"/>
      <c r="Q855" s="47"/>
    </row>
    <row r="856" spans="4:17" x14ac:dyDescent="0.25">
      <c r="D856" s="6"/>
      <c r="N856" s="7"/>
      <c r="Q856" s="47"/>
    </row>
    <row r="857" spans="4:17" x14ac:dyDescent="0.25">
      <c r="D857" s="6"/>
      <c r="N857" s="7"/>
      <c r="Q857" s="47"/>
    </row>
    <row r="858" spans="4:17" x14ac:dyDescent="0.25">
      <c r="D858" s="6"/>
      <c r="N858" s="7"/>
      <c r="Q858" s="47"/>
    </row>
    <row r="859" spans="4:17" x14ac:dyDescent="0.25">
      <c r="D859" s="6"/>
      <c r="N859" s="7"/>
      <c r="Q859" s="47"/>
    </row>
    <row r="860" spans="4:17" x14ac:dyDescent="0.25">
      <c r="D860" s="6"/>
      <c r="N860" s="7"/>
      <c r="Q860" s="47"/>
    </row>
    <row r="861" spans="4:17" x14ac:dyDescent="0.25">
      <c r="D861" s="6"/>
      <c r="N861" s="7"/>
      <c r="Q861" s="47"/>
    </row>
    <row r="862" spans="4:17" x14ac:dyDescent="0.25">
      <c r="D862" s="6"/>
      <c r="N862" s="7"/>
      <c r="Q862" s="47"/>
    </row>
    <row r="863" spans="4:17" x14ac:dyDescent="0.25">
      <c r="D863" s="6"/>
      <c r="N863" s="7"/>
      <c r="Q863" s="47"/>
    </row>
    <row r="864" spans="4:17" x14ac:dyDescent="0.25">
      <c r="D864" s="6"/>
      <c r="N864" s="7"/>
      <c r="Q864" s="47"/>
    </row>
    <row r="865" spans="4:17" x14ac:dyDescent="0.25">
      <c r="D865" s="6"/>
      <c r="N865" s="7"/>
      <c r="Q865" s="47"/>
    </row>
    <row r="866" spans="4:17" x14ac:dyDescent="0.25">
      <c r="D866" s="6"/>
      <c r="N866" s="7"/>
      <c r="Q866" s="47"/>
    </row>
    <row r="867" spans="4:17" x14ac:dyDescent="0.25">
      <c r="D867" s="6"/>
      <c r="N867" s="7"/>
      <c r="Q867" s="47"/>
    </row>
    <row r="868" spans="4:17" x14ac:dyDescent="0.25">
      <c r="D868" s="6"/>
      <c r="N868" s="7"/>
      <c r="Q868" s="47"/>
    </row>
    <row r="869" spans="4:17" x14ac:dyDescent="0.25">
      <c r="D869" s="6"/>
      <c r="N869" s="7"/>
      <c r="Q869" s="47"/>
    </row>
    <row r="870" spans="4:17" x14ac:dyDescent="0.25">
      <c r="D870" s="6"/>
      <c r="N870" s="7"/>
      <c r="Q870" s="47"/>
    </row>
    <row r="871" spans="4:17" x14ac:dyDescent="0.25">
      <c r="D871" s="6"/>
      <c r="N871" s="7"/>
      <c r="Q871" s="47"/>
    </row>
    <row r="872" spans="4:17" x14ac:dyDescent="0.25">
      <c r="D872" s="6"/>
      <c r="N872" s="7"/>
      <c r="Q872" s="47"/>
    </row>
    <row r="873" spans="4:17" x14ac:dyDescent="0.25">
      <c r="D873" s="6"/>
      <c r="N873" s="7"/>
      <c r="Q873" s="47"/>
    </row>
    <row r="874" spans="4:17" x14ac:dyDescent="0.25">
      <c r="D874" s="6"/>
      <c r="N874" s="7"/>
      <c r="Q874" s="47"/>
    </row>
    <row r="875" spans="4:17" x14ac:dyDescent="0.25">
      <c r="D875" s="6"/>
      <c r="N875" s="7"/>
      <c r="Q875" s="47"/>
    </row>
    <row r="876" spans="4:17" x14ac:dyDescent="0.25">
      <c r="D876" s="6"/>
      <c r="N876" s="7"/>
      <c r="Q876" s="47"/>
    </row>
    <row r="877" spans="4:17" x14ac:dyDescent="0.25">
      <c r="D877" s="6"/>
      <c r="N877" s="7"/>
      <c r="Q877" s="47"/>
    </row>
    <row r="878" spans="4:17" x14ac:dyDescent="0.25">
      <c r="D878" s="6"/>
      <c r="N878" s="7"/>
      <c r="Q878" s="47"/>
    </row>
    <row r="879" spans="4:17" x14ac:dyDescent="0.25">
      <c r="D879" s="6"/>
      <c r="N879" s="7"/>
      <c r="Q879" s="47"/>
    </row>
    <row r="880" spans="4:17" x14ac:dyDescent="0.25">
      <c r="D880" s="6"/>
      <c r="N880" s="7"/>
      <c r="Q880" s="47"/>
    </row>
    <row r="881" spans="4:17" x14ac:dyDescent="0.25">
      <c r="D881" s="6"/>
      <c r="N881" s="7"/>
      <c r="Q881" s="47"/>
    </row>
    <row r="882" spans="4:17" x14ac:dyDescent="0.25">
      <c r="D882" s="6"/>
      <c r="N882" s="7"/>
      <c r="Q882" s="47"/>
    </row>
    <row r="883" spans="4:17" x14ac:dyDescent="0.25">
      <c r="D883" s="6"/>
      <c r="N883" s="7"/>
      <c r="Q883" s="47"/>
    </row>
    <row r="884" spans="4:17" x14ac:dyDescent="0.25">
      <c r="D884" s="6"/>
      <c r="N884" s="7"/>
      <c r="Q884" s="47"/>
    </row>
    <row r="885" spans="4:17" x14ac:dyDescent="0.25">
      <c r="D885" s="6"/>
      <c r="N885" s="7"/>
      <c r="Q885" s="47"/>
    </row>
    <row r="886" spans="4:17" x14ac:dyDescent="0.25">
      <c r="D886" s="6"/>
      <c r="N886" s="7"/>
      <c r="Q886" s="47"/>
    </row>
    <row r="887" spans="4:17" x14ac:dyDescent="0.25">
      <c r="D887" s="6"/>
      <c r="N887" s="7"/>
      <c r="Q887" s="47"/>
    </row>
    <row r="888" spans="4:17" x14ac:dyDescent="0.25">
      <c r="D888" s="6"/>
      <c r="N888" s="7"/>
      <c r="Q888" s="47"/>
    </row>
    <row r="889" spans="4:17" x14ac:dyDescent="0.25">
      <c r="D889" s="6"/>
      <c r="N889" s="7"/>
      <c r="Q889" s="47"/>
    </row>
    <row r="890" spans="4:17" x14ac:dyDescent="0.25">
      <c r="D890" s="6"/>
      <c r="N890" s="7"/>
      <c r="Q890" s="47"/>
    </row>
    <row r="891" spans="4:17" x14ac:dyDescent="0.25">
      <c r="D891" s="6"/>
      <c r="N891" s="7"/>
      <c r="Q891" s="47"/>
    </row>
    <row r="892" spans="4:17" x14ac:dyDescent="0.25">
      <c r="D892" s="6"/>
      <c r="N892" s="7"/>
      <c r="Q892" s="47"/>
    </row>
    <row r="893" spans="4:17" x14ac:dyDescent="0.25">
      <c r="D893" s="6"/>
      <c r="N893" s="7"/>
      <c r="Q893" s="47"/>
    </row>
    <row r="894" spans="4:17" x14ac:dyDescent="0.25">
      <c r="D894" s="6"/>
      <c r="N894" s="7"/>
      <c r="Q894" s="47"/>
    </row>
    <row r="895" spans="4:17" x14ac:dyDescent="0.25">
      <c r="D895" s="6"/>
      <c r="N895" s="7"/>
      <c r="Q895" s="47"/>
    </row>
    <row r="896" spans="4:17" x14ac:dyDescent="0.25">
      <c r="D896" s="6"/>
      <c r="N896" s="7"/>
      <c r="Q896" s="47"/>
    </row>
    <row r="897" spans="4:17" x14ac:dyDescent="0.25">
      <c r="D897" s="6"/>
      <c r="N897" s="7"/>
      <c r="Q897" s="47"/>
    </row>
    <row r="898" spans="4:17" x14ac:dyDescent="0.25">
      <c r="D898" s="6"/>
      <c r="N898" s="7"/>
      <c r="Q898" s="47"/>
    </row>
    <row r="899" spans="4:17" x14ac:dyDescent="0.25">
      <c r="D899" s="6"/>
      <c r="N899" s="7"/>
      <c r="Q899" s="47"/>
    </row>
    <row r="900" spans="4:17" x14ac:dyDescent="0.25">
      <c r="D900" s="6"/>
      <c r="N900" s="7"/>
      <c r="Q900" s="47"/>
    </row>
    <row r="901" spans="4:17" x14ac:dyDescent="0.25">
      <c r="D901" s="6"/>
      <c r="N901" s="7"/>
      <c r="Q901" s="47"/>
    </row>
    <row r="902" spans="4:17" x14ac:dyDescent="0.25">
      <c r="D902" s="6"/>
      <c r="N902" s="7"/>
      <c r="Q902" s="47"/>
    </row>
    <row r="903" spans="4:17" x14ac:dyDescent="0.25">
      <c r="D903" s="6"/>
      <c r="N903" s="7"/>
      <c r="Q903" s="47"/>
    </row>
    <row r="904" spans="4:17" x14ac:dyDescent="0.25">
      <c r="D904" s="6"/>
      <c r="N904" s="7"/>
      <c r="Q904" s="47"/>
    </row>
    <row r="905" spans="4:17" x14ac:dyDescent="0.25">
      <c r="D905" s="6"/>
      <c r="N905" s="7"/>
      <c r="Q905" s="47"/>
    </row>
    <row r="906" spans="4:17" x14ac:dyDescent="0.25">
      <c r="D906" s="6"/>
      <c r="N906" s="7"/>
      <c r="Q906" s="47"/>
    </row>
    <row r="907" spans="4:17" x14ac:dyDescent="0.25">
      <c r="D907" s="6"/>
      <c r="N907" s="7"/>
      <c r="Q907" s="47"/>
    </row>
    <row r="908" spans="4:17" x14ac:dyDescent="0.25">
      <c r="D908" s="6"/>
      <c r="N908" s="7"/>
      <c r="Q908" s="47"/>
    </row>
    <row r="909" spans="4:17" x14ac:dyDescent="0.25">
      <c r="D909" s="6"/>
      <c r="N909" s="7"/>
      <c r="Q909" s="47"/>
    </row>
    <row r="910" spans="4:17" x14ac:dyDescent="0.25">
      <c r="D910" s="6"/>
      <c r="N910" s="7"/>
      <c r="Q910" s="47"/>
    </row>
    <row r="911" spans="4:17" x14ac:dyDescent="0.25">
      <c r="D911" s="6"/>
      <c r="N911" s="7"/>
      <c r="Q911" s="47"/>
    </row>
    <row r="912" spans="4:17" x14ac:dyDescent="0.25">
      <c r="D912" s="6"/>
      <c r="N912" s="7"/>
      <c r="Q912" s="47"/>
    </row>
    <row r="913" spans="4:17" x14ac:dyDescent="0.25">
      <c r="D913" s="6"/>
      <c r="N913" s="7"/>
      <c r="Q913" s="47"/>
    </row>
    <row r="914" spans="4:17" x14ac:dyDescent="0.25">
      <c r="D914" s="6"/>
      <c r="N914" s="7"/>
      <c r="Q914" s="47"/>
    </row>
    <row r="915" spans="4:17" x14ac:dyDescent="0.25">
      <c r="D915" s="6"/>
      <c r="N915" s="7"/>
      <c r="Q915" s="47"/>
    </row>
    <row r="916" spans="4:17" x14ac:dyDescent="0.25">
      <c r="D916" s="6"/>
      <c r="N916" s="7"/>
      <c r="Q916" s="47"/>
    </row>
    <row r="917" spans="4:17" x14ac:dyDescent="0.25">
      <c r="D917" s="6"/>
      <c r="N917" s="7"/>
      <c r="Q917" s="47"/>
    </row>
    <row r="918" spans="4:17" x14ac:dyDescent="0.25">
      <c r="D918" s="6"/>
      <c r="N918" s="7"/>
      <c r="Q918" s="47"/>
    </row>
    <row r="919" spans="4:17" x14ac:dyDescent="0.25">
      <c r="D919" s="6"/>
      <c r="N919" s="7"/>
      <c r="Q919" s="47"/>
    </row>
    <row r="920" spans="4:17" x14ac:dyDescent="0.25">
      <c r="D920" s="6"/>
      <c r="N920" s="7"/>
      <c r="Q920" s="47"/>
    </row>
    <row r="921" spans="4:17" x14ac:dyDescent="0.25">
      <c r="D921" s="6"/>
      <c r="N921" s="7"/>
      <c r="Q921" s="47"/>
    </row>
    <row r="922" spans="4:17" x14ac:dyDescent="0.25">
      <c r="D922" s="6"/>
      <c r="N922" s="7"/>
      <c r="Q922" s="47"/>
    </row>
    <row r="923" spans="4:17" x14ac:dyDescent="0.25">
      <c r="D923" s="6"/>
      <c r="N923" s="7"/>
      <c r="Q923" s="47"/>
    </row>
    <row r="924" spans="4:17" x14ac:dyDescent="0.25">
      <c r="D924" s="6"/>
      <c r="N924" s="7"/>
      <c r="Q924" s="47"/>
    </row>
    <row r="925" spans="4:17" x14ac:dyDescent="0.25">
      <c r="D925" s="6"/>
      <c r="N925" s="7"/>
      <c r="Q925" s="47"/>
    </row>
    <row r="926" spans="4:17" x14ac:dyDescent="0.25">
      <c r="D926" s="6"/>
      <c r="N926" s="7"/>
      <c r="Q926" s="47"/>
    </row>
    <row r="927" spans="4:17" x14ac:dyDescent="0.25">
      <c r="D927" s="6"/>
      <c r="N927" s="7"/>
      <c r="Q927" s="47"/>
    </row>
    <row r="928" spans="4:17" x14ac:dyDescent="0.25">
      <c r="D928" s="6"/>
      <c r="N928" s="7"/>
      <c r="Q928" s="47"/>
    </row>
    <row r="929" spans="4:17" x14ac:dyDescent="0.25">
      <c r="D929" s="6"/>
      <c r="N929" s="7"/>
      <c r="Q929" s="47"/>
    </row>
    <row r="930" spans="4:17" x14ac:dyDescent="0.25">
      <c r="D930" s="6"/>
      <c r="N930" s="7"/>
      <c r="Q930" s="47"/>
    </row>
    <row r="931" spans="4:17" x14ac:dyDescent="0.25">
      <c r="D931" s="6"/>
      <c r="N931" s="7"/>
      <c r="Q931" s="47"/>
    </row>
    <row r="932" spans="4:17" x14ac:dyDescent="0.25">
      <c r="D932" s="6"/>
      <c r="N932" s="7"/>
      <c r="Q932" s="47"/>
    </row>
    <row r="933" spans="4:17" x14ac:dyDescent="0.25">
      <c r="D933" s="6"/>
      <c r="N933" s="7"/>
      <c r="Q933" s="47"/>
    </row>
    <row r="934" spans="4:17" x14ac:dyDescent="0.25">
      <c r="D934" s="6"/>
      <c r="N934" s="7"/>
      <c r="Q934" s="47"/>
    </row>
    <row r="935" spans="4:17" x14ac:dyDescent="0.25">
      <c r="D935" s="6"/>
      <c r="N935" s="7"/>
      <c r="Q935" s="47"/>
    </row>
    <row r="936" spans="4:17" x14ac:dyDescent="0.25">
      <c r="D936" s="6"/>
      <c r="N936" s="7"/>
      <c r="Q936" s="47"/>
    </row>
    <row r="937" spans="4:17" x14ac:dyDescent="0.25">
      <c r="D937" s="6"/>
      <c r="N937" s="7"/>
      <c r="Q937" s="47"/>
    </row>
    <row r="938" spans="4:17" x14ac:dyDescent="0.25">
      <c r="D938" s="6"/>
      <c r="N938" s="7"/>
      <c r="Q938" s="47"/>
    </row>
    <row r="939" spans="4:17" x14ac:dyDescent="0.25">
      <c r="D939" s="6"/>
      <c r="N939" s="7"/>
      <c r="Q939" s="47"/>
    </row>
    <row r="940" spans="4:17" x14ac:dyDescent="0.25">
      <c r="D940" s="6"/>
      <c r="N940" s="7"/>
      <c r="Q940" s="47"/>
    </row>
    <row r="941" spans="4:17" x14ac:dyDescent="0.25">
      <c r="D941" s="6"/>
      <c r="N941" s="7"/>
      <c r="Q941" s="47"/>
    </row>
    <row r="942" spans="4:17" x14ac:dyDescent="0.25">
      <c r="D942" s="6"/>
      <c r="N942" s="7"/>
      <c r="Q942" s="47"/>
    </row>
    <row r="943" spans="4:17" x14ac:dyDescent="0.25">
      <c r="D943" s="6"/>
      <c r="N943" s="7"/>
      <c r="Q943" s="47"/>
    </row>
    <row r="944" spans="4:17" x14ac:dyDescent="0.25">
      <c r="D944" s="6"/>
      <c r="N944" s="7"/>
      <c r="Q944" s="47"/>
    </row>
    <row r="945" spans="4:17" x14ac:dyDescent="0.25">
      <c r="D945" s="6"/>
      <c r="N945" s="7"/>
      <c r="Q945" s="47"/>
    </row>
    <row r="946" spans="4:17" x14ac:dyDescent="0.25">
      <c r="D946" s="6"/>
      <c r="N946" s="7"/>
      <c r="Q946" s="47"/>
    </row>
    <row r="947" spans="4:17" x14ac:dyDescent="0.25">
      <c r="D947" s="6"/>
      <c r="N947" s="7"/>
      <c r="Q947" s="47"/>
    </row>
    <row r="948" spans="4:17" x14ac:dyDescent="0.25">
      <c r="D948" s="6"/>
      <c r="N948" s="7"/>
      <c r="Q948" s="47"/>
    </row>
    <row r="949" spans="4:17" x14ac:dyDescent="0.25">
      <c r="D949" s="6"/>
      <c r="N949" s="7"/>
      <c r="Q949" s="47"/>
    </row>
    <row r="950" spans="4:17" x14ac:dyDescent="0.25">
      <c r="D950" s="6"/>
      <c r="N950" s="7"/>
      <c r="Q950" s="47"/>
    </row>
    <row r="951" spans="4:17" x14ac:dyDescent="0.25">
      <c r="D951" s="6"/>
      <c r="N951" s="7"/>
      <c r="Q951" s="47"/>
    </row>
    <row r="952" spans="4:17" x14ac:dyDescent="0.25">
      <c r="D952" s="6"/>
      <c r="N952" s="7"/>
      <c r="Q952" s="47"/>
    </row>
    <row r="953" spans="4:17" x14ac:dyDescent="0.25">
      <c r="D953" s="6"/>
      <c r="N953" s="7"/>
      <c r="Q953" s="47"/>
    </row>
    <row r="954" spans="4:17" x14ac:dyDescent="0.25">
      <c r="D954" s="6"/>
      <c r="N954" s="7"/>
      <c r="Q954" s="47"/>
    </row>
    <row r="955" spans="4:17" x14ac:dyDescent="0.25">
      <c r="D955" s="6"/>
      <c r="N955" s="7"/>
      <c r="Q955" s="47"/>
    </row>
    <row r="956" spans="4:17" x14ac:dyDescent="0.25">
      <c r="D956" s="6"/>
      <c r="N956" s="7"/>
      <c r="Q956" s="47"/>
    </row>
    <row r="957" spans="4:17" x14ac:dyDescent="0.25">
      <c r="D957" s="6"/>
      <c r="N957" s="7"/>
      <c r="Q957" s="47"/>
    </row>
    <row r="958" spans="4:17" x14ac:dyDescent="0.25">
      <c r="D958" s="6"/>
      <c r="N958" s="7"/>
      <c r="Q958" s="47"/>
    </row>
    <row r="959" spans="4:17" x14ac:dyDescent="0.25">
      <c r="D959" s="6"/>
      <c r="N959" s="7"/>
      <c r="Q959" s="47"/>
    </row>
    <row r="960" spans="4:17" x14ac:dyDescent="0.25">
      <c r="D960" s="6"/>
      <c r="N960" s="7"/>
      <c r="Q960" s="47"/>
    </row>
    <row r="961" spans="4:17" x14ac:dyDescent="0.25">
      <c r="D961" s="6"/>
      <c r="N961" s="7"/>
      <c r="Q961" s="47"/>
    </row>
    <row r="962" spans="4:17" x14ac:dyDescent="0.25">
      <c r="D962" s="6"/>
      <c r="N962" s="7"/>
      <c r="Q962" s="47"/>
    </row>
    <row r="963" spans="4:17" x14ac:dyDescent="0.25">
      <c r="D963" s="6"/>
      <c r="N963" s="7"/>
      <c r="Q963" s="47"/>
    </row>
    <row r="964" spans="4:17" x14ac:dyDescent="0.25">
      <c r="D964" s="6"/>
      <c r="N964" s="7"/>
      <c r="Q964" s="47"/>
    </row>
    <row r="965" spans="4:17" x14ac:dyDescent="0.25">
      <c r="D965" s="6"/>
      <c r="N965" s="7"/>
      <c r="Q965" s="47"/>
    </row>
    <row r="966" spans="4:17" x14ac:dyDescent="0.25">
      <c r="D966" s="6"/>
      <c r="N966" s="7"/>
      <c r="Q966" s="47"/>
    </row>
    <row r="967" spans="4:17" x14ac:dyDescent="0.25">
      <c r="D967" s="6"/>
      <c r="N967" s="7"/>
      <c r="Q967" s="47"/>
    </row>
    <row r="968" spans="4:17" x14ac:dyDescent="0.25">
      <c r="D968" s="6"/>
      <c r="N968" s="7"/>
      <c r="Q968" s="47"/>
    </row>
    <row r="969" spans="4:17" x14ac:dyDescent="0.25">
      <c r="D969" s="6"/>
      <c r="N969" s="7"/>
      <c r="Q969" s="47"/>
    </row>
    <row r="970" spans="4:17" x14ac:dyDescent="0.25">
      <c r="D970" s="6"/>
      <c r="N970" s="7"/>
      <c r="Q970" s="47"/>
    </row>
    <row r="971" spans="4:17" x14ac:dyDescent="0.25">
      <c r="D971" s="6"/>
      <c r="N971" s="7"/>
      <c r="Q971" s="47"/>
    </row>
    <row r="972" spans="4:17" x14ac:dyDescent="0.25">
      <c r="D972" s="6"/>
      <c r="N972" s="7"/>
      <c r="Q972" s="47"/>
    </row>
    <row r="973" spans="4:17" x14ac:dyDescent="0.25">
      <c r="D973" s="6"/>
      <c r="N973" s="7"/>
      <c r="Q973" s="47"/>
    </row>
    <row r="974" spans="4:17" x14ac:dyDescent="0.25">
      <c r="D974" s="6"/>
      <c r="N974" s="7"/>
      <c r="Q974" s="47"/>
    </row>
    <row r="975" spans="4:17" x14ac:dyDescent="0.25">
      <c r="D975" s="6"/>
      <c r="N975" s="7"/>
      <c r="Q975" s="47"/>
    </row>
    <row r="976" spans="4:17" x14ac:dyDescent="0.25">
      <c r="D976" s="6"/>
      <c r="N976" s="7"/>
      <c r="Q976" s="47"/>
    </row>
    <row r="977" spans="4:17" x14ac:dyDescent="0.25">
      <c r="D977" s="6"/>
      <c r="N977" s="7"/>
      <c r="Q977" s="47"/>
    </row>
    <row r="978" spans="4:17" x14ac:dyDescent="0.25">
      <c r="D978" s="6"/>
      <c r="N978" s="7"/>
      <c r="Q978" s="47"/>
    </row>
    <row r="979" spans="4:17" x14ac:dyDescent="0.25">
      <c r="D979" s="6"/>
      <c r="N979" s="7"/>
      <c r="Q979" s="47"/>
    </row>
    <row r="980" spans="4:17" x14ac:dyDescent="0.25">
      <c r="D980" s="6"/>
      <c r="N980" s="7"/>
      <c r="Q980" s="47"/>
    </row>
    <row r="981" spans="4:17" x14ac:dyDescent="0.25">
      <c r="D981" s="6"/>
      <c r="N981" s="7"/>
      <c r="Q981" s="47"/>
    </row>
    <row r="982" spans="4:17" x14ac:dyDescent="0.25">
      <c r="D982" s="6"/>
      <c r="N982" s="7"/>
      <c r="Q982" s="47"/>
    </row>
    <row r="983" spans="4:17" x14ac:dyDescent="0.25">
      <c r="D983" s="6"/>
      <c r="N983" s="7"/>
      <c r="Q983" s="47"/>
    </row>
    <row r="984" spans="4:17" x14ac:dyDescent="0.25">
      <c r="D984" s="6"/>
      <c r="N984" s="7"/>
      <c r="Q984" s="47"/>
    </row>
    <row r="985" spans="4:17" x14ac:dyDescent="0.25">
      <c r="D985" s="6"/>
      <c r="N985" s="7"/>
      <c r="Q985" s="47"/>
    </row>
    <row r="986" spans="4:17" x14ac:dyDescent="0.25">
      <c r="D986" s="6"/>
      <c r="N986" s="7"/>
      <c r="Q986" s="47"/>
    </row>
    <row r="987" spans="4:17" x14ac:dyDescent="0.25">
      <c r="D987" s="6"/>
      <c r="N987" s="7"/>
      <c r="Q987" s="47"/>
    </row>
    <row r="988" spans="4:17" x14ac:dyDescent="0.25">
      <c r="D988" s="6"/>
      <c r="N988" s="7"/>
      <c r="Q988" s="47"/>
    </row>
    <row r="989" spans="4:17" x14ac:dyDescent="0.25">
      <c r="D989" s="6"/>
      <c r="N989" s="7"/>
      <c r="Q989" s="47"/>
    </row>
    <row r="990" spans="4:17" x14ac:dyDescent="0.25">
      <c r="D990" s="6"/>
      <c r="N990" s="7"/>
      <c r="Q990" s="47"/>
    </row>
    <row r="991" spans="4:17" x14ac:dyDescent="0.25">
      <c r="D991" s="6"/>
      <c r="N991" s="7"/>
      <c r="Q991" s="47"/>
    </row>
    <row r="992" spans="4:17" x14ac:dyDescent="0.25">
      <c r="D992" s="6"/>
      <c r="N992" s="7"/>
      <c r="Q992" s="47"/>
    </row>
    <row r="993" spans="4:17" x14ac:dyDescent="0.25">
      <c r="D993" s="6"/>
      <c r="N993" s="7"/>
      <c r="Q993" s="47"/>
    </row>
    <row r="994" spans="4:17" x14ac:dyDescent="0.25">
      <c r="D994" s="6"/>
      <c r="N994" s="7"/>
      <c r="Q994" s="47"/>
    </row>
    <row r="995" spans="4:17" x14ac:dyDescent="0.25">
      <c r="D995" s="6"/>
      <c r="N995" s="7"/>
      <c r="Q995" s="47"/>
    </row>
    <row r="996" spans="4:17" x14ac:dyDescent="0.25">
      <c r="D996" s="6"/>
      <c r="N996" s="7"/>
      <c r="Q996" s="47"/>
    </row>
    <row r="997" spans="4:17" x14ac:dyDescent="0.25">
      <c r="D997" s="6"/>
      <c r="N997" s="7"/>
      <c r="Q997" s="47"/>
    </row>
    <row r="998" spans="4:17" x14ac:dyDescent="0.25">
      <c r="D998" s="6"/>
      <c r="N998" s="7"/>
      <c r="Q998" s="47"/>
    </row>
    <row r="999" spans="4:17" x14ac:dyDescent="0.25">
      <c r="D999" s="6"/>
      <c r="N999" s="7"/>
      <c r="Q999" s="47"/>
    </row>
    <row r="1000" spans="4:17" x14ac:dyDescent="0.25">
      <c r="D1000" s="6"/>
      <c r="N1000" s="7"/>
      <c r="Q1000" s="47"/>
    </row>
    <row r="1001" spans="4:17" x14ac:dyDescent="0.25">
      <c r="D1001" s="6"/>
      <c r="N1001" s="7"/>
      <c r="Q1001" s="47"/>
    </row>
    <row r="1002" spans="4:17" x14ac:dyDescent="0.25">
      <c r="D1002" s="6"/>
      <c r="N1002" s="7"/>
      <c r="Q1002" s="47"/>
    </row>
    <row r="1003" spans="4:17" x14ac:dyDescent="0.25">
      <c r="D1003" s="6"/>
      <c r="N1003" s="7"/>
      <c r="Q1003" s="47"/>
    </row>
    <row r="1004" spans="4:17" x14ac:dyDescent="0.25">
      <c r="D1004" s="6"/>
      <c r="N1004" s="7"/>
      <c r="Q1004" s="47"/>
    </row>
    <row r="1005" spans="4:17" x14ac:dyDescent="0.25">
      <c r="D1005" s="6"/>
      <c r="N1005" s="7"/>
      <c r="Q1005" s="47"/>
    </row>
    <row r="1006" spans="4:17" x14ac:dyDescent="0.25">
      <c r="D1006" s="6"/>
      <c r="N1006" s="7"/>
      <c r="Q1006" s="47"/>
    </row>
    <row r="1007" spans="4:17" x14ac:dyDescent="0.25">
      <c r="D1007" s="6"/>
      <c r="N1007" s="7"/>
      <c r="Q1007" s="47"/>
    </row>
    <row r="1008" spans="4:17" x14ac:dyDescent="0.25">
      <c r="D1008" s="6"/>
      <c r="N1008" s="7"/>
      <c r="Q1008" s="47"/>
    </row>
    <row r="1009" spans="4:17" x14ac:dyDescent="0.25">
      <c r="D1009" s="6"/>
      <c r="N1009" s="7"/>
      <c r="Q1009" s="47"/>
    </row>
    <row r="1010" spans="4:17" x14ac:dyDescent="0.25">
      <c r="D1010" s="6"/>
      <c r="N1010" s="7"/>
      <c r="Q1010" s="47"/>
    </row>
    <row r="1011" spans="4:17" x14ac:dyDescent="0.25">
      <c r="D1011" s="6"/>
      <c r="N1011" s="7"/>
      <c r="Q1011" s="47"/>
    </row>
    <row r="1012" spans="4:17" x14ac:dyDescent="0.25">
      <c r="D1012" s="6"/>
      <c r="N1012" s="7"/>
      <c r="Q1012" s="47"/>
    </row>
    <row r="1013" spans="4:17" x14ac:dyDescent="0.25">
      <c r="D1013" s="6"/>
      <c r="N1013" s="7"/>
      <c r="Q1013" s="47"/>
    </row>
    <row r="1014" spans="4:17" x14ac:dyDescent="0.25">
      <c r="D1014" s="6"/>
      <c r="N1014" s="7"/>
      <c r="Q1014" s="47"/>
    </row>
    <row r="1015" spans="4:17" x14ac:dyDescent="0.25">
      <c r="D1015" s="6"/>
      <c r="N1015" s="7"/>
      <c r="Q1015" s="47"/>
    </row>
    <row r="1016" spans="4:17" x14ac:dyDescent="0.25">
      <c r="D1016" s="6"/>
      <c r="N1016" s="7"/>
      <c r="Q1016" s="47"/>
    </row>
    <row r="1017" spans="4:17" x14ac:dyDescent="0.25">
      <c r="D1017" s="6"/>
      <c r="N1017" s="7"/>
      <c r="Q1017" s="47"/>
    </row>
    <row r="1018" spans="4:17" x14ac:dyDescent="0.25">
      <c r="D1018" s="6"/>
      <c r="N1018" s="7"/>
      <c r="Q1018" s="47"/>
    </row>
    <row r="1019" spans="4:17" x14ac:dyDescent="0.25">
      <c r="D1019" s="6"/>
      <c r="N1019" s="7"/>
      <c r="Q1019" s="47"/>
    </row>
    <row r="1020" spans="4:17" x14ac:dyDescent="0.25">
      <c r="D1020" s="6"/>
      <c r="N1020" s="7"/>
      <c r="Q1020" s="47"/>
    </row>
    <row r="1021" spans="4:17" x14ac:dyDescent="0.25">
      <c r="D1021" s="6"/>
      <c r="N1021" s="7"/>
      <c r="Q1021" s="47"/>
    </row>
    <row r="1022" spans="4:17" x14ac:dyDescent="0.25">
      <c r="D1022" s="6"/>
      <c r="N1022" s="7"/>
      <c r="Q1022" s="47"/>
    </row>
    <row r="1023" spans="4:17" x14ac:dyDescent="0.25">
      <c r="D1023" s="6"/>
      <c r="N1023" s="7"/>
      <c r="Q1023" s="47"/>
    </row>
    <row r="1024" spans="4:17" x14ac:dyDescent="0.25">
      <c r="D1024" s="6"/>
      <c r="N1024" s="7"/>
      <c r="Q1024" s="47"/>
    </row>
    <row r="1025" spans="4:17" x14ac:dyDescent="0.25">
      <c r="D1025" s="6"/>
      <c r="N1025" s="7"/>
      <c r="Q1025" s="47"/>
    </row>
    <row r="1026" spans="4:17" x14ac:dyDescent="0.25">
      <c r="D1026" s="6"/>
      <c r="N1026" s="7"/>
      <c r="Q1026" s="47"/>
    </row>
    <row r="1027" spans="4:17" x14ac:dyDescent="0.25">
      <c r="D1027" s="6"/>
      <c r="N1027" s="7"/>
      <c r="Q1027" s="47"/>
    </row>
    <row r="1028" spans="4:17" x14ac:dyDescent="0.25">
      <c r="D1028" s="6"/>
      <c r="N1028" s="7"/>
      <c r="Q1028" s="47"/>
    </row>
    <row r="1029" spans="4:17" x14ac:dyDescent="0.25">
      <c r="D1029" s="6"/>
      <c r="N1029" s="7"/>
      <c r="Q1029" s="47"/>
    </row>
    <row r="1030" spans="4:17" x14ac:dyDescent="0.25">
      <c r="D1030" s="6"/>
      <c r="N1030" s="7"/>
      <c r="Q1030" s="47"/>
    </row>
    <row r="1031" spans="4:17" x14ac:dyDescent="0.25">
      <c r="D1031" s="6"/>
      <c r="N1031" s="7"/>
      <c r="Q1031" s="47"/>
    </row>
    <row r="1032" spans="4:17" x14ac:dyDescent="0.25">
      <c r="D1032" s="6"/>
      <c r="N1032" s="7"/>
      <c r="Q1032" s="47"/>
    </row>
    <row r="1033" spans="4:17" x14ac:dyDescent="0.25">
      <c r="D1033" s="6"/>
      <c r="N1033" s="7"/>
      <c r="Q1033" s="47"/>
    </row>
    <row r="1034" spans="4:17" x14ac:dyDescent="0.25">
      <c r="D1034" s="6"/>
      <c r="N1034" s="7"/>
      <c r="Q1034" s="47"/>
    </row>
    <row r="1035" spans="4:17" x14ac:dyDescent="0.25">
      <c r="D1035" s="6"/>
      <c r="N1035" s="7"/>
      <c r="Q1035" s="47"/>
    </row>
    <row r="1036" spans="4:17" x14ac:dyDescent="0.25">
      <c r="D1036" s="6"/>
      <c r="N1036" s="7"/>
      <c r="Q1036" s="47"/>
    </row>
    <row r="1037" spans="4:17" x14ac:dyDescent="0.25">
      <c r="D1037" s="6"/>
      <c r="N1037" s="7"/>
      <c r="Q1037" s="47"/>
    </row>
    <row r="1038" spans="4:17" x14ac:dyDescent="0.25">
      <c r="D1038" s="6"/>
      <c r="N1038" s="7"/>
      <c r="Q1038" s="47"/>
    </row>
    <row r="1039" spans="4:17" x14ac:dyDescent="0.25">
      <c r="D1039" s="6"/>
      <c r="N1039" s="7"/>
      <c r="Q1039" s="47"/>
    </row>
    <row r="1040" spans="4:17" x14ac:dyDescent="0.25">
      <c r="D1040" s="6"/>
      <c r="N1040" s="7"/>
      <c r="Q1040" s="47"/>
    </row>
    <row r="1041" spans="4:17" x14ac:dyDescent="0.25">
      <c r="D1041" s="6"/>
      <c r="N1041" s="7"/>
      <c r="Q1041" s="47"/>
    </row>
    <row r="1042" spans="4:17" x14ac:dyDescent="0.25">
      <c r="D1042" s="6"/>
      <c r="N1042" s="7"/>
      <c r="Q1042" s="47"/>
    </row>
    <row r="1043" spans="4:17" x14ac:dyDescent="0.25">
      <c r="D1043" s="6"/>
      <c r="N1043" s="7"/>
      <c r="Q1043" s="47"/>
    </row>
    <row r="1044" spans="4:17" x14ac:dyDescent="0.25">
      <c r="D1044" s="6"/>
      <c r="N1044" s="7"/>
      <c r="Q1044" s="47"/>
    </row>
    <row r="1045" spans="4:17" x14ac:dyDescent="0.25">
      <c r="D1045" s="6"/>
      <c r="N1045" s="7"/>
      <c r="Q1045" s="47"/>
    </row>
    <row r="1046" spans="4:17" x14ac:dyDescent="0.25">
      <c r="D1046" s="6"/>
      <c r="N1046" s="7"/>
      <c r="Q1046" s="47"/>
    </row>
    <row r="1047" spans="4:17" x14ac:dyDescent="0.25">
      <c r="D1047" s="6"/>
      <c r="N1047" s="7"/>
      <c r="Q1047" s="47"/>
    </row>
    <row r="1048" spans="4:17" x14ac:dyDescent="0.25">
      <c r="D1048" s="6"/>
      <c r="N1048" s="7"/>
      <c r="Q1048" s="47"/>
    </row>
    <row r="1049" spans="4:17" x14ac:dyDescent="0.25">
      <c r="D1049" s="6"/>
      <c r="N1049" s="7"/>
      <c r="Q1049" s="47"/>
    </row>
    <row r="1050" spans="4:17" x14ac:dyDescent="0.25">
      <c r="D1050" s="6"/>
      <c r="N1050" s="7"/>
      <c r="Q1050" s="47"/>
    </row>
    <row r="1051" spans="4:17" x14ac:dyDescent="0.25">
      <c r="D1051" s="6"/>
      <c r="N1051" s="7"/>
      <c r="Q1051" s="47"/>
    </row>
    <row r="1052" spans="4:17" x14ac:dyDescent="0.25">
      <c r="D1052" s="6"/>
      <c r="N1052" s="7"/>
      <c r="Q1052" s="47"/>
    </row>
    <row r="1053" spans="4:17" x14ac:dyDescent="0.25">
      <c r="D1053" s="6"/>
      <c r="N1053" s="7"/>
      <c r="Q1053" s="47"/>
    </row>
    <row r="1054" spans="4:17" x14ac:dyDescent="0.25">
      <c r="D1054" s="6"/>
      <c r="N1054" s="7"/>
      <c r="Q1054" s="47"/>
    </row>
    <row r="1055" spans="4:17" x14ac:dyDescent="0.25">
      <c r="D1055" s="6"/>
      <c r="N1055" s="7"/>
      <c r="Q1055" s="47"/>
    </row>
    <row r="1056" spans="4:17" x14ac:dyDescent="0.25">
      <c r="D1056" s="6"/>
      <c r="N1056" s="7"/>
      <c r="Q1056" s="47"/>
    </row>
    <row r="1057" spans="4:17" x14ac:dyDescent="0.25">
      <c r="D1057" s="6"/>
      <c r="N1057" s="7"/>
      <c r="Q1057" s="47"/>
    </row>
    <row r="1058" spans="4:17" x14ac:dyDescent="0.25">
      <c r="D1058" s="6"/>
      <c r="N1058" s="7"/>
      <c r="Q1058" s="47"/>
    </row>
    <row r="1059" spans="4:17" x14ac:dyDescent="0.25">
      <c r="D1059" s="6"/>
      <c r="N1059" s="7"/>
      <c r="Q1059" s="47"/>
    </row>
    <row r="1060" spans="4:17" x14ac:dyDescent="0.25">
      <c r="D1060" s="6"/>
      <c r="N1060" s="7"/>
      <c r="Q1060" s="47"/>
    </row>
    <row r="1061" spans="4:17" x14ac:dyDescent="0.25">
      <c r="D1061" s="6"/>
      <c r="N1061" s="7"/>
      <c r="Q1061" s="47"/>
    </row>
    <row r="1062" spans="4:17" x14ac:dyDescent="0.25">
      <c r="D1062" s="6"/>
      <c r="N1062" s="7"/>
      <c r="Q1062" s="47"/>
    </row>
    <row r="1063" spans="4:17" x14ac:dyDescent="0.25">
      <c r="D1063" s="6"/>
      <c r="N1063" s="7"/>
      <c r="Q1063" s="47"/>
    </row>
    <row r="1064" spans="4:17" x14ac:dyDescent="0.25">
      <c r="D1064" s="6"/>
      <c r="N1064" s="7"/>
      <c r="Q1064" s="47"/>
    </row>
    <row r="1065" spans="4:17" x14ac:dyDescent="0.25">
      <c r="D1065" s="6"/>
      <c r="N1065" s="7"/>
      <c r="Q1065" s="47"/>
    </row>
    <row r="1066" spans="4:17" x14ac:dyDescent="0.25">
      <c r="D1066" s="6"/>
      <c r="N1066" s="7"/>
      <c r="Q1066" s="47"/>
    </row>
    <row r="1067" spans="4:17" x14ac:dyDescent="0.25">
      <c r="D1067" s="6"/>
      <c r="N1067" s="7"/>
      <c r="Q1067" s="47"/>
    </row>
    <row r="1068" spans="4:17" x14ac:dyDescent="0.25">
      <c r="D1068" s="6"/>
      <c r="N1068" s="7"/>
      <c r="Q1068" s="47"/>
    </row>
    <row r="1069" spans="4:17" x14ac:dyDescent="0.25">
      <c r="D1069" s="6"/>
      <c r="N1069" s="7"/>
      <c r="Q1069" s="47"/>
    </row>
    <row r="1070" spans="4:17" x14ac:dyDescent="0.25">
      <c r="D1070" s="6"/>
      <c r="N1070" s="7"/>
      <c r="Q1070" s="47"/>
    </row>
    <row r="1071" spans="4:17" x14ac:dyDescent="0.25">
      <c r="D1071" s="6"/>
      <c r="N1071" s="7"/>
      <c r="Q1071" s="47"/>
    </row>
    <row r="1072" spans="4:17" x14ac:dyDescent="0.25">
      <c r="D1072" s="6"/>
      <c r="N1072" s="7"/>
      <c r="Q1072" s="47"/>
    </row>
    <row r="1073" spans="4:17" x14ac:dyDescent="0.25">
      <c r="D1073" s="6"/>
      <c r="N1073" s="7"/>
      <c r="Q1073" s="47"/>
    </row>
    <row r="1074" spans="4:17" x14ac:dyDescent="0.25">
      <c r="D1074" s="6"/>
      <c r="N1074" s="7"/>
      <c r="Q1074" s="47"/>
    </row>
    <row r="1075" spans="4:17" x14ac:dyDescent="0.25">
      <c r="D1075" s="6"/>
      <c r="N1075" s="7"/>
      <c r="Q1075" s="47"/>
    </row>
    <row r="1076" spans="4:17" x14ac:dyDescent="0.25">
      <c r="D1076" s="6"/>
      <c r="N1076" s="7"/>
      <c r="Q1076" s="47"/>
    </row>
    <row r="1077" spans="4:17" x14ac:dyDescent="0.25">
      <c r="D1077" s="6"/>
      <c r="N1077" s="7"/>
      <c r="Q1077" s="47"/>
    </row>
    <row r="1078" spans="4:17" x14ac:dyDescent="0.25">
      <c r="D1078" s="6"/>
      <c r="N1078" s="7"/>
      <c r="Q1078" s="47"/>
    </row>
    <row r="1079" spans="4:17" x14ac:dyDescent="0.25">
      <c r="D1079" s="6"/>
      <c r="N1079" s="7"/>
      <c r="Q1079" s="47"/>
    </row>
    <row r="1080" spans="4:17" x14ac:dyDescent="0.25">
      <c r="D1080" s="6"/>
      <c r="N1080" s="7"/>
      <c r="Q1080" s="47"/>
    </row>
    <row r="1081" spans="4:17" x14ac:dyDescent="0.25">
      <c r="D1081" s="6"/>
      <c r="N1081" s="7"/>
      <c r="Q1081" s="47"/>
    </row>
    <row r="1082" spans="4:17" x14ac:dyDescent="0.25">
      <c r="D1082" s="6"/>
      <c r="N1082" s="7"/>
      <c r="Q1082" s="47"/>
    </row>
    <row r="1083" spans="4:17" x14ac:dyDescent="0.25">
      <c r="D1083" s="6"/>
      <c r="N1083" s="7"/>
      <c r="Q1083" s="47"/>
    </row>
    <row r="1084" spans="4:17" x14ac:dyDescent="0.25">
      <c r="D1084" s="6"/>
      <c r="N1084" s="7"/>
      <c r="Q1084" s="47"/>
    </row>
    <row r="1085" spans="4:17" x14ac:dyDescent="0.25">
      <c r="D1085" s="6"/>
      <c r="N1085" s="7"/>
      <c r="Q1085" s="47"/>
    </row>
    <row r="1086" spans="4:17" x14ac:dyDescent="0.25">
      <c r="D1086" s="6"/>
      <c r="N1086" s="7"/>
      <c r="Q1086" s="47"/>
    </row>
    <row r="1087" spans="4:17" x14ac:dyDescent="0.25">
      <c r="D1087" s="6"/>
      <c r="N1087" s="7"/>
      <c r="Q1087" s="47"/>
    </row>
    <row r="1088" spans="4:17" x14ac:dyDescent="0.25">
      <c r="D1088" s="6"/>
      <c r="N1088" s="7"/>
      <c r="Q1088" s="47"/>
    </row>
    <row r="1089" spans="4:17" x14ac:dyDescent="0.25">
      <c r="D1089" s="6"/>
      <c r="N1089" s="7"/>
      <c r="Q1089" s="47"/>
    </row>
    <row r="1090" spans="4:17" x14ac:dyDescent="0.25">
      <c r="D1090" s="6"/>
      <c r="N1090" s="7"/>
      <c r="Q1090" s="47"/>
    </row>
    <row r="1091" spans="4:17" x14ac:dyDescent="0.25">
      <c r="D1091" s="6"/>
      <c r="N1091" s="7"/>
      <c r="Q1091" s="47"/>
    </row>
    <row r="1092" spans="4:17" x14ac:dyDescent="0.25">
      <c r="D1092" s="6"/>
      <c r="N1092" s="7"/>
      <c r="Q1092" s="47"/>
    </row>
    <row r="1093" spans="4:17" x14ac:dyDescent="0.25">
      <c r="D1093" s="6"/>
      <c r="N1093" s="7"/>
      <c r="Q1093" s="47"/>
    </row>
    <row r="1094" spans="4:17" x14ac:dyDescent="0.25">
      <c r="D1094" s="6"/>
      <c r="N1094" s="7"/>
      <c r="Q1094" s="47"/>
    </row>
    <row r="1095" spans="4:17" x14ac:dyDescent="0.25">
      <c r="D1095" s="6"/>
      <c r="N1095" s="7"/>
      <c r="Q1095" s="47"/>
    </row>
    <row r="1096" spans="4:17" x14ac:dyDescent="0.25">
      <c r="D1096" s="6"/>
      <c r="N1096" s="7"/>
      <c r="Q1096" s="47"/>
    </row>
    <row r="1097" spans="4:17" x14ac:dyDescent="0.25">
      <c r="D1097" s="6"/>
      <c r="N1097" s="7"/>
      <c r="Q1097" s="47"/>
    </row>
    <row r="1098" spans="4:17" x14ac:dyDescent="0.25">
      <c r="D1098" s="6"/>
      <c r="N1098" s="7"/>
      <c r="Q1098" s="47"/>
    </row>
    <row r="1099" spans="4:17" x14ac:dyDescent="0.25">
      <c r="D1099" s="6"/>
      <c r="N1099" s="7"/>
      <c r="Q1099" s="47"/>
    </row>
    <row r="1100" spans="4:17" x14ac:dyDescent="0.25">
      <c r="D1100" s="6"/>
      <c r="N1100" s="7"/>
      <c r="Q1100" s="47"/>
    </row>
    <row r="1101" spans="4:17" x14ac:dyDescent="0.25">
      <c r="D1101" s="6"/>
      <c r="N1101" s="7"/>
      <c r="Q1101" s="47"/>
    </row>
    <row r="1102" spans="4:17" x14ac:dyDescent="0.25">
      <c r="D1102" s="6"/>
      <c r="N1102" s="7"/>
      <c r="Q1102" s="47"/>
    </row>
    <row r="1103" spans="4:17" x14ac:dyDescent="0.25">
      <c r="D1103" s="6"/>
      <c r="N1103" s="7"/>
      <c r="Q1103" s="47"/>
    </row>
    <row r="1104" spans="4:17" x14ac:dyDescent="0.25">
      <c r="D1104" s="6"/>
      <c r="N1104" s="7"/>
      <c r="Q1104" s="47"/>
    </row>
    <row r="1105" spans="4:17" x14ac:dyDescent="0.25">
      <c r="D1105" s="6"/>
      <c r="N1105" s="7"/>
      <c r="Q1105" s="47"/>
    </row>
    <row r="1106" spans="4:17" x14ac:dyDescent="0.25">
      <c r="D1106" s="6"/>
      <c r="N1106" s="7"/>
      <c r="Q1106" s="47"/>
    </row>
    <row r="1107" spans="4:17" x14ac:dyDescent="0.25">
      <c r="D1107" s="6"/>
      <c r="N1107" s="7"/>
      <c r="Q1107" s="47"/>
    </row>
    <row r="1108" spans="4:17" x14ac:dyDescent="0.25">
      <c r="D1108" s="6"/>
      <c r="N1108" s="7"/>
      <c r="Q1108" s="47"/>
    </row>
    <row r="1109" spans="4:17" x14ac:dyDescent="0.25">
      <c r="D1109" s="6"/>
      <c r="N1109" s="7"/>
      <c r="Q1109" s="47"/>
    </row>
    <row r="1110" spans="4:17" x14ac:dyDescent="0.25">
      <c r="D1110" s="6"/>
      <c r="N1110" s="7"/>
      <c r="Q1110" s="47"/>
    </row>
    <row r="1111" spans="4:17" x14ac:dyDescent="0.25">
      <c r="D1111" s="6"/>
      <c r="N1111" s="7"/>
      <c r="Q1111" s="47"/>
    </row>
    <row r="1112" spans="4:17" x14ac:dyDescent="0.25">
      <c r="D1112" s="6"/>
      <c r="N1112" s="7"/>
      <c r="Q1112" s="47"/>
    </row>
    <row r="1113" spans="4:17" x14ac:dyDescent="0.25">
      <c r="D1113" s="6"/>
      <c r="N1113" s="7"/>
      <c r="Q1113" s="47"/>
    </row>
    <row r="1114" spans="4:17" x14ac:dyDescent="0.25">
      <c r="D1114" s="6"/>
      <c r="N1114" s="7"/>
      <c r="Q1114" s="47"/>
    </row>
    <row r="1115" spans="4:17" x14ac:dyDescent="0.25">
      <c r="D1115" s="6"/>
      <c r="N1115" s="7"/>
      <c r="Q1115" s="47"/>
    </row>
    <row r="1116" spans="4:17" x14ac:dyDescent="0.25">
      <c r="D1116" s="6"/>
      <c r="N1116" s="7"/>
      <c r="Q1116" s="47"/>
    </row>
    <row r="1117" spans="4:17" x14ac:dyDescent="0.25">
      <c r="D1117" s="6"/>
      <c r="N1117" s="7"/>
      <c r="Q1117" s="47"/>
    </row>
    <row r="1118" spans="4:17" x14ac:dyDescent="0.25">
      <c r="D1118" s="6"/>
      <c r="N1118" s="7"/>
      <c r="Q1118" s="47"/>
    </row>
    <row r="1119" spans="4:17" x14ac:dyDescent="0.25">
      <c r="D1119" s="6"/>
      <c r="N1119" s="7"/>
      <c r="Q1119" s="47"/>
    </row>
    <row r="1120" spans="4:17" x14ac:dyDescent="0.25">
      <c r="D1120" s="6"/>
      <c r="N1120" s="7"/>
      <c r="Q1120" s="47"/>
    </row>
    <row r="1121" spans="4:17" x14ac:dyDescent="0.25">
      <c r="D1121" s="6"/>
      <c r="N1121" s="7"/>
      <c r="Q1121" s="47"/>
    </row>
    <row r="1122" spans="4:17" x14ac:dyDescent="0.25">
      <c r="D1122" s="6"/>
      <c r="N1122" s="7"/>
      <c r="Q1122" s="47"/>
    </row>
    <row r="1123" spans="4:17" x14ac:dyDescent="0.25">
      <c r="D1123" s="6"/>
      <c r="N1123" s="7"/>
      <c r="Q1123" s="47"/>
    </row>
    <row r="1124" spans="4:17" x14ac:dyDescent="0.25">
      <c r="D1124" s="6"/>
      <c r="N1124" s="7"/>
      <c r="Q1124" s="47"/>
    </row>
    <row r="1125" spans="4:17" x14ac:dyDescent="0.25">
      <c r="D1125" s="6"/>
      <c r="N1125" s="7"/>
      <c r="Q1125" s="47"/>
    </row>
    <row r="1126" spans="4:17" x14ac:dyDescent="0.25">
      <c r="D1126" s="6"/>
      <c r="N1126" s="7"/>
      <c r="Q1126" s="47"/>
    </row>
    <row r="1127" spans="4:17" x14ac:dyDescent="0.25">
      <c r="D1127" s="6"/>
      <c r="N1127" s="7"/>
      <c r="Q1127" s="47"/>
    </row>
    <row r="1128" spans="4:17" x14ac:dyDescent="0.25">
      <c r="D1128" s="6"/>
      <c r="N1128" s="7"/>
      <c r="Q1128" s="47"/>
    </row>
    <row r="1129" spans="4:17" x14ac:dyDescent="0.25">
      <c r="D1129" s="6"/>
      <c r="N1129" s="7"/>
      <c r="Q1129" s="47"/>
    </row>
    <row r="1130" spans="4:17" x14ac:dyDescent="0.25">
      <c r="D1130" s="6"/>
      <c r="N1130" s="7"/>
      <c r="Q1130" s="47"/>
    </row>
    <row r="1131" spans="4:17" x14ac:dyDescent="0.25">
      <c r="D1131" s="6"/>
      <c r="N1131" s="7"/>
      <c r="Q1131" s="47"/>
    </row>
    <row r="1132" spans="4:17" x14ac:dyDescent="0.25">
      <c r="D1132" s="6"/>
      <c r="N1132" s="7"/>
      <c r="Q1132" s="47"/>
    </row>
    <row r="1133" spans="4:17" x14ac:dyDescent="0.25">
      <c r="D1133" s="6"/>
      <c r="N1133" s="7"/>
      <c r="Q1133" s="47"/>
    </row>
    <row r="1134" spans="4:17" x14ac:dyDescent="0.25">
      <c r="D1134" s="6"/>
      <c r="N1134" s="7"/>
      <c r="Q1134" s="47"/>
    </row>
    <row r="1135" spans="4:17" x14ac:dyDescent="0.25">
      <c r="D1135" s="6"/>
      <c r="N1135" s="7"/>
      <c r="Q1135" s="47"/>
    </row>
    <row r="1136" spans="4:17" x14ac:dyDescent="0.25">
      <c r="D1136" s="6"/>
      <c r="N1136" s="7"/>
      <c r="Q1136" s="47"/>
    </row>
    <row r="1137" spans="4:17" x14ac:dyDescent="0.25">
      <c r="D1137" s="6"/>
      <c r="N1137" s="7"/>
      <c r="Q1137" s="47"/>
    </row>
    <row r="1138" spans="4:17" x14ac:dyDescent="0.25">
      <c r="D1138" s="6"/>
      <c r="N1138" s="7"/>
      <c r="Q1138" s="47"/>
    </row>
    <row r="1139" spans="4:17" x14ac:dyDescent="0.25">
      <c r="D1139" s="6"/>
      <c r="N1139" s="7"/>
      <c r="Q1139" s="47"/>
    </row>
    <row r="1140" spans="4:17" x14ac:dyDescent="0.25">
      <c r="D1140" s="6"/>
      <c r="N1140" s="7"/>
      <c r="Q1140" s="47"/>
    </row>
    <row r="1141" spans="4:17" x14ac:dyDescent="0.25">
      <c r="D1141" s="6"/>
      <c r="N1141" s="7"/>
      <c r="Q1141" s="47"/>
    </row>
    <row r="1142" spans="4:17" x14ac:dyDescent="0.25">
      <c r="D1142" s="6"/>
      <c r="N1142" s="7"/>
      <c r="Q1142" s="47"/>
    </row>
    <row r="1143" spans="4:17" x14ac:dyDescent="0.25">
      <c r="D1143" s="6"/>
      <c r="N1143" s="7"/>
      <c r="Q1143" s="47"/>
    </row>
    <row r="1144" spans="4:17" x14ac:dyDescent="0.25">
      <c r="D1144" s="6"/>
      <c r="N1144" s="7"/>
      <c r="Q1144" s="47"/>
    </row>
    <row r="1145" spans="4:17" x14ac:dyDescent="0.25">
      <c r="D1145" s="6"/>
      <c r="N1145" s="7"/>
      <c r="Q1145" s="47"/>
    </row>
    <row r="1146" spans="4:17" x14ac:dyDescent="0.25">
      <c r="D1146" s="6"/>
      <c r="N1146" s="7"/>
      <c r="Q1146" s="47"/>
    </row>
    <row r="1147" spans="4:17" x14ac:dyDescent="0.25">
      <c r="D1147" s="6"/>
      <c r="N1147" s="7"/>
      <c r="Q1147" s="47"/>
    </row>
    <row r="1148" spans="4:17" x14ac:dyDescent="0.25">
      <c r="D1148" s="6"/>
      <c r="N1148" s="7"/>
      <c r="Q1148" s="47"/>
    </row>
    <row r="1149" spans="4:17" x14ac:dyDescent="0.25">
      <c r="D1149" s="6"/>
      <c r="N1149" s="7"/>
      <c r="Q1149" s="47"/>
    </row>
    <row r="1150" spans="4:17" x14ac:dyDescent="0.25">
      <c r="D1150" s="6"/>
      <c r="N1150" s="7"/>
      <c r="Q1150" s="47"/>
    </row>
    <row r="1151" spans="4:17" x14ac:dyDescent="0.25">
      <c r="D1151" s="6"/>
      <c r="N1151" s="7"/>
      <c r="Q1151" s="47"/>
    </row>
    <row r="1152" spans="4:17" x14ac:dyDescent="0.25">
      <c r="D1152" s="6"/>
      <c r="N1152" s="7"/>
      <c r="Q1152" s="47"/>
    </row>
    <row r="1153" spans="4:17" x14ac:dyDescent="0.25">
      <c r="D1153" s="6"/>
      <c r="N1153" s="7"/>
      <c r="Q1153" s="47"/>
    </row>
    <row r="1154" spans="4:17" x14ac:dyDescent="0.25">
      <c r="D1154" s="6"/>
      <c r="N1154" s="7"/>
      <c r="Q1154" s="47"/>
    </row>
    <row r="1155" spans="4:17" x14ac:dyDescent="0.25">
      <c r="D1155" s="6"/>
      <c r="N1155" s="7"/>
      <c r="Q1155" s="47"/>
    </row>
    <row r="1156" spans="4:17" x14ac:dyDescent="0.25">
      <c r="D1156" s="6"/>
      <c r="N1156" s="7"/>
      <c r="Q1156" s="47"/>
    </row>
    <row r="1157" spans="4:17" x14ac:dyDescent="0.25">
      <c r="D1157" s="6"/>
      <c r="N1157" s="7"/>
      <c r="Q1157" s="47"/>
    </row>
    <row r="1158" spans="4:17" x14ac:dyDescent="0.25">
      <c r="D1158" s="6"/>
      <c r="N1158" s="7"/>
      <c r="Q1158" s="47"/>
    </row>
    <row r="1159" spans="4:17" x14ac:dyDescent="0.25">
      <c r="D1159" s="6"/>
      <c r="N1159" s="7"/>
      <c r="Q1159" s="47"/>
    </row>
    <row r="1160" spans="4:17" x14ac:dyDescent="0.25">
      <c r="D1160" s="6"/>
      <c r="N1160" s="7"/>
      <c r="Q1160" s="47"/>
    </row>
    <row r="1161" spans="4:17" x14ac:dyDescent="0.25">
      <c r="D1161" s="6"/>
      <c r="N1161" s="7"/>
      <c r="Q1161" s="47"/>
    </row>
    <row r="1162" spans="4:17" x14ac:dyDescent="0.25">
      <c r="D1162" s="6"/>
      <c r="N1162" s="7"/>
      <c r="Q1162" s="47"/>
    </row>
    <row r="1163" spans="4:17" x14ac:dyDescent="0.25">
      <c r="D1163" s="6"/>
      <c r="N1163" s="7"/>
      <c r="Q1163" s="47"/>
    </row>
    <row r="1164" spans="4:17" x14ac:dyDescent="0.25">
      <c r="D1164" s="6"/>
      <c r="N1164" s="7"/>
      <c r="Q1164" s="47"/>
    </row>
    <row r="1165" spans="4:17" x14ac:dyDescent="0.25">
      <c r="D1165" s="6"/>
      <c r="N1165" s="7"/>
      <c r="Q1165" s="47"/>
    </row>
    <row r="1166" spans="4:17" x14ac:dyDescent="0.25">
      <c r="D1166" s="6"/>
      <c r="N1166" s="7"/>
      <c r="Q1166" s="47"/>
    </row>
    <row r="1167" spans="4:17" x14ac:dyDescent="0.25">
      <c r="D1167" s="6"/>
      <c r="N1167" s="7"/>
      <c r="Q1167" s="47"/>
    </row>
    <row r="1168" spans="4:17" x14ac:dyDescent="0.25">
      <c r="D1168" s="6"/>
      <c r="N1168" s="7"/>
      <c r="Q1168" s="47"/>
    </row>
    <row r="1169" spans="4:17" x14ac:dyDescent="0.25">
      <c r="D1169" s="6"/>
      <c r="N1169" s="7"/>
      <c r="Q1169" s="47"/>
    </row>
    <row r="1170" spans="4:17" x14ac:dyDescent="0.25">
      <c r="D1170" s="6"/>
      <c r="N1170" s="7"/>
      <c r="Q1170" s="47"/>
    </row>
    <row r="1171" spans="4:17" x14ac:dyDescent="0.25">
      <c r="D1171" s="6"/>
      <c r="N1171" s="7"/>
      <c r="Q1171" s="47"/>
    </row>
    <row r="1172" spans="4:17" x14ac:dyDescent="0.25">
      <c r="D1172" s="6"/>
      <c r="N1172" s="7"/>
      <c r="Q1172" s="47"/>
    </row>
    <row r="1173" spans="4:17" x14ac:dyDescent="0.25">
      <c r="D1173" s="6"/>
      <c r="N1173" s="7"/>
      <c r="Q1173" s="47"/>
    </row>
    <row r="1174" spans="4:17" x14ac:dyDescent="0.25">
      <c r="D1174" s="6"/>
      <c r="N1174" s="7"/>
      <c r="Q1174" s="47"/>
    </row>
    <row r="1175" spans="4:17" x14ac:dyDescent="0.25">
      <c r="D1175" s="6"/>
      <c r="N1175" s="7"/>
      <c r="Q1175" s="47"/>
    </row>
    <row r="1176" spans="4:17" x14ac:dyDescent="0.25">
      <c r="D1176" s="6"/>
      <c r="N1176" s="7"/>
      <c r="Q1176" s="47"/>
    </row>
    <row r="1177" spans="4:17" x14ac:dyDescent="0.25">
      <c r="D1177" s="6"/>
      <c r="N1177" s="7"/>
      <c r="Q1177" s="47"/>
    </row>
    <row r="1178" spans="4:17" x14ac:dyDescent="0.25">
      <c r="D1178" s="6"/>
      <c r="N1178" s="7"/>
      <c r="Q1178" s="47"/>
    </row>
    <row r="1179" spans="4:17" x14ac:dyDescent="0.25">
      <c r="D1179" s="6"/>
      <c r="N1179" s="7"/>
      <c r="Q1179" s="47"/>
    </row>
    <row r="1180" spans="4:17" x14ac:dyDescent="0.25">
      <c r="D1180" s="6"/>
      <c r="N1180" s="7"/>
      <c r="Q1180" s="47"/>
    </row>
    <row r="1181" spans="4:17" x14ac:dyDescent="0.25">
      <c r="D1181" s="6"/>
      <c r="N1181" s="7"/>
      <c r="Q1181" s="47"/>
    </row>
    <row r="1182" spans="4:17" x14ac:dyDescent="0.25">
      <c r="D1182" s="6"/>
      <c r="N1182" s="7"/>
      <c r="Q1182" s="47"/>
    </row>
    <row r="1183" spans="4:17" x14ac:dyDescent="0.25">
      <c r="D1183" s="6"/>
      <c r="N1183" s="7"/>
      <c r="Q1183" s="47"/>
    </row>
    <row r="1184" spans="4:17" x14ac:dyDescent="0.25">
      <c r="D1184" s="6"/>
      <c r="N1184" s="7"/>
      <c r="Q1184" s="47"/>
    </row>
    <row r="1185" spans="4:17" x14ac:dyDescent="0.25">
      <c r="D1185" s="6"/>
      <c r="N1185" s="7"/>
      <c r="Q1185" s="47"/>
    </row>
    <row r="1186" spans="4:17" x14ac:dyDescent="0.25">
      <c r="D1186" s="6"/>
      <c r="N1186" s="7"/>
      <c r="Q1186" s="47"/>
    </row>
    <row r="1187" spans="4:17" x14ac:dyDescent="0.25">
      <c r="D1187" s="6"/>
      <c r="N1187" s="7"/>
      <c r="Q1187" s="47"/>
    </row>
    <row r="1188" spans="4:17" x14ac:dyDescent="0.25">
      <c r="D1188" s="6"/>
      <c r="N1188" s="7"/>
      <c r="Q1188" s="47"/>
    </row>
    <row r="1189" spans="4:17" x14ac:dyDescent="0.25">
      <c r="D1189" s="6"/>
      <c r="N1189" s="7"/>
      <c r="Q1189" s="47"/>
    </row>
    <row r="1190" spans="4:17" x14ac:dyDescent="0.25">
      <c r="D1190" s="6"/>
      <c r="N1190" s="7"/>
      <c r="Q1190" s="47"/>
    </row>
    <row r="1191" spans="4:17" x14ac:dyDescent="0.25">
      <c r="D1191" s="6"/>
      <c r="N1191" s="7"/>
      <c r="Q1191" s="47"/>
    </row>
    <row r="1192" spans="4:17" x14ac:dyDescent="0.25">
      <c r="D1192" s="6"/>
      <c r="N1192" s="7"/>
      <c r="Q1192" s="47"/>
    </row>
    <row r="1193" spans="4:17" x14ac:dyDescent="0.25">
      <c r="D1193" s="6"/>
      <c r="N1193" s="7"/>
      <c r="Q1193" s="47"/>
    </row>
    <row r="1194" spans="4:17" x14ac:dyDescent="0.25">
      <c r="D1194" s="6"/>
      <c r="N1194" s="7"/>
      <c r="Q1194" s="47"/>
    </row>
    <row r="1195" spans="4:17" x14ac:dyDescent="0.25">
      <c r="D1195" s="6"/>
      <c r="N1195" s="7"/>
      <c r="Q1195" s="47"/>
    </row>
    <row r="1196" spans="4:17" x14ac:dyDescent="0.25">
      <c r="D1196" s="6"/>
      <c r="N1196" s="7"/>
      <c r="Q1196" s="47"/>
    </row>
    <row r="1197" spans="4:17" x14ac:dyDescent="0.25">
      <c r="D1197" s="6"/>
      <c r="N1197" s="7"/>
      <c r="Q1197" s="47"/>
    </row>
    <row r="1198" spans="4:17" x14ac:dyDescent="0.25">
      <c r="D1198" s="6"/>
      <c r="N1198" s="7"/>
      <c r="Q1198" s="47"/>
    </row>
    <row r="1199" spans="4:17" x14ac:dyDescent="0.25">
      <c r="D1199" s="6"/>
      <c r="N1199" s="7"/>
      <c r="Q1199" s="47"/>
    </row>
    <row r="1200" spans="4:17" x14ac:dyDescent="0.25">
      <c r="D1200" s="6"/>
      <c r="N1200" s="7"/>
      <c r="Q1200" s="47"/>
    </row>
    <row r="1201" spans="4:17" x14ac:dyDescent="0.25">
      <c r="D1201" s="6"/>
      <c r="N1201" s="7"/>
      <c r="Q1201" s="47"/>
    </row>
    <row r="1202" spans="4:17" x14ac:dyDescent="0.25">
      <c r="D1202" s="6"/>
      <c r="N1202" s="7"/>
      <c r="Q1202" s="47"/>
    </row>
    <row r="1203" spans="4:17" x14ac:dyDescent="0.25">
      <c r="D1203" s="6"/>
      <c r="N1203" s="7"/>
      <c r="Q1203" s="47"/>
    </row>
    <row r="1204" spans="4:17" x14ac:dyDescent="0.25">
      <c r="D1204" s="6"/>
      <c r="N1204" s="7"/>
      <c r="Q1204" s="47"/>
    </row>
    <row r="1205" spans="4:17" x14ac:dyDescent="0.25">
      <c r="D1205" s="6"/>
      <c r="N1205" s="7"/>
      <c r="Q1205" s="47"/>
    </row>
    <row r="1206" spans="4:17" x14ac:dyDescent="0.25">
      <c r="D1206" s="6"/>
      <c r="N1206" s="7"/>
      <c r="Q1206" s="47"/>
    </row>
    <row r="1207" spans="4:17" x14ac:dyDescent="0.25">
      <c r="D1207" s="6"/>
      <c r="N1207" s="7"/>
      <c r="Q1207" s="47"/>
    </row>
    <row r="1208" spans="4:17" x14ac:dyDescent="0.25">
      <c r="D1208" s="6"/>
      <c r="N1208" s="7"/>
      <c r="Q1208" s="47"/>
    </row>
    <row r="1209" spans="4:17" x14ac:dyDescent="0.25">
      <c r="D1209" s="6"/>
      <c r="N1209" s="7"/>
      <c r="Q1209" s="47"/>
    </row>
    <row r="1210" spans="4:17" x14ac:dyDescent="0.25">
      <c r="D1210" s="6"/>
      <c r="N1210" s="7"/>
      <c r="Q1210" s="47"/>
    </row>
    <row r="1211" spans="4:17" x14ac:dyDescent="0.25">
      <c r="D1211" s="6"/>
      <c r="N1211" s="7"/>
      <c r="Q1211" s="47"/>
    </row>
    <row r="1212" spans="4:17" x14ac:dyDescent="0.25">
      <c r="D1212" s="6"/>
      <c r="N1212" s="7"/>
      <c r="Q1212" s="47"/>
    </row>
    <row r="1213" spans="4:17" x14ac:dyDescent="0.25">
      <c r="D1213" s="6"/>
      <c r="N1213" s="7"/>
      <c r="Q1213" s="47"/>
    </row>
    <row r="1214" spans="4:17" x14ac:dyDescent="0.25">
      <c r="D1214" s="6"/>
      <c r="N1214" s="7"/>
      <c r="Q1214" s="47"/>
    </row>
    <row r="1215" spans="4:17" x14ac:dyDescent="0.25">
      <c r="D1215" s="6"/>
      <c r="N1215" s="7"/>
      <c r="Q1215" s="47"/>
    </row>
    <row r="1216" spans="4:17" x14ac:dyDescent="0.25">
      <c r="D1216" s="6"/>
      <c r="N1216" s="7"/>
      <c r="Q1216" s="47"/>
    </row>
    <row r="1217" spans="4:17" x14ac:dyDescent="0.25">
      <c r="D1217" s="6"/>
      <c r="N1217" s="7"/>
      <c r="Q1217" s="47"/>
    </row>
    <row r="1218" spans="4:17" x14ac:dyDescent="0.25">
      <c r="D1218" s="6"/>
      <c r="N1218" s="7"/>
      <c r="Q1218" s="47"/>
    </row>
    <row r="1219" spans="4:17" x14ac:dyDescent="0.25">
      <c r="D1219" s="6"/>
      <c r="N1219" s="7"/>
      <c r="Q1219" s="47"/>
    </row>
    <row r="1220" spans="4:17" x14ac:dyDescent="0.25">
      <c r="D1220" s="6"/>
      <c r="N1220" s="7"/>
      <c r="Q1220" s="47"/>
    </row>
    <row r="1221" spans="4:17" x14ac:dyDescent="0.25">
      <c r="D1221" s="6"/>
      <c r="N1221" s="7"/>
      <c r="Q1221" s="47"/>
    </row>
    <row r="1222" spans="4:17" x14ac:dyDescent="0.25">
      <c r="D1222" s="6"/>
      <c r="N1222" s="7"/>
      <c r="Q1222" s="47"/>
    </row>
    <row r="1223" spans="4:17" x14ac:dyDescent="0.25">
      <c r="D1223" s="6"/>
      <c r="N1223" s="7"/>
      <c r="Q1223" s="47"/>
    </row>
    <row r="1224" spans="4:17" x14ac:dyDescent="0.25">
      <c r="D1224" s="6"/>
      <c r="N1224" s="7"/>
      <c r="Q1224" s="47"/>
    </row>
    <row r="1225" spans="4:17" x14ac:dyDescent="0.25">
      <c r="D1225" s="6"/>
      <c r="N1225" s="7"/>
      <c r="Q1225" s="47"/>
    </row>
    <row r="1226" spans="4:17" x14ac:dyDescent="0.25">
      <c r="D1226" s="6"/>
      <c r="N1226" s="7"/>
      <c r="Q1226" s="47"/>
    </row>
    <row r="1227" spans="4:17" x14ac:dyDescent="0.25">
      <c r="D1227" s="6"/>
      <c r="N1227" s="7"/>
      <c r="Q1227" s="47"/>
    </row>
    <row r="1228" spans="4:17" x14ac:dyDescent="0.25">
      <c r="D1228" s="6"/>
      <c r="N1228" s="7"/>
      <c r="Q1228" s="47"/>
    </row>
    <row r="1229" spans="4:17" x14ac:dyDescent="0.25">
      <c r="D1229" s="6"/>
      <c r="N1229" s="7"/>
      <c r="Q1229" s="47"/>
    </row>
    <row r="1230" spans="4:17" x14ac:dyDescent="0.25">
      <c r="D1230" s="6"/>
      <c r="N1230" s="7"/>
      <c r="Q1230" s="47"/>
    </row>
    <row r="1231" spans="4:17" x14ac:dyDescent="0.25">
      <c r="D1231" s="6"/>
      <c r="N1231" s="7"/>
      <c r="Q1231" s="47"/>
    </row>
    <row r="1232" spans="4:17" x14ac:dyDescent="0.25">
      <c r="D1232" s="6"/>
      <c r="N1232" s="7"/>
      <c r="Q1232" s="47"/>
    </row>
    <row r="1233" spans="4:17" x14ac:dyDescent="0.25">
      <c r="D1233" s="6"/>
      <c r="N1233" s="7"/>
      <c r="Q1233" s="47"/>
    </row>
    <row r="1234" spans="4:17" x14ac:dyDescent="0.25">
      <c r="D1234" s="6"/>
      <c r="N1234" s="7"/>
      <c r="Q1234" s="47"/>
    </row>
    <row r="1235" spans="4:17" x14ac:dyDescent="0.25">
      <c r="D1235" s="6"/>
      <c r="N1235" s="7"/>
      <c r="Q1235" s="47"/>
    </row>
    <row r="1236" spans="4:17" x14ac:dyDescent="0.25">
      <c r="D1236" s="6"/>
      <c r="N1236" s="7"/>
      <c r="Q1236" s="47"/>
    </row>
    <row r="1237" spans="4:17" x14ac:dyDescent="0.25">
      <c r="D1237" s="6"/>
      <c r="N1237" s="7"/>
      <c r="Q1237" s="47"/>
    </row>
    <row r="1238" spans="4:17" x14ac:dyDescent="0.25">
      <c r="D1238" s="6"/>
      <c r="N1238" s="7"/>
      <c r="Q1238" s="47"/>
    </row>
    <row r="1239" spans="4:17" x14ac:dyDescent="0.25">
      <c r="D1239" s="6"/>
      <c r="N1239" s="7"/>
      <c r="Q1239" s="47"/>
    </row>
    <row r="1240" spans="4:17" x14ac:dyDescent="0.25">
      <c r="D1240" s="6"/>
      <c r="N1240" s="7"/>
      <c r="Q1240" s="47"/>
    </row>
    <row r="1241" spans="4:17" x14ac:dyDescent="0.25">
      <c r="D1241" s="6"/>
      <c r="N1241" s="7"/>
      <c r="Q1241" s="47"/>
    </row>
    <row r="1242" spans="4:17" x14ac:dyDescent="0.25">
      <c r="D1242" s="6"/>
      <c r="N1242" s="7"/>
      <c r="Q1242" s="47"/>
    </row>
    <row r="1243" spans="4:17" x14ac:dyDescent="0.25">
      <c r="D1243" s="6"/>
      <c r="N1243" s="7"/>
      <c r="Q1243" s="47"/>
    </row>
    <row r="1244" spans="4:17" x14ac:dyDescent="0.25">
      <c r="D1244" s="6"/>
      <c r="N1244" s="7"/>
      <c r="Q1244" s="47"/>
    </row>
    <row r="1245" spans="4:17" x14ac:dyDescent="0.25">
      <c r="D1245" s="6"/>
      <c r="N1245" s="7"/>
      <c r="Q1245" s="47"/>
    </row>
    <row r="1246" spans="4:17" x14ac:dyDescent="0.25">
      <c r="D1246" s="6"/>
      <c r="N1246" s="7"/>
      <c r="Q1246" s="47"/>
    </row>
    <row r="1247" spans="4:17" x14ac:dyDescent="0.25">
      <c r="D1247" s="6"/>
      <c r="N1247" s="7"/>
      <c r="Q1247" s="47"/>
    </row>
    <row r="1248" spans="4:17" x14ac:dyDescent="0.25">
      <c r="D1248" s="6"/>
      <c r="N1248" s="7"/>
      <c r="Q1248" s="47"/>
    </row>
    <row r="1249" spans="4:17" x14ac:dyDescent="0.25">
      <c r="D1249" s="6"/>
      <c r="N1249" s="7"/>
      <c r="Q1249" s="47"/>
    </row>
    <row r="1250" spans="4:17" x14ac:dyDescent="0.25">
      <c r="D1250" s="6"/>
      <c r="N1250" s="7"/>
      <c r="Q1250" s="47"/>
    </row>
    <row r="1251" spans="4:17" x14ac:dyDescent="0.25">
      <c r="D1251" s="6"/>
      <c r="N1251" s="7"/>
      <c r="Q1251" s="47"/>
    </row>
    <row r="1252" spans="4:17" x14ac:dyDescent="0.25">
      <c r="D1252" s="6"/>
      <c r="N1252" s="7"/>
      <c r="Q1252" s="47"/>
    </row>
    <row r="1253" spans="4:17" x14ac:dyDescent="0.25">
      <c r="D1253" s="6"/>
      <c r="N1253" s="7"/>
      <c r="Q1253" s="47"/>
    </row>
    <row r="1254" spans="4:17" x14ac:dyDescent="0.25">
      <c r="D1254" s="6"/>
      <c r="N1254" s="7"/>
      <c r="Q1254" s="47"/>
    </row>
    <row r="1255" spans="4:17" x14ac:dyDescent="0.25">
      <c r="D1255" s="6"/>
      <c r="N1255" s="7"/>
      <c r="Q1255" s="47"/>
    </row>
    <row r="1256" spans="4:17" x14ac:dyDescent="0.25">
      <c r="D1256" s="6"/>
      <c r="N1256" s="7"/>
      <c r="Q1256" s="47"/>
    </row>
    <row r="1257" spans="4:17" x14ac:dyDescent="0.25">
      <c r="D1257" s="6"/>
      <c r="N1257" s="7"/>
      <c r="Q1257" s="47"/>
    </row>
    <row r="1258" spans="4:17" x14ac:dyDescent="0.25">
      <c r="D1258" s="6"/>
      <c r="N1258" s="7"/>
      <c r="Q1258" s="47"/>
    </row>
    <row r="1259" spans="4:17" x14ac:dyDescent="0.25">
      <c r="D1259" s="6"/>
      <c r="N1259" s="7"/>
      <c r="Q1259" s="47"/>
    </row>
    <row r="1260" spans="4:17" x14ac:dyDescent="0.25">
      <c r="D1260" s="6"/>
      <c r="N1260" s="7"/>
      <c r="Q1260" s="47"/>
    </row>
    <row r="1261" spans="4:17" x14ac:dyDescent="0.25">
      <c r="D1261" s="6"/>
      <c r="N1261" s="7"/>
      <c r="Q1261" s="47"/>
    </row>
    <row r="1262" spans="4:17" x14ac:dyDescent="0.25">
      <c r="D1262" s="6"/>
      <c r="N1262" s="7"/>
      <c r="Q1262" s="47"/>
    </row>
    <row r="1263" spans="4:17" x14ac:dyDescent="0.25">
      <c r="D1263" s="6"/>
      <c r="N1263" s="7"/>
      <c r="Q1263" s="47"/>
    </row>
    <row r="1264" spans="4:17" x14ac:dyDescent="0.25">
      <c r="D1264" s="6"/>
      <c r="N1264" s="7"/>
      <c r="Q1264" s="47"/>
    </row>
    <row r="1265" spans="4:17" x14ac:dyDescent="0.25">
      <c r="D1265" s="6"/>
      <c r="N1265" s="7"/>
      <c r="Q1265" s="47"/>
    </row>
    <row r="1266" spans="4:17" x14ac:dyDescent="0.25">
      <c r="D1266" s="6"/>
      <c r="N1266" s="7"/>
      <c r="Q1266" s="47"/>
    </row>
    <row r="1267" spans="4:17" x14ac:dyDescent="0.25">
      <c r="D1267" s="6"/>
      <c r="N1267" s="7"/>
      <c r="Q1267" s="47"/>
    </row>
    <row r="1268" spans="4:17" x14ac:dyDescent="0.25">
      <c r="D1268" s="6"/>
      <c r="N1268" s="7"/>
      <c r="Q1268" s="47"/>
    </row>
    <row r="1269" spans="4:17" x14ac:dyDescent="0.25">
      <c r="D1269" s="6"/>
      <c r="N1269" s="7"/>
      <c r="Q1269" s="47"/>
    </row>
    <row r="1270" spans="4:17" x14ac:dyDescent="0.25">
      <c r="D1270" s="6"/>
      <c r="N1270" s="7"/>
      <c r="Q1270" s="47"/>
    </row>
    <row r="1271" spans="4:17" x14ac:dyDescent="0.25">
      <c r="D1271" s="6"/>
      <c r="N1271" s="7"/>
      <c r="Q1271" s="47"/>
    </row>
    <row r="1272" spans="4:17" x14ac:dyDescent="0.25">
      <c r="D1272" s="6"/>
      <c r="N1272" s="7"/>
      <c r="Q1272" s="47"/>
    </row>
    <row r="1273" spans="4:17" x14ac:dyDescent="0.25">
      <c r="D1273" s="6"/>
      <c r="N1273" s="7"/>
      <c r="Q1273" s="47"/>
    </row>
    <row r="1274" spans="4:17" x14ac:dyDescent="0.25">
      <c r="D1274" s="6"/>
      <c r="N1274" s="7"/>
      <c r="Q1274" s="47"/>
    </row>
    <row r="1275" spans="4:17" x14ac:dyDescent="0.25">
      <c r="D1275" s="6"/>
      <c r="N1275" s="7"/>
      <c r="Q1275" s="47"/>
    </row>
    <row r="1276" spans="4:17" x14ac:dyDescent="0.25">
      <c r="D1276" s="6"/>
      <c r="N1276" s="7"/>
      <c r="Q1276" s="47"/>
    </row>
    <row r="1277" spans="4:17" x14ac:dyDescent="0.25">
      <c r="D1277" s="6"/>
      <c r="N1277" s="7"/>
      <c r="Q1277" s="47"/>
    </row>
    <row r="1278" spans="4:17" x14ac:dyDescent="0.25">
      <c r="D1278" s="6"/>
      <c r="N1278" s="7"/>
      <c r="Q1278" s="47"/>
    </row>
    <row r="1279" spans="4:17" x14ac:dyDescent="0.25">
      <c r="D1279" s="6"/>
      <c r="N1279" s="7"/>
      <c r="Q1279" s="47"/>
    </row>
    <row r="1280" spans="4:17" x14ac:dyDescent="0.25">
      <c r="D1280" s="6"/>
      <c r="N1280" s="7"/>
      <c r="Q1280" s="47"/>
    </row>
    <row r="1281" spans="4:17" x14ac:dyDescent="0.25">
      <c r="D1281" s="6"/>
      <c r="N1281" s="7"/>
      <c r="Q1281" s="47"/>
    </row>
    <row r="1282" spans="4:17" x14ac:dyDescent="0.25">
      <c r="D1282" s="6"/>
      <c r="N1282" s="7"/>
      <c r="Q1282" s="47"/>
    </row>
    <row r="1283" spans="4:17" x14ac:dyDescent="0.25">
      <c r="D1283" s="6"/>
      <c r="N1283" s="7"/>
      <c r="Q1283" s="47"/>
    </row>
    <row r="1284" spans="4:17" x14ac:dyDescent="0.25">
      <c r="D1284" s="6"/>
      <c r="N1284" s="7"/>
      <c r="Q1284" s="47"/>
    </row>
    <row r="1285" spans="4:17" x14ac:dyDescent="0.25">
      <c r="D1285" s="6"/>
      <c r="N1285" s="7"/>
      <c r="Q1285" s="47"/>
    </row>
    <row r="1286" spans="4:17" x14ac:dyDescent="0.25">
      <c r="D1286" s="6"/>
      <c r="N1286" s="7"/>
      <c r="Q1286" s="47"/>
    </row>
    <row r="1287" spans="4:17" x14ac:dyDescent="0.25">
      <c r="D1287" s="6"/>
      <c r="N1287" s="7"/>
      <c r="Q1287" s="47"/>
    </row>
    <row r="1288" spans="4:17" x14ac:dyDescent="0.25">
      <c r="D1288" s="6"/>
      <c r="N1288" s="7"/>
      <c r="Q1288" s="47"/>
    </row>
    <row r="1289" spans="4:17" x14ac:dyDescent="0.25">
      <c r="D1289" s="6"/>
      <c r="N1289" s="7"/>
      <c r="Q1289" s="47"/>
    </row>
    <row r="1290" spans="4:17" x14ac:dyDescent="0.25">
      <c r="D1290" s="6"/>
      <c r="N1290" s="7"/>
      <c r="Q1290" s="47"/>
    </row>
    <row r="1291" spans="4:17" x14ac:dyDescent="0.25">
      <c r="D1291" s="6"/>
      <c r="N1291" s="7"/>
      <c r="Q1291" s="47"/>
    </row>
    <row r="1292" spans="4:17" x14ac:dyDescent="0.25">
      <c r="D1292" s="6"/>
      <c r="N1292" s="7"/>
      <c r="Q1292" s="47"/>
    </row>
    <row r="1293" spans="4:17" x14ac:dyDescent="0.25">
      <c r="D1293" s="6"/>
      <c r="N1293" s="7"/>
      <c r="Q1293" s="47"/>
    </row>
    <row r="1294" spans="4:17" x14ac:dyDescent="0.25">
      <c r="D1294" s="6"/>
      <c r="N1294" s="7"/>
      <c r="Q1294" s="47"/>
    </row>
    <row r="1295" spans="4:17" x14ac:dyDescent="0.25">
      <c r="D1295" s="6"/>
      <c r="N1295" s="7"/>
      <c r="Q1295" s="47"/>
    </row>
    <row r="1296" spans="4:17" x14ac:dyDescent="0.25">
      <c r="D1296" s="6"/>
      <c r="N1296" s="7"/>
      <c r="Q1296" s="47"/>
    </row>
    <row r="1297" spans="4:17" x14ac:dyDescent="0.25">
      <c r="D1297" s="6"/>
      <c r="N1297" s="7"/>
      <c r="Q1297" s="47"/>
    </row>
    <row r="1298" spans="4:17" x14ac:dyDescent="0.25">
      <c r="D1298" s="6"/>
      <c r="N1298" s="7"/>
      <c r="Q1298" s="47"/>
    </row>
    <row r="1299" spans="4:17" x14ac:dyDescent="0.25">
      <c r="D1299" s="6"/>
      <c r="N1299" s="7"/>
      <c r="Q1299" s="47"/>
    </row>
    <row r="1300" spans="4:17" x14ac:dyDescent="0.25">
      <c r="D1300" s="6"/>
      <c r="N1300" s="7"/>
      <c r="Q1300" s="47"/>
    </row>
    <row r="1301" spans="4:17" x14ac:dyDescent="0.25">
      <c r="D1301" s="6"/>
      <c r="N1301" s="7"/>
      <c r="Q1301" s="47"/>
    </row>
    <row r="1302" spans="4:17" x14ac:dyDescent="0.25">
      <c r="D1302" s="6"/>
      <c r="N1302" s="7"/>
      <c r="Q1302" s="47"/>
    </row>
    <row r="1303" spans="4:17" x14ac:dyDescent="0.25">
      <c r="D1303" s="6"/>
      <c r="N1303" s="7"/>
      <c r="Q1303" s="47"/>
    </row>
    <row r="1304" spans="4:17" x14ac:dyDescent="0.25">
      <c r="D1304" s="6"/>
      <c r="N1304" s="7"/>
      <c r="Q1304" s="47"/>
    </row>
    <row r="1305" spans="4:17" x14ac:dyDescent="0.25">
      <c r="D1305" s="6"/>
      <c r="N1305" s="7"/>
      <c r="Q1305" s="47"/>
    </row>
    <row r="1306" spans="4:17" x14ac:dyDescent="0.25">
      <c r="D1306" s="6"/>
      <c r="N1306" s="7"/>
      <c r="Q1306" s="47"/>
    </row>
    <row r="1307" spans="4:17" x14ac:dyDescent="0.25">
      <c r="D1307" s="6"/>
      <c r="N1307" s="7"/>
      <c r="Q1307" s="47"/>
    </row>
    <row r="1308" spans="4:17" x14ac:dyDescent="0.25">
      <c r="D1308" s="6"/>
      <c r="N1308" s="7"/>
      <c r="Q1308" s="47"/>
    </row>
    <row r="1309" spans="4:17" x14ac:dyDescent="0.25">
      <c r="D1309" s="6"/>
      <c r="N1309" s="7"/>
      <c r="Q1309" s="47"/>
    </row>
    <row r="1310" spans="4:17" x14ac:dyDescent="0.25">
      <c r="D1310" s="6"/>
      <c r="N1310" s="7"/>
      <c r="Q1310" s="47"/>
    </row>
    <row r="1311" spans="4:17" x14ac:dyDescent="0.25">
      <c r="D1311" s="6"/>
      <c r="N1311" s="7"/>
      <c r="Q1311" s="47"/>
    </row>
    <row r="1312" spans="4:17" x14ac:dyDescent="0.25">
      <c r="D1312" s="6"/>
      <c r="N1312" s="7"/>
      <c r="Q1312" s="47"/>
    </row>
    <row r="1313" spans="4:17" x14ac:dyDescent="0.25">
      <c r="D1313" s="6"/>
      <c r="N1313" s="7"/>
      <c r="Q1313" s="47"/>
    </row>
    <row r="1314" spans="4:17" x14ac:dyDescent="0.25">
      <c r="D1314" s="6"/>
      <c r="N1314" s="7"/>
      <c r="Q1314" s="47"/>
    </row>
    <row r="1315" spans="4:17" x14ac:dyDescent="0.25">
      <c r="D1315" s="6"/>
      <c r="N1315" s="7"/>
      <c r="Q1315" s="47"/>
    </row>
    <row r="1316" spans="4:17" x14ac:dyDescent="0.25">
      <c r="D1316" s="6"/>
      <c r="N1316" s="7"/>
      <c r="Q1316" s="47"/>
    </row>
    <row r="1317" spans="4:17" x14ac:dyDescent="0.25">
      <c r="D1317" s="6"/>
      <c r="N1317" s="7"/>
      <c r="Q1317" s="47"/>
    </row>
    <row r="1318" spans="4:17" x14ac:dyDescent="0.25">
      <c r="D1318" s="6"/>
      <c r="N1318" s="7"/>
      <c r="Q1318" s="47"/>
    </row>
    <row r="1319" spans="4:17" x14ac:dyDescent="0.25">
      <c r="D1319" s="6"/>
      <c r="N1319" s="7"/>
      <c r="Q1319" s="47"/>
    </row>
    <row r="1320" spans="4:17" x14ac:dyDescent="0.25">
      <c r="D1320" s="6"/>
      <c r="N1320" s="7"/>
      <c r="Q1320" s="47"/>
    </row>
    <row r="1321" spans="4:17" x14ac:dyDescent="0.25">
      <c r="D1321" s="6"/>
      <c r="N1321" s="7"/>
      <c r="Q1321" s="47"/>
    </row>
    <row r="1322" spans="4:17" x14ac:dyDescent="0.25">
      <c r="D1322" s="6"/>
      <c r="N1322" s="7"/>
      <c r="Q1322" s="47"/>
    </row>
    <row r="1323" spans="4:17" x14ac:dyDescent="0.25">
      <c r="D1323" s="6"/>
      <c r="N1323" s="7"/>
      <c r="Q1323" s="47"/>
    </row>
    <row r="1324" spans="4:17" x14ac:dyDescent="0.25">
      <c r="D1324" s="6"/>
      <c r="N1324" s="7"/>
      <c r="Q1324" s="47"/>
    </row>
    <row r="1325" spans="4:17" x14ac:dyDescent="0.25">
      <c r="D1325" s="6"/>
      <c r="N1325" s="7"/>
      <c r="Q1325" s="47"/>
    </row>
    <row r="1326" spans="4:17" x14ac:dyDescent="0.25">
      <c r="D1326" s="6"/>
      <c r="N1326" s="7"/>
      <c r="Q1326" s="47"/>
    </row>
    <row r="1327" spans="4:17" x14ac:dyDescent="0.25">
      <c r="D1327" s="6"/>
      <c r="N1327" s="7"/>
      <c r="Q1327" s="47"/>
    </row>
    <row r="1328" spans="4:17" x14ac:dyDescent="0.25">
      <c r="D1328" s="6"/>
      <c r="N1328" s="7"/>
      <c r="Q1328" s="47"/>
    </row>
    <row r="1329" spans="4:17" x14ac:dyDescent="0.25">
      <c r="D1329" s="6"/>
      <c r="N1329" s="7"/>
      <c r="Q1329" s="47"/>
    </row>
    <row r="1330" spans="4:17" x14ac:dyDescent="0.25">
      <c r="D1330" s="6"/>
      <c r="N1330" s="7"/>
      <c r="Q1330" s="47"/>
    </row>
    <row r="1331" spans="4:17" x14ac:dyDescent="0.25">
      <c r="D1331" s="6"/>
      <c r="N1331" s="7"/>
      <c r="Q1331" s="47"/>
    </row>
    <row r="1332" spans="4:17" x14ac:dyDescent="0.25">
      <c r="D1332" s="6"/>
      <c r="N1332" s="7"/>
      <c r="Q1332" s="47"/>
    </row>
    <row r="1333" spans="4:17" x14ac:dyDescent="0.25">
      <c r="D1333" s="6"/>
      <c r="N1333" s="7"/>
      <c r="Q1333" s="47"/>
    </row>
    <row r="1334" spans="4:17" x14ac:dyDescent="0.25">
      <c r="D1334" s="6"/>
      <c r="N1334" s="7"/>
      <c r="Q1334" s="47"/>
    </row>
    <row r="1335" spans="4:17" x14ac:dyDescent="0.25">
      <c r="D1335" s="6"/>
      <c r="N1335" s="7"/>
      <c r="Q1335" s="47"/>
    </row>
    <row r="1336" spans="4:17" x14ac:dyDescent="0.25">
      <c r="D1336" s="6"/>
      <c r="N1336" s="7"/>
      <c r="Q1336" s="47"/>
    </row>
    <row r="1337" spans="4:17" x14ac:dyDescent="0.25">
      <c r="D1337" s="6"/>
      <c r="N1337" s="7"/>
      <c r="Q1337" s="47"/>
    </row>
    <row r="1338" spans="4:17" x14ac:dyDescent="0.25">
      <c r="D1338" s="6"/>
      <c r="N1338" s="7"/>
      <c r="Q1338" s="47"/>
    </row>
    <row r="1339" spans="4:17" x14ac:dyDescent="0.25">
      <c r="D1339" s="6"/>
      <c r="N1339" s="7"/>
      <c r="Q1339" s="47"/>
    </row>
    <row r="1340" spans="4:17" x14ac:dyDescent="0.25">
      <c r="D1340" s="6"/>
      <c r="N1340" s="7"/>
      <c r="Q1340" s="47"/>
    </row>
    <row r="1341" spans="4:17" x14ac:dyDescent="0.25">
      <c r="D1341" s="6"/>
      <c r="N1341" s="7"/>
      <c r="Q1341" s="47"/>
    </row>
    <row r="1342" spans="4:17" x14ac:dyDescent="0.25">
      <c r="D1342" s="6"/>
      <c r="N1342" s="7"/>
      <c r="Q1342" s="47"/>
    </row>
    <row r="1343" spans="4:17" x14ac:dyDescent="0.25">
      <c r="D1343" s="6"/>
      <c r="N1343" s="7"/>
      <c r="Q1343" s="47"/>
    </row>
    <row r="1344" spans="4:17" x14ac:dyDescent="0.25">
      <c r="D1344" s="6"/>
      <c r="N1344" s="7"/>
      <c r="Q1344" s="47"/>
    </row>
    <row r="1345" spans="4:17" x14ac:dyDescent="0.25">
      <c r="D1345" s="6"/>
      <c r="N1345" s="7"/>
      <c r="Q1345" s="47"/>
    </row>
    <row r="1346" spans="4:17" x14ac:dyDescent="0.25">
      <c r="D1346" s="6"/>
      <c r="N1346" s="7"/>
      <c r="Q1346" s="47"/>
    </row>
    <row r="1347" spans="4:17" x14ac:dyDescent="0.25">
      <c r="D1347" s="6"/>
      <c r="N1347" s="7"/>
      <c r="Q1347" s="47"/>
    </row>
    <row r="1348" spans="4:17" x14ac:dyDescent="0.25">
      <c r="D1348" s="6"/>
      <c r="N1348" s="7"/>
      <c r="Q1348" s="47"/>
    </row>
    <row r="1349" spans="4:17" x14ac:dyDescent="0.25">
      <c r="D1349" s="6"/>
      <c r="N1349" s="7"/>
      <c r="Q1349" s="47"/>
    </row>
    <row r="1350" spans="4:17" x14ac:dyDescent="0.25">
      <c r="D1350" s="6"/>
      <c r="N1350" s="7"/>
      <c r="Q1350" s="47"/>
    </row>
    <row r="1351" spans="4:17" x14ac:dyDescent="0.25">
      <c r="D1351" s="6"/>
      <c r="N1351" s="7"/>
      <c r="Q1351" s="47"/>
    </row>
    <row r="1352" spans="4:17" x14ac:dyDescent="0.25">
      <c r="D1352" s="6"/>
      <c r="N1352" s="7"/>
      <c r="Q1352" s="47"/>
    </row>
    <row r="1353" spans="4:17" x14ac:dyDescent="0.25">
      <c r="D1353" s="6"/>
      <c r="N1353" s="7"/>
      <c r="Q1353" s="47"/>
    </row>
    <row r="1354" spans="4:17" x14ac:dyDescent="0.25">
      <c r="D1354" s="6"/>
      <c r="N1354" s="7"/>
      <c r="Q1354" s="47"/>
    </row>
    <row r="1355" spans="4:17" x14ac:dyDescent="0.25">
      <c r="D1355" s="6"/>
      <c r="N1355" s="7"/>
      <c r="Q1355" s="47"/>
    </row>
    <row r="1356" spans="4:17" x14ac:dyDescent="0.25">
      <c r="D1356" s="6"/>
      <c r="N1356" s="7"/>
      <c r="Q1356" s="47"/>
    </row>
    <row r="1357" spans="4:17" x14ac:dyDescent="0.25">
      <c r="D1357" s="6"/>
      <c r="N1357" s="7"/>
      <c r="Q1357" s="47"/>
    </row>
    <row r="1358" spans="4:17" x14ac:dyDescent="0.25">
      <c r="D1358" s="6"/>
      <c r="N1358" s="7"/>
      <c r="Q1358" s="47"/>
    </row>
    <row r="1359" spans="4:17" x14ac:dyDescent="0.25">
      <c r="D1359" s="6"/>
      <c r="N1359" s="7"/>
      <c r="Q1359" s="47"/>
    </row>
    <row r="1360" spans="4:17" x14ac:dyDescent="0.25">
      <c r="D1360" s="6"/>
      <c r="N1360" s="7"/>
      <c r="Q1360" s="47"/>
    </row>
    <row r="1361" spans="4:17" x14ac:dyDescent="0.25">
      <c r="D1361" s="6"/>
      <c r="N1361" s="7"/>
      <c r="Q1361" s="47"/>
    </row>
    <row r="1362" spans="4:17" x14ac:dyDescent="0.25">
      <c r="D1362" s="6"/>
      <c r="N1362" s="7"/>
      <c r="Q1362" s="47"/>
    </row>
    <row r="1363" spans="4:17" x14ac:dyDescent="0.25">
      <c r="D1363" s="6"/>
      <c r="N1363" s="7"/>
      <c r="Q1363" s="47"/>
    </row>
    <row r="1364" spans="4:17" x14ac:dyDescent="0.25">
      <c r="D1364" s="6"/>
      <c r="N1364" s="7"/>
      <c r="Q1364" s="47"/>
    </row>
    <row r="1365" spans="4:17" x14ac:dyDescent="0.25">
      <c r="D1365" s="6"/>
      <c r="N1365" s="7"/>
      <c r="Q1365" s="47"/>
    </row>
    <row r="1366" spans="4:17" x14ac:dyDescent="0.25">
      <c r="D1366" s="6"/>
      <c r="N1366" s="7"/>
      <c r="Q1366" s="47"/>
    </row>
    <row r="1367" spans="4:17" x14ac:dyDescent="0.25">
      <c r="D1367" s="6"/>
      <c r="N1367" s="7"/>
      <c r="Q1367" s="47"/>
    </row>
    <row r="1368" spans="4:17" x14ac:dyDescent="0.25">
      <c r="D1368" s="6"/>
      <c r="N1368" s="7"/>
      <c r="Q1368" s="47"/>
    </row>
    <row r="1369" spans="4:17" x14ac:dyDescent="0.25">
      <c r="D1369" s="6"/>
      <c r="N1369" s="7"/>
      <c r="Q1369" s="47"/>
    </row>
    <row r="1370" spans="4:17" x14ac:dyDescent="0.25">
      <c r="D1370" s="6"/>
      <c r="N1370" s="7"/>
      <c r="Q1370" s="47"/>
    </row>
    <row r="1371" spans="4:17" x14ac:dyDescent="0.25">
      <c r="D1371" s="6"/>
      <c r="N1371" s="7"/>
      <c r="Q1371" s="47"/>
    </row>
    <row r="1372" spans="4:17" x14ac:dyDescent="0.25">
      <c r="D1372" s="6"/>
      <c r="N1372" s="7"/>
      <c r="Q1372" s="47"/>
    </row>
    <row r="1373" spans="4:17" x14ac:dyDescent="0.25">
      <c r="D1373" s="6"/>
      <c r="N1373" s="7"/>
      <c r="Q1373" s="47"/>
    </row>
    <row r="1374" spans="4:17" x14ac:dyDescent="0.25">
      <c r="D1374" s="6"/>
      <c r="N1374" s="7"/>
      <c r="Q1374" s="47"/>
    </row>
    <row r="1375" spans="4:17" x14ac:dyDescent="0.25">
      <c r="D1375" s="6"/>
      <c r="N1375" s="7"/>
      <c r="Q1375" s="47"/>
    </row>
    <row r="1376" spans="4:17" x14ac:dyDescent="0.25">
      <c r="D1376" s="6"/>
      <c r="N1376" s="7"/>
      <c r="Q1376" s="47"/>
    </row>
    <row r="1377" spans="4:17" x14ac:dyDescent="0.25">
      <c r="D1377" s="6"/>
      <c r="N1377" s="7"/>
      <c r="Q1377" s="47"/>
    </row>
    <row r="1378" spans="4:17" x14ac:dyDescent="0.25">
      <c r="D1378" s="6"/>
      <c r="N1378" s="7"/>
      <c r="Q1378" s="47"/>
    </row>
    <row r="1379" spans="4:17" x14ac:dyDescent="0.25">
      <c r="D1379" s="6"/>
      <c r="N1379" s="7"/>
      <c r="Q1379" s="47"/>
    </row>
    <row r="1380" spans="4:17" x14ac:dyDescent="0.25">
      <c r="D1380" s="6"/>
      <c r="N1380" s="7"/>
      <c r="Q1380" s="47"/>
    </row>
    <row r="1381" spans="4:17" x14ac:dyDescent="0.25">
      <c r="D1381" s="6"/>
      <c r="N1381" s="7"/>
      <c r="Q1381" s="47"/>
    </row>
    <row r="1382" spans="4:17" x14ac:dyDescent="0.25">
      <c r="D1382" s="6"/>
      <c r="N1382" s="7"/>
      <c r="Q1382" s="47"/>
    </row>
    <row r="1383" spans="4:17" x14ac:dyDescent="0.25">
      <c r="D1383" s="6"/>
      <c r="N1383" s="7"/>
      <c r="Q1383" s="47"/>
    </row>
    <row r="1384" spans="4:17" x14ac:dyDescent="0.25">
      <c r="D1384" s="6"/>
      <c r="N1384" s="7"/>
      <c r="Q1384" s="47"/>
    </row>
    <row r="1385" spans="4:17" x14ac:dyDescent="0.25">
      <c r="D1385" s="6"/>
      <c r="N1385" s="7"/>
      <c r="Q1385" s="47"/>
    </row>
    <row r="1386" spans="4:17" x14ac:dyDescent="0.25">
      <c r="D1386" s="6"/>
      <c r="N1386" s="7"/>
      <c r="Q1386" s="47"/>
    </row>
    <row r="1387" spans="4:17" x14ac:dyDescent="0.25">
      <c r="D1387" s="6"/>
      <c r="N1387" s="7"/>
      <c r="Q1387" s="47"/>
    </row>
    <row r="1388" spans="4:17" x14ac:dyDescent="0.25">
      <c r="D1388" s="6"/>
      <c r="N1388" s="7"/>
      <c r="Q1388" s="47"/>
    </row>
    <row r="1389" spans="4:17" x14ac:dyDescent="0.25">
      <c r="D1389" s="6"/>
      <c r="N1389" s="7"/>
      <c r="Q1389" s="47"/>
    </row>
    <row r="1390" spans="4:17" x14ac:dyDescent="0.25">
      <c r="D1390" s="6"/>
      <c r="N1390" s="7"/>
      <c r="Q1390" s="47"/>
    </row>
    <row r="1391" spans="4:17" x14ac:dyDescent="0.25">
      <c r="D1391" s="6"/>
      <c r="N1391" s="7"/>
      <c r="Q1391" s="47"/>
    </row>
    <row r="1392" spans="4:17" x14ac:dyDescent="0.25">
      <c r="D1392" s="6"/>
      <c r="N1392" s="7"/>
      <c r="Q1392" s="47"/>
    </row>
    <row r="1393" spans="4:17" x14ac:dyDescent="0.25">
      <c r="D1393" s="6"/>
      <c r="N1393" s="7"/>
      <c r="Q1393" s="47"/>
    </row>
    <row r="1394" spans="4:17" x14ac:dyDescent="0.25">
      <c r="D1394" s="6"/>
      <c r="N1394" s="7"/>
      <c r="Q1394" s="47"/>
    </row>
    <row r="1395" spans="4:17" x14ac:dyDescent="0.25">
      <c r="D1395" s="6"/>
      <c r="N1395" s="7"/>
      <c r="Q1395" s="47"/>
    </row>
    <row r="1396" spans="4:17" x14ac:dyDescent="0.25">
      <c r="D1396" s="6"/>
      <c r="N1396" s="7"/>
      <c r="Q1396" s="47"/>
    </row>
    <row r="1397" spans="4:17" x14ac:dyDescent="0.25">
      <c r="D1397" s="6"/>
      <c r="N1397" s="7"/>
      <c r="Q1397" s="47"/>
    </row>
    <row r="1398" spans="4:17" x14ac:dyDescent="0.25">
      <c r="D1398" s="6"/>
      <c r="N1398" s="7"/>
      <c r="Q1398" s="47"/>
    </row>
    <row r="1399" spans="4:17" x14ac:dyDescent="0.25">
      <c r="D1399" s="6"/>
      <c r="N1399" s="7"/>
      <c r="Q1399" s="47"/>
    </row>
    <row r="1400" spans="4:17" x14ac:dyDescent="0.25">
      <c r="D1400" s="6"/>
      <c r="N1400" s="7"/>
      <c r="Q1400" s="47"/>
    </row>
    <row r="1401" spans="4:17" x14ac:dyDescent="0.25">
      <c r="D1401" s="6"/>
      <c r="N1401" s="7"/>
      <c r="Q1401" s="47"/>
    </row>
    <row r="1402" spans="4:17" x14ac:dyDescent="0.25">
      <c r="D1402" s="6"/>
      <c r="N1402" s="7"/>
      <c r="Q1402" s="47"/>
    </row>
    <row r="1403" spans="4:17" x14ac:dyDescent="0.25">
      <c r="D1403" s="6"/>
      <c r="N1403" s="7"/>
      <c r="Q1403" s="47"/>
    </row>
    <row r="1404" spans="4:17" x14ac:dyDescent="0.25">
      <c r="D1404" s="6"/>
      <c r="N1404" s="7"/>
      <c r="Q1404" s="47"/>
    </row>
    <row r="1405" spans="4:17" x14ac:dyDescent="0.25">
      <c r="D1405" s="6"/>
      <c r="N1405" s="7"/>
      <c r="Q1405" s="47"/>
    </row>
    <row r="1406" spans="4:17" x14ac:dyDescent="0.25">
      <c r="D1406" s="6"/>
      <c r="N1406" s="7"/>
      <c r="Q1406" s="47"/>
    </row>
    <row r="1407" spans="4:17" x14ac:dyDescent="0.25">
      <c r="D1407" s="6"/>
      <c r="N1407" s="7"/>
      <c r="Q1407" s="47"/>
    </row>
    <row r="1408" spans="4:17" x14ac:dyDescent="0.25">
      <c r="D1408" s="6"/>
      <c r="N1408" s="7"/>
      <c r="Q1408" s="47"/>
    </row>
    <row r="1409" spans="4:17" x14ac:dyDescent="0.25">
      <c r="D1409" s="6"/>
      <c r="N1409" s="7"/>
      <c r="Q1409" s="47"/>
    </row>
    <row r="1410" spans="4:17" x14ac:dyDescent="0.25">
      <c r="D1410" s="6"/>
      <c r="N1410" s="7"/>
      <c r="Q1410" s="47"/>
    </row>
    <row r="1411" spans="4:17" x14ac:dyDescent="0.25">
      <c r="D1411" s="6"/>
      <c r="N1411" s="7"/>
      <c r="Q1411" s="47"/>
    </row>
    <row r="1412" spans="4:17" x14ac:dyDescent="0.25">
      <c r="D1412" s="6"/>
      <c r="N1412" s="7"/>
      <c r="Q1412" s="47"/>
    </row>
    <row r="1413" spans="4:17" x14ac:dyDescent="0.25">
      <c r="D1413" s="6"/>
      <c r="N1413" s="7"/>
      <c r="Q1413" s="47"/>
    </row>
    <row r="1414" spans="4:17" x14ac:dyDescent="0.25">
      <c r="D1414" s="6"/>
      <c r="N1414" s="7"/>
      <c r="Q1414" s="47"/>
    </row>
    <row r="1415" spans="4:17" x14ac:dyDescent="0.25">
      <c r="D1415" s="6"/>
      <c r="N1415" s="7"/>
      <c r="Q1415" s="47"/>
    </row>
    <row r="1416" spans="4:17" x14ac:dyDescent="0.25">
      <c r="D1416" s="6"/>
      <c r="N1416" s="7"/>
      <c r="Q1416" s="47"/>
    </row>
    <row r="1417" spans="4:17" x14ac:dyDescent="0.25">
      <c r="D1417" s="6"/>
      <c r="N1417" s="7"/>
      <c r="Q1417" s="47"/>
    </row>
    <row r="1418" spans="4:17" x14ac:dyDescent="0.25">
      <c r="D1418" s="6"/>
      <c r="N1418" s="7"/>
      <c r="Q1418" s="47"/>
    </row>
    <row r="1419" spans="4:17" x14ac:dyDescent="0.25">
      <c r="D1419" s="6"/>
      <c r="N1419" s="7"/>
      <c r="Q1419" s="47"/>
    </row>
    <row r="1420" spans="4:17" x14ac:dyDescent="0.25">
      <c r="D1420" s="6"/>
      <c r="N1420" s="7"/>
      <c r="Q1420" s="47"/>
    </row>
    <row r="1421" spans="4:17" x14ac:dyDescent="0.25">
      <c r="D1421" s="6"/>
      <c r="N1421" s="7"/>
      <c r="Q1421" s="47"/>
    </row>
    <row r="1422" spans="4:17" x14ac:dyDescent="0.25">
      <c r="D1422" s="6"/>
      <c r="N1422" s="7"/>
      <c r="Q1422" s="47"/>
    </row>
    <row r="1423" spans="4:17" x14ac:dyDescent="0.25">
      <c r="D1423" s="6"/>
      <c r="N1423" s="7"/>
      <c r="Q1423" s="47"/>
    </row>
    <row r="1424" spans="4:17" x14ac:dyDescent="0.25">
      <c r="D1424" s="6"/>
      <c r="N1424" s="7"/>
      <c r="Q1424" s="47"/>
    </row>
    <row r="1425" spans="4:17" x14ac:dyDescent="0.25">
      <c r="D1425" s="6"/>
      <c r="N1425" s="7"/>
      <c r="Q1425" s="47"/>
    </row>
    <row r="1426" spans="4:17" x14ac:dyDescent="0.25">
      <c r="D1426" s="6"/>
      <c r="N1426" s="7"/>
      <c r="Q1426" s="47"/>
    </row>
    <row r="1427" spans="4:17" x14ac:dyDescent="0.25">
      <c r="D1427" s="6"/>
      <c r="N1427" s="7"/>
      <c r="Q1427" s="47"/>
    </row>
    <row r="1428" spans="4:17" x14ac:dyDescent="0.25">
      <c r="D1428" s="6"/>
      <c r="N1428" s="7"/>
      <c r="Q1428" s="47"/>
    </row>
    <row r="1429" spans="4:17" x14ac:dyDescent="0.25">
      <c r="D1429" s="6"/>
      <c r="N1429" s="7"/>
      <c r="Q1429" s="47"/>
    </row>
    <row r="1430" spans="4:17" x14ac:dyDescent="0.25">
      <c r="D1430" s="6"/>
      <c r="N1430" s="7"/>
      <c r="Q1430" s="47"/>
    </row>
    <row r="1431" spans="4:17" x14ac:dyDescent="0.25">
      <c r="D1431" s="6"/>
      <c r="N1431" s="7"/>
      <c r="Q1431" s="47"/>
    </row>
    <row r="1432" spans="4:17" x14ac:dyDescent="0.25">
      <c r="D1432" s="6"/>
      <c r="N1432" s="7"/>
      <c r="Q1432" s="47"/>
    </row>
    <row r="1433" spans="4:17" x14ac:dyDescent="0.25">
      <c r="D1433" s="6"/>
      <c r="N1433" s="7"/>
      <c r="Q1433" s="47"/>
    </row>
    <row r="1434" spans="4:17" x14ac:dyDescent="0.25">
      <c r="D1434" s="6"/>
      <c r="N1434" s="7"/>
      <c r="Q1434" s="47"/>
    </row>
    <row r="1435" spans="4:17" x14ac:dyDescent="0.25">
      <c r="D1435" s="6"/>
      <c r="N1435" s="7"/>
      <c r="Q1435" s="47"/>
    </row>
    <row r="1436" spans="4:17" x14ac:dyDescent="0.25">
      <c r="D1436" s="6"/>
      <c r="N1436" s="7"/>
      <c r="Q1436" s="47"/>
    </row>
    <row r="1437" spans="4:17" x14ac:dyDescent="0.25">
      <c r="D1437" s="6"/>
      <c r="N1437" s="7"/>
      <c r="Q1437" s="47"/>
    </row>
    <row r="1438" spans="4:17" x14ac:dyDescent="0.25">
      <c r="D1438" s="6"/>
      <c r="N1438" s="7"/>
      <c r="Q1438" s="47"/>
    </row>
    <row r="1439" spans="4:17" x14ac:dyDescent="0.25">
      <c r="D1439" s="6"/>
      <c r="N1439" s="7"/>
      <c r="Q1439" s="47"/>
    </row>
    <row r="1440" spans="4:17" x14ac:dyDescent="0.25">
      <c r="D1440" s="6"/>
      <c r="N1440" s="7"/>
      <c r="Q1440" s="47"/>
    </row>
    <row r="1441" spans="4:17" x14ac:dyDescent="0.25">
      <c r="D1441" s="6"/>
      <c r="N1441" s="7"/>
      <c r="Q1441" s="47"/>
    </row>
    <row r="1442" spans="4:17" x14ac:dyDescent="0.25">
      <c r="D1442" s="6"/>
      <c r="N1442" s="7"/>
      <c r="Q1442" s="47"/>
    </row>
    <row r="1443" spans="4:17" x14ac:dyDescent="0.25">
      <c r="D1443" s="6"/>
      <c r="N1443" s="7"/>
      <c r="Q1443" s="47"/>
    </row>
    <row r="1444" spans="4:17" x14ac:dyDescent="0.25">
      <c r="D1444" s="6"/>
      <c r="N1444" s="7"/>
      <c r="Q1444" s="47"/>
    </row>
    <row r="1445" spans="4:17" x14ac:dyDescent="0.25">
      <c r="D1445" s="6"/>
      <c r="N1445" s="7"/>
      <c r="Q1445" s="47"/>
    </row>
    <row r="1446" spans="4:17" x14ac:dyDescent="0.25">
      <c r="D1446" s="6"/>
      <c r="N1446" s="7"/>
      <c r="Q1446" s="47"/>
    </row>
    <row r="1447" spans="4:17" x14ac:dyDescent="0.25">
      <c r="D1447" s="6"/>
      <c r="N1447" s="7"/>
      <c r="Q1447" s="47"/>
    </row>
    <row r="1448" spans="4:17" x14ac:dyDescent="0.25">
      <c r="D1448" s="6"/>
      <c r="N1448" s="7"/>
      <c r="Q1448" s="47"/>
    </row>
    <row r="1449" spans="4:17" x14ac:dyDescent="0.25">
      <c r="D1449" s="6"/>
      <c r="N1449" s="7"/>
      <c r="Q1449" s="47"/>
    </row>
    <row r="1450" spans="4:17" x14ac:dyDescent="0.25">
      <c r="D1450" s="6"/>
      <c r="N1450" s="7"/>
      <c r="Q1450" s="47"/>
    </row>
    <row r="1451" spans="4:17" x14ac:dyDescent="0.25">
      <c r="D1451" s="6"/>
      <c r="N1451" s="7"/>
      <c r="Q1451" s="47"/>
    </row>
    <row r="1452" spans="4:17" x14ac:dyDescent="0.25">
      <c r="D1452" s="6"/>
      <c r="N1452" s="7"/>
      <c r="Q1452" s="47"/>
    </row>
    <row r="1453" spans="4:17" x14ac:dyDescent="0.25">
      <c r="D1453" s="6"/>
      <c r="N1453" s="7"/>
      <c r="Q1453" s="47"/>
    </row>
    <row r="1454" spans="4:17" x14ac:dyDescent="0.25">
      <c r="D1454" s="6"/>
      <c r="N1454" s="7"/>
      <c r="Q1454" s="47"/>
    </row>
    <row r="1455" spans="4:17" x14ac:dyDescent="0.25">
      <c r="D1455" s="6"/>
      <c r="N1455" s="7"/>
      <c r="Q1455" s="47"/>
    </row>
    <row r="1456" spans="4:17" x14ac:dyDescent="0.25">
      <c r="D1456" s="6"/>
      <c r="N1456" s="7"/>
      <c r="Q1456" s="47"/>
    </row>
    <row r="1457" spans="4:17" x14ac:dyDescent="0.25">
      <c r="D1457" s="6"/>
      <c r="N1457" s="7"/>
      <c r="Q1457" s="47"/>
    </row>
    <row r="1458" spans="4:17" x14ac:dyDescent="0.25">
      <c r="D1458" s="6"/>
      <c r="N1458" s="7"/>
      <c r="Q1458" s="47"/>
    </row>
    <row r="1459" spans="4:17" x14ac:dyDescent="0.25">
      <c r="D1459" s="6"/>
      <c r="N1459" s="7"/>
      <c r="Q1459" s="47"/>
    </row>
    <row r="1460" spans="4:17" x14ac:dyDescent="0.25">
      <c r="D1460" s="6"/>
      <c r="N1460" s="7"/>
      <c r="Q1460" s="47"/>
    </row>
    <row r="1461" spans="4:17" x14ac:dyDescent="0.25">
      <c r="D1461" s="6"/>
      <c r="N1461" s="7"/>
      <c r="Q1461" s="47"/>
    </row>
    <row r="1462" spans="4:17" x14ac:dyDescent="0.25">
      <c r="D1462" s="6"/>
      <c r="N1462" s="7"/>
      <c r="Q1462" s="47"/>
    </row>
    <row r="1463" spans="4:17" x14ac:dyDescent="0.25">
      <c r="D1463" s="6"/>
      <c r="N1463" s="7"/>
      <c r="Q1463" s="47"/>
    </row>
    <row r="1464" spans="4:17" x14ac:dyDescent="0.25">
      <c r="D1464" s="6"/>
      <c r="N1464" s="7"/>
      <c r="Q1464" s="47"/>
    </row>
    <row r="1465" spans="4:17" x14ac:dyDescent="0.25">
      <c r="D1465" s="6"/>
      <c r="N1465" s="7"/>
      <c r="Q1465" s="47"/>
    </row>
    <row r="1466" spans="4:17" x14ac:dyDescent="0.25">
      <c r="D1466" s="6"/>
      <c r="N1466" s="7"/>
      <c r="Q1466" s="47"/>
    </row>
    <row r="1467" spans="4:17" x14ac:dyDescent="0.25">
      <c r="D1467" s="6"/>
      <c r="N1467" s="7"/>
      <c r="Q1467" s="47"/>
    </row>
    <row r="1468" spans="4:17" x14ac:dyDescent="0.25">
      <c r="D1468" s="6"/>
      <c r="N1468" s="7"/>
      <c r="Q1468" s="47"/>
    </row>
    <row r="1469" spans="4:17" x14ac:dyDescent="0.25">
      <c r="D1469" s="6"/>
      <c r="N1469" s="7"/>
      <c r="Q1469" s="47"/>
    </row>
    <row r="1470" spans="4:17" x14ac:dyDescent="0.25">
      <c r="D1470" s="6"/>
      <c r="N1470" s="7"/>
      <c r="Q1470" s="47"/>
    </row>
    <row r="1471" spans="4:17" x14ac:dyDescent="0.25">
      <c r="D1471" s="6"/>
      <c r="N1471" s="7"/>
      <c r="Q1471" s="47"/>
    </row>
    <row r="1472" spans="4:17" x14ac:dyDescent="0.25">
      <c r="D1472" s="6"/>
      <c r="N1472" s="7"/>
      <c r="Q1472" s="47"/>
    </row>
    <row r="1473" spans="4:17" x14ac:dyDescent="0.25">
      <c r="D1473" s="6"/>
      <c r="N1473" s="7"/>
      <c r="Q1473" s="47"/>
    </row>
    <row r="1474" spans="4:17" x14ac:dyDescent="0.25">
      <c r="D1474" s="6"/>
      <c r="N1474" s="7"/>
      <c r="Q1474" s="47"/>
    </row>
    <row r="1475" spans="4:17" x14ac:dyDescent="0.25">
      <c r="D1475" s="6"/>
      <c r="N1475" s="7"/>
      <c r="Q1475" s="47"/>
    </row>
    <row r="1476" spans="4:17" x14ac:dyDescent="0.25">
      <c r="D1476" s="6"/>
      <c r="N1476" s="7"/>
      <c r="Q1476" s="47"/>
    </row>
    <row r="1477" spans="4:17" x14ac:dyDescent="0.25">
      <c r="D1477" s="6"/>
      <c r="N1477" s="7"/>
      <c r="Q1477" s="47"/>
    </row>
    <row r="1478" spans="4:17" x14ac:dyDescent="0.25">
      <c r="D1478" s="6"/>
      <c r="N1478" s="7"/>
      <c r="Q1478" s="47"/>
    </row>
    <row r="1479" spans="4:17" x14ac:dyDescent="0.25">
      <c r="D1479" s="6"/>
      <c r="N1479" s="7"/>
      <c r="Q1479" s="47"/>
    </row>
    <row r="1480" spans="4:17" x14ac:dyDescent="0.25">
      <c r="D1480" s="6"/>
      <c r="N1480" s="7"/>
      <c r="Q1480" s="47"/>
    </row>
    <row r="1481" spans="4:17" x14ac:dyDescent="0.25">
      <c r="D1481" s="6"/>
      <c r="N1481" s="7"/>
      <c r="Q1481" s="47"/>
    </row>
    <row r="1482" spans="4:17" x14ac:dyDescent="0.25">
      <c r="D1482" s="6"/>
      <c r="N1482" s="7"/>
      <c r="Q1482" s="47"/>
    </row>
    <row r="1483" spans="4:17" x14ac:dyDescent="0.25">
      <c r="D1483" s="6"/>
      <c r="N1483" s="7"/>
      <c r="Q1483" s="47"/>
    </row>
    <row r="1484" spans="4:17" x14ac:dyDescent="0.25">
      <c r="D1484" s="6"/>
      <c r="N1484" s="7"/>
      <c r="Q1484" s="47"/>
    </row>
    <row r="1485" spans="4:17" x14ac:dyDescent="0.25">
      <c r="D1485" s="6"/>
      <c r="N1485" s="7"/>
      <c r="Q1485" s="47"/>
    </row>
    <row r="1486" spans="4:17" x14ac:dyDescent="0.25">
      <c r="D1486" s="6"/>
      <c r="N1486" s="7"/>
      <c r="Q1486" s="47"/>
    </row>
    <row r="1487" spans="4:17" x14ac:dyDescent="0.25">
      <c r="D1487" s="6"/>
      <c r="N1487" s="7"/>
      <c r="Q1487" s="47"/>
    </row>
    <row r="1488" spans="4:17" x14ac:dyDescent="0.25">
      <c r="D1488" s="6"/>
      <c r="N1488" s="7"/>
      <c r="Q1488" s="47"/>
    </row>
    <row r="1489" spans="4:17" x14ac:dyDescent="0.25">
      <c r="D1489" s="6"/>
      <c r="N1489" s="7"/>
      <c r="Q1489" s="47"/>
    </row>
    <row r="1490" spans="4:17" x14ac:dyDescent="0.25">
      <c r="D1490" s="6"/>
      <c r="N1490" s="7"/>
      <c r="Q1490" s="47"/>
    </row>
    <row r="1491" spans="4:17" x14ac:dyDescent="0.25">
      <c r="D1491" s="6"/>
      <c r="N1491" s="7"/>
      <c r="Q1491" s="47"/>
    </row>
    <row r="1492" spans="4:17" x14ac:dyDescent="0.25">
      <c r="D1492" s="6"/>
      <c r="N1492" s="7"/>
      <c r="Q1492" s="47"/>
    </row>
    <row r="1493" spans="4:17" x14ac:dyDescent="0.25">
      <c r="D1493" s="6"/>
      <c r="N1493" s="7"/>
      <c r="Q1493" s="47"/>
    </row>
    <row r="1494" spans="4:17" x14ac:dyDescent="0.25">
      <c r="D1494" s="6"/>
      <c r="N1494" s="7"/>
      <c r="Q1494" s="47"/>
    </row>
    <row r="1495" spans="4:17" x14ac:dyDescent="0.25">
      <c r="D1495" s="6"/>
      <c r="N1495" s="7"/>
      <c r="Q1495" s="47"/>
    </row>
    <row r="1496" spans="4:17" x14ac:dyDescent="0.25">
      <c r="D1496" s="6"/>
      <c r="N1496" s="7"/>
      <c r="Q1496" s="47"/>
    </row>
    <row r="1497" spans="4:17" x14ac:dyDescent="0.25">
      <c r="D1497" s="6"/>
      <c r="N1497" s="7"/>
      <c r="Q1497" s="47"/>
    </row>
    <row r="1498" spans="4:17" x14ac:dyDescent="0.25">
      <c r="D1498" s="6"/>
      <c r="N1498" s="7"/>
      <c r="Q1498" s="47"/>
    </row>
    <row r="1499" spans="4:17" x14ac:dyDescent="0.25">
      <c r="D1499" s="6"/>
      <c r="N1499" s="7"/>
      <c r="Q1499" s="47"/>
    </row>
    <row r="1500" spans="4:17" x14ac:dyDescent="0.25">
      <c r="D1500" s="6"/>
      <c r="N1500" s="7"/>
      <c r="Q1500" s="47"/>
    </row>
    <row r="1501" spans="4:17" x14ac:dyDescent="0.25">
      <c r="D1501" s="6"/>
      <c r="N1501" s="7"/>
      <c r="Q1501" s="47"/>
    </row>
    <row r="1502" spans="4:17" x14ac:dyDescent="0.25">
      <c r="D1502" s="6"/>
      <c r="N1502" s="7"/>
      <c r="Q1502" s="47"/>
    </row>
    <row r="1503" spans="4:17" x14ac:dyDescent="0.25">
      <c r="D1503" s="6"/>
      <c r="N1503" s="7"/>
      <c r="Q1503" s="47"/>
    </row>
    <row r="1504" spans="4:17" x14ac:dyDescent="0.25">
      <c r="D1504" s="6"/>
      <c r="N1504" s="7"/>
      <c r="Q1504" s="47"/>
    </row>
    <row r="1505" spans="4:17" x14ac:dyDescent="0.25">
      <c r="D1505" s="6"/>
      <c r="N1505" s="7"/>
      <c r="Q1505" s="47"/>
    </row>
    <row r="1506" spans="4:17" x14ac:dyDescent="0.25">
      <c r="D1506" s="6"/>
      <c r="N1506" s="7"/>
      <c r="Q1506" s="47"/>
    </row>
    <row r="1507" spans="4:17" x14ac:dyDescent="0.25">
      <c r="D1507" s="6"/>
      <c r="N1507" s="7"/>
      <c r="Q1507" s="47"/>
    </row>
    <row r="1508" spans="4:17" x14ac:dyDescent="0.25">
      <c r="D1508" s="6"/>
      <c r="N1508" s="7"/>
      <c r="Q1508" s="47"/>
    </row>
    <row r="1509" spans="4:17" x14ac:dyDescent="0.25">
      <c r="D1509" s="6"/>
      <c r="N1509" s="7"/>
      <c r="Q1509" s="47"/>
    </row>
    <row r="1510" spans="4:17" x14ac:dyDescent="0.25">
      <c r="D1510" s="6"/>
      <c r="N1510" s="7"/>
      <c r="Q1510" s="47"/>
    </row>
    <row r="1511" spans="4:17" x14ac:dyDescent="0.25">
      <c r="D1511" s="6"/>
      <c r="N1511" s="7"/>
      <c r="Q1511" s="47"/>
    </row>
    <row r="1512" spans="4:17" x14ac:dyDescent="0.25">
      <c r="D1512" s="6"/>
      <c r="N1512" s="7"/>
      <c r="Q1512" s="47"/>
    </row>
    <row r="1513" spans="4:17" x14ac:dyDescent="0.25">
      <c r="D1513" s="6"/>
      <c r="N1513" s="7"/>
      <c r="Q1513" s="47"/>
    </row>
    <row r="1514" spans="4:17" x14ac:dyDescent="0.25">
      <c r="D1514" s="6"/>
      <c r="N1514" s="7"/>
      <c r="Q1514" s="47"/>
    </row>
    <row r="1515" spans="4:17" x14ac:dyDescent="0.25">
      <c r="D1515" s="6"/>
      <c r="N1515" s="7"/>
      <c r="Q1515" s="47"/>
    </row>
    <row r="1516" spans="4:17" x14ac:dyDescent="0.25">
      <c r="D1516" s="6"/>
      <c r="N1516" s="7"/>
      <c r="Q1516" s="47"/>
    </row>
    <row r="1517" spans="4:17" x14ac:dyDescent="0.25">
      <c r="D1517" s="6"/>
      <c r="N1517" s="7"/>
      <c r="Q1517" s="47"/>
    </row>
    <row r="1518" spans="4:17" x14ac:dyDescent="0.25">
      <c r="D1518" s="6"/>
      <c r="N1518" s="7"/>
      <c r="Q1518" s="47"/>
    </row>
    <row r="1519" spans="4:17" x14ac:dyDescent="0.25">
      <c r="D1519" s="6"/>
      <c r="N1519" s="7"/>
      <c r="Q1519" s="47"/>
    </row>
    <row r="1520" spans="4:17" x14ac:dyDescent="0.25">
      <c r="D1520" s="6"/>
      <c r="N1520" s="7"/>
      <c r="Q1520" s="47"/>
    </row>
    <row r="1521" spans="4:17" x14ac:dyDescent="0.25">
      <c r="D1521" s="6"/>
      <c r="N1521" s="7"/>
      <c r="Q1521" s="47"/>
    </row>
    <row r="1522" spans="4:17" x14ac:dyDescent="0.25">
      <c r="D1522" s="6"/>
      <c r="N1522" s="7"/>
      <c r="Q1522" s="47"/>
    </row>
    <row r="1523" spans="4:17" x14ac:dyDescent="0.25">
      <c r="D1523" s="6"/>
      <c r="N1523" s="7"/>
      <c r="Q1523" s="47"/>
    </row>
    <row r="1524" spans="4:17" x14ac:dyDescent="0.25">
      <c r="D1524" s="6"/>
      <c r="N1524" s="7"/>
      <c r="Q1524" s="47"/>
    </row>
    <row r="1525" spans="4:17" x14ac:dyDescent="0.25">
      <c r="D1525" s="6"/>
      <c r="N1525" s="7"/>
      <c r="Q1525" s="47"/>
    </row>
    <row r="1526" spans="4:17" x14ac:dyDescent="0.25">
      <c r="D1526" s="6"/>
      <c r="N1526" s="7"/>
      <c r="Q1526" s="47"/>
    </row>
    <row r="1527" spans="4:17" x14ac:dyDescent="0.25">
      <c r="D1527" s="6"/>
      <c r="N1527" s="7"/>
      <c r="Q1527" s="47"/>
    </row>
    <row r="1528" spans="4:17" x14ac:dyDescent="0.25">
      <c r="D1528" s="6"/>
      <c r="N1528" s="7"/>
      <c r="Q1528" s="47"/>
    </row>
    <row r="1529" spans="4:17" x14ac:dyDescent="0.25">
      <c r="D1529" s="6"/>
      <c r="N1529" s="7"/>
      <c r="Q1529" s="47"/>
    </row>
    <row r="1530" spans="4:17" x14ac:dyDescent="0.25">
      <c r="D1530" s="6"/>
      <c r="N1530" s="7"/>
      <c r="Q1530" s="47"/>
    </row>
    <row r="1531" spans="4:17" x14ac:dyDescent="0.25">
      <c r="D1531" s="6"/>
      <c r="N1531" s="7"/>
      <c r="Q1531" s="47"/>
    </row>
    <row r="1532" spans="4:17" x14ac:dyDescent="0.25">
      <c r="D1532" s="6"/>
      <c r="N1532" s="7"/>
      <c r="Q1532" s="47"/>
    </row>
    <row r="1533" spans="4:17" x14ac:dyDescent="0.25">
      <c r="D1533" s="6"/>
      <c r="N1533" s="7"/>
      <c r="Q1533" s="47"/>
    </row>
    <row r="1534" spans="4:17" x14ac:dyDescent="0.25">
      <c r="D1534" s="6"/>
      <c r="N1534" s="7"/>
      <c r="Q1534" s="47"/>
    </row>
    <row r="1535" spans="4:17" x14ac:dyDescent="0.25">
      <c r="D1535" s="6"/>
      <c r="N1535" s="7"/>
      <c r="Q1535" s="47"/>
    </row>
    <row r="1536" spans="4:17" x14ac:dyDescent="0.25">
      <c r="D1536" s="6"/>
      <c r="N1536" s="7"/>
      <c r="Q1536" s="47"/>
    </row>
    <row r="1537" spans="4:17" x14ac:dyDescent="0.25">
      <c r="D1537" s="6"/>
      <c r="N1537" s="7"/>
      <c r="Q1537" s="47"/>
    </row>
    <row r="1538" spans="4:17" x14ac:dyDescent="0.25">
      <c r="D1538" s="6"/>
      <c r="N1538" s="7"/>
      <c r="Q1538" s="47"/>
    </row>
    <row r="1539" spans="4:17" x14ac:dyDescent="0.25">
      <c r="D1539" s="6"/>
      <c r="N1539" s="7"/>
      <c r="Q1539" s="47"/>
    </row>
    <row r="1540" spans="4:17" x14ac:dyDescent="0.25">
      <c r="D1540" s="6"/>
      <c r="N1540" s="7"/>
      <c r="Q1540" s="47"/>
    </row>
    <row r="1541" spans="4:17" x14ac:dyDescent="0.25">
      <c r="D1541" s="6"/>
      <c r="N1541" s="7"/>
      <c r="Q1541" s="47"/>
    </row>
    <row r="1542" spans="4:17" x14ac:dyDescent="0.25">
      <c r="D1542" s="6"/>
      <c r="N1542" s="7"/>
      <c r="Q1542" s="47"/>
    </row>
    <row r="1543" spans="4:17" x14ac:dyDescent="0.25">
      <c r="D1543" s="6"/>
      <c r="N1543" s="7"/>
      <c r="Q1543" s="47"/>
    </row>
    <row r="1544" spans="4:17" x14ac:dyDescent="0.25">
      <c r="D1544" s="6"/>
      <c r="N1544" s="7"/>
      <c r="Q1544" s="47"/>
    </row>
    <row r="1545" spans="4:17" x14ac:dyDescent="0.25">
      <c r="D1545" s="6"/>
      <c r="N1545" s="7"/>
      <c r="Q1545" s="47"/>
    </row>
    <row r="1546" spans="4:17" x14ac:dyDescent="0.25">
      <c r="D1546" s="6"/>
      <c r="N1546" s="7"/>
      <c r="Q1546" s="47"/>
    </row>
    <row r="1547" spans="4:17" x14ac:dyDescent="0.25">
      <c r="D1547" s="6"/>
      <c r="N1547" s="7"/>
      <c r="Q1547" s="47"/>
    </row>
    <row r="1548" spans="4:17" x14ac:dyDescent="0.25">
      <c r="D1548" s="6"/>
      <c r="N1548" s="7"/>
      <c r="Q1548" s="47"/>
    </row>
    <row r="1549" spans="4:17" x14ac:dyDescent="0.25">
      <c r="D1549" s="6"/>
      <c r="N1549" s="7"/>
      <c r="Q1549" s="47"/>
    </row>
    <row r="1550" spans="4:17" x14ac:dyDescent="0.25">
      <c r="D1550" s="6"/>
      <c r="N1550" s="7"/>
      <c r="Q1550" s="47"/>
    </row>
    <row r="1551" spans="4:17" x14ac:dyDescent="0.25">
      <c r="D1551" s="6"/>
      <c r="N1551" s="7"/>
      <c r="Q1551" s="47"/>
    </row>
    <row r="1552" spans="4:17" x14ac:dyDescent="0.25">
      <c r="D1552" s="6"/>
      <c r="N1552" s="7"/>
      <c r="Q1552" s="47"/>
    </row>
    <row r="1553" spans="4:17" x14ac:dyDescent="0.25">
      <c r="D1553" s="6"/>
      <c r="N1553" s="7"/>
      <c r="Q1553" s="47"/>
    </row>
    <row r="1554" spans="4:17" x14ac:dyDescent="0.25">
      <c r="D1554" s="6"/>
      <c r="N1554" s="7"/>
      <c r="Q1554" s="47"/>
    </row>
    <row r="1555" spans="4:17" x14ac:dyDescent="0.25">
      <c r="D1555" s="6"/>
      <c r="N1555" s="7"/>
      <c r="Q1555" s="47"/>
    </row>
    <row r="1556" spans="4:17" x14ac:dyDescent="0.25">
      <c r="D1556" s="6"/>
      <c r="N1556" s="7"/>
      <c r="Q1556" s="47"/>
    </row>
    <row r="1557" spans="4:17" x14ac:dyDescent="0.25">
      <c r="D1557" s="6"/>
      <c r="N1557" s="7"/>
      <c r="Q1557" s="47"/>
    </row>
    <row r="1558" spans="4:17" x14ac:dyDescent="0.25">
      <c r="D1558" s="6"/>
      <c r="N1558" s="7"/>
      <c r="Q1558" s="47"/>
    </row>
    <row r="1559" spans="4:17" x14ac:dyDescent="0.25">
      <c r="D1559" s="6"/>
      <c r="N1559" s="7"/>
      <c r="Q1559" s="47"/>
    </row>
    <row r="1560" spans="4:17" x14ac:dyDescent="0.25">
      <c r="D1560" s="6"/>
      <c r="N1560" s="7"/>
      <c r="Q1560" s="47"/>
    </row>
    <row r="1561" spans="4:17" x14ac:dyDescent="0.25">
      <c r="D1561" s="6"/>
      <c r="N1561" s="7"/>
      <c r="Q1561" s="47"/>
    </row>
    <row r="1562" spans="4:17" x14ac:dyDescent="0.25">
      <c r="D1562" s="6"/>
      <c r="N1562" s="7"/>
      <c r="Q1562" s="47"/>
    </row>
    <row r="1563" spans="4:17" x14ac:dyDescent="0.25">
      <c r="D1563" s="6"/>
      <c r="N1563" s="7"/>
      <c r="Q1563" s="47"/>
    </row>
    <row r="1564" spans="4:17" x14ac:dyDescent="0.25">
      <c r="D1564" s="6"/>
      <c r="N1564" s="7"/>
      <c r="Q1564" s="47"/>
    </row>
    <row r="1565" spans="4:17" x14ac:dyDescent="0.25">
      <c r="D1565" s="6"/>
      <c r="N1565" s="7"/>
      <c r="Q1565" s="47"/>
    </row>
    <row r="1566" spans="4:17" x14ac:dyDescent="0.25">
      <c r="D1566" s="6"/>
      <c r="N1566" s="7"/>
      <c r="Q1566" s="47"/>
    </row>
    <row r="1567" spans="4:17" x14ac:dyDescent="0.25">
      <c r="D1567" s="6"/>
      <c r="N1567" s="7"/>
      <c r="Q1567" s="47"/>
    </row>
    <row r="1568" spans="4:17" x14ac:dyDescent="0.25">
      <c r="D1568" s="6"/>
      <c r="N1568" s="7"/>
      <c r="Q1568" s="47"/>
    </row>
    <row r="1569" spans="4:17" x14ac:dyDescent="0.25">
      <c r="D1569" s="6"/>
      <c r="N1569" s="7"/>
      <c r="Q1569" s="47"/>
    </row>
    <row r="1570" spans="4:17" x14ac:dyDescent="0.25">
      <c r="D1570" s="6"/>
      <c r="N1570" s="7"/>
      <c r="Q1570" s="47"/>
    </row>
    <row r="1571" spans="4:17" x14ac:dyDescent="0.25">
      <c r="D1571" s="6"/>
      <c r="N1571" s="7"/>
      <c r="Q1571" s="47"/>
    </row>
    <row r="1572" spans="4:17" x14ac:dyDescent="0.25">
      <c r="D1572" s="6"/>
      <c r="N1572" s="7"/>
      <c r="Q1572" s="47"/>
    </row>
    <row r="1573" spans="4:17" x14ac:dyDescent="0.25">
      <c r="D1573" s="6"/>
      <c r="N1573" s="7"/>
      <c r="Q1573" s="47"/>
    </row>
    <row r="1574" spans="4:17" x14ac:dyDescent="0.25">
      <c r="D1574" s="6"/>
      <c r="N1574" s="7"/>
      <c r="Q1574" s="47"/>
    </row>
    <row r="1575" spans="4:17" x14ac:dyDescent="0.25">
      <c r="D1575" s="6"/>
      <c r="N1575" s="7"/>
      <c r="Q1575" s="47"/>
    </row>
    <row r="1576" spans="4:17" x14ac:dyDescent="0.25">
      <c r="D1576" s="6"/>
      <c r="N1576" s="7"/>
      <c r="Q1576" s="47"/>
    </row>
    <row r="1577" spans="4:17" x14ac:dyDescent="0.25">
      <c r="D1577" s="6"/>
      <c r="N1577" s="7"/>
      <c r="Q1577" s="47"/>
    </row>
    <row r="1578" spans="4:17" x14ac:dyDescent="0.25">
      <c r="D1578" s="6"/>
      <c r="N1578" s="7"/>
      <c r="Q1578" s="47"/>
    </row>
    <row r="1579" spans="4:17" x14ac:dyDescent="0.25">
      <c r="D1579" s="6"/>
      <c r="N1579" s="7"/>
      <c r="Q1579" s="47"/>
    </row>
    <row r="1580" spans="4:17" x14ac:dyDescent="0.25">
      <c r="D1580" s="6"/>
      <c r="N1580" s="7"/>
      <c r="Q1580" s="47"/>
    </row>
    <row r="1581" spans="4:17" x14ac:dyDescent="0.25">
      <c r="D1581" s="6"/>
      <c r="N1581" s="7"/>
      <c r="Q1581" s="47"/>
    </row>
    <row r="1582" spans="4:17" x14ac:dyDescent="0.25">
      <c r="D1582" s="6"/>
      <c r="N1582" s="7"/>
      <c r="Q1582" s="47"/>
    </row>
    <row r="1583" spans="4:17" x14ac:dyDescent="0.25">
      <c r="D1583" s="6"/>
      <c r="N1583" s="7"/>
      <c r="Q1583" s="47"/>
    </row>
    <row r="1584" spans="4:17" x14ac:dyDescent="0.25">
      <c r="D1584" s="6"/>
      <c r="N1584" s="7"/>
      <c r="Q1584" s="47"/>
    </row>
    <row r="1585" spans="4:17" x14ac:dyDescent="0.25">
      <c r="D1585" s="6"/>
      <c r="N1585" s="7"/>
      <c r="Q1585" s="47"/>
    </row>
    <row r="1586" spans="4:17" x14ac:dyDescent="0.25">
      <c r="D1586" s="6"/>
      <c r="N1586" s="7"/>
      <c r="Q1586" s="47"/>
    </row>
    <row r="1587" spans="4:17" x14ac:dyDescent="0.25">
      <c r="D1587" s="6"/>
      <c r="N1587" s="7"/>
      <c r="Q1587" s="47"/>
    </row>
    <row r="1588" spans="4:17" x14ac:dyDescent="0.25">
      <c r="D1588" s="6"/>
      <c r="N1588" s="7"/>
      <c r="Q1588" s="47"/>
    </row>
    <row r="1589" spans="4:17" x14ac:dyDescent="0.25">
      <c r="D1589" s="6"/>
      <c r="N1589" s="7"/>
      <c r="Q1589" s="47"/>
    </row>
    <row r="1590" spans="4:17" x14ac:dyDescent="0.25">
      <c r="D1590" s="6"/>
      <c r="N1590" s="7"/>
      <c r="Q1590" s="47"/>
    </row>
    <row r="1591" spans="4:17" x14ac:dyDescent="0.25">
      <c r="D1591" s="6"/>
      <c r="N1591" s="7"/>
      <c r="Q1591" s="47"/>
    </row>
    <row r="1592" spans="4:17" x14ac:dyDescent="0.25">
      <c r="D1592" s="6"/>
      <c r="N1592" s="7"/>
      <c r="Q1592" s="47"/>
    </row>
    <row r="1593" spans="4:17" x14ac:dyDescent="0.25">
      <c r="D1593" s="6"/>
      <c r="N1593" s="7"/>
      <c r="Q1593" s="47"/>
    </row>
    <row r="1594" spans="4:17" x14ac:dyDescent="0.25">
      <c r="D1594" s="6"/>
      <c r="N1594" s="7"/>
      <c r="Q1594" s="47"/>
    </row>
    <row r="1595" spans="4:17" x14ac:dyDescent="0.25">
      <c r="D1595" s="6"/>
      <c r="N1595" s="7"/>
      <c r="Q1595" s="47"/>
    </row>
    <row r="1596" spans="4:17" x14ac:dyDescent="0.25">
      <c r="D1596" s="6"/>
      <c r="N1596" s="7"/>
      <c r="Q1596" s="47"/>
    </row>
    <row r="1597" spans="4:17" x14ac:dyDescent="0.25">
      <c r="D1597" s="6"/>
      <c r="N1597" s="7"/>
      <c r="Q1597" s="47"/>
    </row>
    <row r="1598" spans="4:17" x14ac:dyDescent="0.25">
      <c r="D1598" s="6"/>
      <c r="N1598" s="7"/>
      <c r="Q1598" s="47"/>
    </row>
    <row r="1599" spans="4:17" x14ac:dyDescent="0.25">
      <c r="D1599" s="6"/>
      <c r="N1599" s="7"/>
      <c r="Q1599" s="47"/>
    </row>
    <row r="1600" spans="4:17" x14ac:dyDescent="0.25">
      <c r="D1600" s="6"/>
      <c r="N1600" s="7"/>
      <c r="Q1600" s="47"/>
    </row>
    <row r="1601" spans="4:17" x14ac:dyDescent="0.25">
      <c r="D1601" s="6"/>
      <c r="N1601" s="7"/>
      <c r="Q1601" s="47"/>
    </row>
    <row r="1602" spans="4:17" x14ac:dyDescent="0.25">
      <c r="D1602" s="6"/>
      <c r="N1602" s="7"/>
      <c r="Q1602" s="47"/>
    </row>
    <row r="1603" spans="4:17" x14ac:dyDescent="0.25">
      <c r="D1603" s="6"/>
      <c r="N1603" s="7"/>
      <c r="Q1603" s="47"/>
    </row>
    <row r="1604" spans="4:17" x14ac:dyDescent="0.25">
      <c r="D1604" s="6"/>
      <c r="N1604" s="7"/>
      <c r="Q1604" s="47"/>
    </row>
    <row r="1605" spans="4:17" x14ac:dyDescent="0.25">
      <c r="D1605" s="6"/>
      <c r="N1605" s="7"/>
      <c r="Q1605" s="47"/>
    </row>
    <row r="1606" spans="4:17" x14ac:dyDescent="0.25">
      <c r="D1606" s="6"/>
      <c r="N1606" s="7"/>
      <c r="Q1606" s="47"/>
    </row>
    <row r="1607" spans="4:17" x14ac:dyDescent="0.25">
      <c r="D1607" s="6"/>
      <c r="N1607" s="7"/>
      <c r="Q1607" s="47"/>
    </row>
    <row r="1608" spans="4:17" x14ac:dyDescent="0.25">
      <c r="D1608" s="6"/>
      <c r="N1608" s="7"/>
      <c r="Q1608" s="47"/>
    </row>
    <row r="1609" spans="4:17" x14ac:dyDescent="0.25">
      <c r="D1609" s="6"/>
      <c r="N1609" s="7"/>
      <c r="Q1609" s="47"/>
    </row>
    <row r="1610" spans="4:17" x14ac:dyDescent="0.25">
      <c r="D1610" s="6"/>
      <c r="N1610" s="7"/>
      <c r="Q1610" s="47"/>
    </row>
    <row r="1611" spans="4:17" x14ac:dyDescent="0.25">
      <c r="D1611" s="6"/>
      <c r="N1611" s="7"/>
      <c r="Q1611" s="47"/>
    </row>
    <row r="1612" spans="4:17" x14ac:dyDescent="0.25">
      <c r="D1612" s="6"/>
      <c r="N1612" s="7"/>
      <c r="Q1612" s="47"/>
    </row>
    <row r="1613" spans="4:17" x14ac:dyDescent="0.25">
      <c r="D1613" s="6"/>
      <c r="N1613" s="7"/>
      <c r="Q1613" s="47"/>
    </row>
    <row r="1614" spans="4:17" x14ac:dyDescent="0.25">
      <c r="D1614" s="6"/>
      <c r="N1614" s="7"/>
      <c r="Q1614" s="47"/>
    </row>
    <row r="1615" spans="4:17" x14ac:dyDescent="0.25">
      <c r="D1615" s="6"/>
      <c r="N1615" s="7"/>
      <c r="Q1615" s="47"/>
    </row>
    <row r="1616" spans="4:17" x14ac:dyDescent="0.25">
      <c r="D1616" s="6"/>
      <c r="N1616" s="7"/>
      <c r="Q1616" s="47"/>
    </row>
    <row r="1617" spans="4:17" x14ac:dyDescent="0.25">
      <c r="D1617" s="6"/>
      <c r="N1617" s="7"/>
      <c r="Q1617" s="47"/>
    </row>
    <row r="1618" spans="4:17" x14ac:dyDescent="0.25">
      <c r="D1618" s="6"/>
      <c r="N1618" s="7"/>
      <c r="Q1618" s="47"/>
    </row>
    <row r="1619" spans="4:17" x14ac:dyDescent="0.25">
      <c r="D1619" s="6"/>
      <c r="N1619" s="7"/>
      <c r="Q1619" s="47"/>
    </row>
    <row r="1620" spans="4:17" x14ac:dyDescent="0.25">
      <c r="D1620" s="6"/>
      <c r="N1620" s="7"/>
      <c r="Q1620" s="47"/>
    </row>
    <row r="1621" spans="4:17" x14ac:dyDescent="0.25">
      <c r="D1621" s="6"/>
      <c r="N1621" s="7"/>
      <c r="Q1621" s="47"/>
    </row>
    <row r="1622" spans="4:17" x14ac:dyDescent="0.25">
      <c r="D1622" s="6"/>
      <c r="N1622" s="7"/>
      <c r="Q1622" s="47"/>
    </row>
    <row r="1623" spans="4:17" x14ac:dyDescent="0.25">
      <c r="D1623" s="6"/>
      <c r="N1623" s="7"/>
      <c r="Q1623" s="47"/>
    </row>
    <row r="1624" spans="4:17" x14ac:dyDescent="0.25">
      <c r="D1624" s="6"/>
      <c r="N1624" s="7"/>
      <c r="Q1624" s="47"/>
    </row>
    <row r="1625" spans="4:17" x14ac:dyDescent="0.25">
      <c r="D1625" s="6"/>
      <c r="N1625" s="7"/>
      <c r="Q1625" s="47"/>
    </row>
    <row r="1626" spans="4:17" x14ac:dyDescent="0.25">
      <c r="D1626" s="6"/>
      <c r="N1626" s="7"/>
      <c r="Q1626" s="47"/>
    </row>
    <row r="1627" spans="4:17" x14ac:dyDescent="0.25">
      <c r="D1627" s="6"/>
      <c r="N1627" s="7"/>
      <c r="Q1627" s="47"/>
    </row>
    <row r="1628" spans="4:17" x14ac:dyDescent="0.25">
      <c r="D1628" s="6"/>
      <c r="N1628" s="7"/>
      <c r="Q1628" s="47"/>
    </row>
    <row r="1629" spans="4:17" x14ac:dyDescent="0.25">
      <c r="D1629" s="6"/>
      <c r="N1629" s="7"/>
      <c r="Q1629" s="47"/>
    </row>
    <row r="1630" spans="4:17" x14ac:dyDescent="0.25">
      <c r="D1630" s="6"/>
      <c r="N1630" s="7"/>
      <c r="Q1630" s="47"/>
    </row>
    <row r="1631" spans="4:17" x14ac:dyDescent="0.25">
      <c r="D1631" s="6"/>
      <c r="N1631" s="7"/>
      <c r="Q1631" s="47"/>
    </row>
    <row r="1632" spans="4:17" x14ac:dyDescent="0.25">
      <c r="D1632" s="6"/>
      <c r="N1632" s="7"/>
      <c r="Q1632" s="47"/>
    </row>
    <row r="1633" spans="4:17" x14ac:dyDescent="0.25">
      <c r="D1633" s="6"/>
      <c r="N1633" s="7"/>
      <c r="Q1633" s="47"/>
    </row>
    <row r="1634" spans="4:17" x14ac:dyDescent="0.25">
      <c r="D1634" s="6"/>
      <c r="N1634" s="7"/>
      <c r="Q1634" s="47"/>
    </row>
    <row r="1635" spans="4:17" x14ac:dyDescent="0.25">
      <c r="D1635" s="6"/>
      <c r="N1635" s="7"/>
      <c r="Q1635" s="47"/>
    </row>
    <row r="1636" spans="4:17" x14ac:dyDescent="0.25">
      <c r="D1636" s="6"/>
      <c r="N1636" s="7"/>
      <c r="Q1636" s="47"/>
    </row>
    <row r="1637" spans="4:17" x14ac:dyDescent="0.25">
      <c r="D1637" s="6"/>
      <c r="N1637" s="7"/>
      <c r="Q1637" s="47"/>
    </row>
    <row r="1638" spans="4:17" x14ac:dyDescent="0.25">
      <c r="D1638" s="6"/>
      <c r="N1638" s="7"/>
      <c r="Q1638" s="47"/>
    </row>
    <row r="1639" spans="4:17" x14ac:dyDescent="0.25">
      <c r="D1639" s="6"/>
      <c r="N1639" s="7"/>
      <c r="Q1639" s="47"/>
    </row>
    <row r="1640" spans="4:17" x14ac:dyDescent="0.25">
      <c r="D1640" s="6"/>
      <c r="N1640" s="7"/>
      <c r="Q1640" s="47"/>
    </row>
    <row r="1641" spans="4:17" x14ac:dyDescent="0.25">
      <c r="D1641" s="6"/>
      <c r="N1641" s="7"/>
      <c r="Q1641" s="47"/>
    </row>
    <row r="1642" spans="4:17" x14ac:dyDescent="0.25">
      <c r="D1642" s="6"/>
      <c r="N1642" s="7"/>
      <c r="Q1642" s="47"/>
    </row>
    <row r="1643" spans="4:17" x14ac:dyDescent="0.25">
      <c r="D1643" s="6"/>
      <c r="N1643" s="7"/>
      <c r="Q1643" s="47"/>
    </row>
    <row r="1644" spans="4:17" x14ac:dyDescent="0.25">
      <c r="D1644" s="6"/>
      <c r="N1644" s="7"/>
      <c r="Q1644" s="47"/>
    </row>
    <row r="1645" spans="4:17" x14ac:dyDescent="0.25">
      <c r="D1645" s="6"/>
      <c r="N1645" s="7"/>
      <c r="Q1645" s="47"/>
    </row>
    <row r="1646" spans="4:17" x14ac:dyDescent="0.25">
      <c r="D1646" s="6"/>
      <c r="N1646" s="7"/>
      <c r="Q1646" s="47"/>
    </row>
    <row r="1647" spans="4:17" x14ac:dyDescent="0.25">
      <c r="D1647" s="6"/>
      <c r="N1647" s="7"/>
      <c r="Q1647" s="47"/>
    </row>
    <row r="1648" spans="4:17" x14ac:dyDescent="0.25">
      <c r="D1648" s="6"/>
      <c r="N1648" s="7"/>
      <c r="Q1648" s="47"/>
    </row>
    <row r="1649" spans="4:17" x14ac:dyDescent="0.25">
      <c r="D1649" s="6"/>
      <c r="N1649" s="7"/>
      <c r="Q1649" s="47"/>
    </row>
    <row r="1650" spans="4:17" x14ac:dyDescent="0.25">
      <c r="D1650" s="6"/>
      <c r="N1650" s="7"/>
      <c r="Q1650" s="47"/>
    </row>
    <row r="1651" spans="4:17" x14ac:dyDescent="0.25">
      <c r="D1651" s="6"/>
      <c r="N1651" s="7"/>
      <c r="Q1651" s="47"/>
    </row>
    <row r="1652" spans="4:17" x14ac:dyDescent="0.25">
      <c r="D1652" s="6"/>
      <c r="N1652" s="7"/>
      <c r="Q1652" s="47"/>
    </row>
    <row r="1653" spans="4:17" x14ac:dyDescent="0.25">
      <c r="D1653" s="6"/>
      <c r="N1653" s="7"/>
      <c r="Q1653" s="47"/>
    </row>
    <row r="1654" spans="4:17" x14ac:dyDescent="0.25">
      <c r="D1654" s="6"/>
      <c r="N1654" s="7"/>
      <c r="Q1654" s="47"/>
    </row>
    <row r="1655" spans="4:17" x14ac:dyDescent="0.25">
      <c r="D1655" s="6"/>
      <c r="N1655" s="7"/>
      <c r="Q1655" s="47"/>
    </row>
    <row r="1656" spans="4:17" x14ac:dyDescent="0.25">
      <c r="D1656" s="6"/>
      <c r="N1656" s="7"/>
      <c r="Q1656" s="47"/>
    </row>
    <row r="1657" spans="4:17" x14ac:dyDescent="0.25">
      <c r="D1657" s="6"/>
      <c r="N1657" s="7"/>
      <c r="Q1657" s="47"/>
    </row>
    <row r="1658" spans="4:17" x14ac:dyDescent="0.25">
      <c r="D1658" s="6"/>
      <c r="N1658" s="7"/>
      <c r="Q1658" s="47"/>
    </row>
    <row r="1659" spans="4:17" x14ac:dyDescent="0.25">
      <c r="D1659" s="6"/>
      <c r="N1659" s="7"/>
      <c r="Q1659" s="47"/>
    </row>
    <row r="1660" spans="4:17" x14ac:dyDescent="0.25">
      <c r="D1660" s="6"/>
      <c r="N1660" s="7"/>
      <c r="Q1660" s="47"/>
    </row>
    <row r="1661" spans="4:17" x14ac:dyDescent="0.25">
      <c r="D1661" s="6"/>
      <c r="N1661" s="7"/>
      <c r="Q1661" s="47"/>
    </row>
    <row r="1662" spans="4:17" x14ac:dyDescent="0.25">
      <c r="D1662" s="6"/>
      <c r="N1662" s="7"/>
      <c r="Q1662" s="47"/>
    </row>
    <row r="1663" spans="4:17" x14ac:dyDescent="0.25">
      <c r="D1663" s="6"/>
      <c r="N1663" s="7"/>
      <c r="Q1663" s="47"/>
    </row>
    <row r="1664" spans="4:17" x14ac:dyDescent="0.25">
      <c r="D1664" s="6"/>
      <c r="N1664" s="7"/>
      <c r="Q1664" s="47"/>
    </row>
    <row r="1665" spans="4:17" x14ac:dyDescent="0.25">
      <c r="D1665" s="6"/>
      <c r="N1665" s="7"/>
      <c r="Q1665" s="47"/>
    </row>
    <row r="1666" spans="4:17" x14ac:dyDescent="0.25">
      <c r="D1666" s="6"/>
      <c r="N1666" s="7"/>
      <c r="Q1666" s="47"/>
    </row>
    <row r="1667" spans="4:17" x14ac:dyDescent="0.25">
      <c r="D1667" s="6"/>
      <c r="N1667" s="7"/>
      <c r="Q1667" s="47"/>
    </row>
    <row r="1668" spans="4:17" x14ac:dyDescent="0.25">
      <c r="D1668" s="6"/>
      <c r="N1668" s="7"/>
      <c r="Q1668" s="47"/>
    </row>
    <row r="1669" spans="4:17" x14ac:dyDescent="0.25">
      <c r="D1669" s="6"/>
      <c r="N1669" s="7"/>
      <c r="Q1669" s="47"/>
    </row>
    <row r="1670" spans="4:17" x14ac:dyDescent="0.25">
      <c r="D1670" s="6"/>
      <c r="N1670" s="7"/>
      <c r="Q1670" s="47"/>
    </row>
    <row r="1671" spans="4:17" x14ac:dyDescent="0.25">
      <c r="D1671" s="6"/>
      <c r="N1671" s="7"/>
      <c r="Q1671" s="47"/>
    </row>
    <row r="1672" spans="4:17" x14ac:dyDescent="0.25">
      <c r="D1672" s="6"/>
      <c r="N1672" s="7"/>
      <c r="Q1672" s="47"/>
    </row>
    <row r="1673" spans="4:17" x14ac:dyDescent="0.25">
      <c r="D1673" s="6"/>
      <c r="N1673" s="7"/>
      <c r="Q1673" s="47"/>
    </row>
    <row r="1674" spans="4:17" x14ac:dyDescent="0.25">
      <c r="D1674" s="6"/>
      <c r="N1674" s="7"/>
      <c r="Q1674" s="47"/>
    </row>
    <row r="1675" spans="4:17" x14ac:dyDescent="0.25">
      <c r="D1675" s="6"/>
      <c r="N1675" s="7"/>
      <c r="Q1675" s="47"/>
    </row>
    <row r="1676" spans="4:17" x14ac:dyDescent="0.25">
      <c r="D1676" s="6"/>
      <c r="N1676" s="7"/>
      <c r="Q1676" s="47"/>
    </row>
    <row r="1677" spans="4:17" x14ac:dyDescent="0.25">
      <c r="D1677" s="6"/>
      <c r="N1677" s="7"/>
      <c r="Q1677" s="47"/>
    </row>
    <row r="1678" spans="4:17" x14ac:dyDescent="0.25">
      <c r="D1678" s="6"/>
      <c r="N1678" s="7"/>
      <c r="Q1678" s="47"/>
    </row>
    <row r="1679" spans="4:17" x14ac:dyDescent="0.25">
      <c r="D1679" s="6"/>
      <c r="N1679" s="7"/>
      <c r="Q1679" s="47"/>
    </row>
    <row r="1680" spans="4:17" x14ac:dyDescent="0.25">
      <c r="D1680" s="6"/>
      <c r="N1680" s="7"/>
      <c r="Q1680" s="47"/>
    </row>
    <row r="1681" spans="4:17" x14ac:dyDescent="0.25">
      <c r="D1681" s="6"/>
      <c r="N1681" s="7"/>
      <c r="Q1681" s="47"/>
    </row>
    <row r="1682" spans="4:17" x14ac:dyDescent="0.25">
      <c r="D1682" s="6"/>
      <c r="N1682" s="7"/>
      <c r="Q1682" s="47"/>
    </row>
    <row r="1683" spans="4:17" x14ac:dyDescent="0.25">
      <c r="D1683" s="6"/>
      <c r="N1683" s="7"/>
      <c r="Q1683" s="47"/>
    </row>
    <row r="1684" spans="4:17" x14ac:dyDescent="0.25">
      <c r="D1684" s="6"/>
      <c r="N1684" s="7"/>
      <c r="Q1684" s="47"/>
    </row>
    <row r="1685" spans="4:17" x14ac:dyDescent="0.25">
      <c r="D1685" s="6"/>
      <c r="N1685" s="7"/>
      <c r="Q1685" s="47"/>
    </row>
    <row r="1686" spans="4:17" x14ac:dyDescent="0.25">
      <c r="D1686" s="6"/>
      <c r="N1686" s="7"/>
      <c r="Q1686" s="47"/>
    </row>
    <row r="1687" spans="4:17" x14ac:dyDescent="0.25">
      <c r="D1687" s="6"/>
      <c r="N1687" s="7"/>
      <c r="Q1687" s="47"/>
    </row>
    <row r="1688" spans="4:17" x14ac:dyDescent="0.25">
      <c r="D1688" s="6"/>
      <c r="N1688" s="7"/>
      <c r="Q1688" s="47"/>
    </row>
    <row r="1689" spans="4:17" x14ac:dyDescent="0.25">
      <c r="D1689" s="6"/>
      <c r="N1689" s="7"/>
      <c r="Q1689" s="47"/>
    </row>
    <row r="1690" spans="4:17" x14ac:dyDescent="0.25">
      <c r="D1690" s="6"/>
      <c r="N1690" s="7"/>
      <c r="Q1690" s="47"/>
    </row>
    <row r="1691" spans="4:17" x14ac:dyDescent="0.25">
      <c r="D1691" s="6"/>
      <c r="N1691" s="7"/>
      <c r="Q1691" s="47"/>
    </row>
    <row r="1692" spans="4:17" x14ac:dyDescent="0.25">
      <c r="D1692" s="6"/>
      <c r="N1692" s="7"/>
      <c r="Q1692" s="47"/>
    </row>
    <row r="1693" spans="4:17" x14ac:dyDescent="0.25">
      <c r="D1693" s="6"/>
      <c r="N1693" s="7"/>
      <c r="Q1693" s="47"/>
    </row>
    <row r="1694" spans="4:17" x14ac:dyDescent="0.25">
      <c r="D1694" s="6"/>
      <c r="N1694" s="7"/>
      <c r="Q1694" s="47"/>
    </row>
    <row r="1695" spans="4:17" x14ac:dyDescent="0.25">
      <c r="D1695" s="6"/>
      <c r="N1695" s="7"/>
      <c r="Q1695" s="47"/>
    </row>
    <row r="1696" spans="4:17" x14ac:dyDescent="0.25">
      <c r="D1696" s="6"/>
      <c r="N1696" s="7"/>
      <c r="Q1696" s="47"/>
    </row>
    <row r="1697" spans="4:17" x14ac:dyDescent="0.25">
      <c r="D1697" s="6"/>
      <c r="N1697" s="7"/>
      <c r="Q1697" s="47"/>
    </row>
    <row r="1698" spans="4:17" x14ac:dyDescent="0.25">
      <c r="D1698" s="6"/>
      <c r="N1698" s="7"/>
      <c r="Q1698" s="47"/>
    </row>
    <row r="1699" spans="4:17" x14ac:dyDescent="0.25">
      <c r="D1699" s="6"/>
      <c r="N1699" s="7"/>
      <c r="Q1699" s="47"/>
    </row>
    <row r="1700" spans="4:17" x14ac:dyDescent="0.25">
      <c r="D1700" s="6"/>
      <c r="N1700" s="7"/>
      <c r="Q1700" s="47"/>
    </row>
    <row r="1701" spans="4:17" x14ac:dyDescent="0.25">
      <c r="D1701" s="6"/>
      <c r="N1701" s="7"/>
      <c r="Q1701" s="47"/>
    </row>
    <row r="1702" spans="4:17" x14ac:dyDescent="0.25">
      <c r="D1702" s="6"/>
      <c r="N1702" s="7"/>
      <c r="Q1702" s="47"/>
    </row>
    <row r="1703" spans="4:17" x14ac:dyDescent="0.25">
      <c r="D1703" s="6"/>
      <c r="N1703" s="7"/>
      <c r="Q1703" s="47"/>
    </row>
    <row r="1704" spans="4:17" x14ac:dyDescent="0.25">
      <c r="D1704" s="6"/>
      <c r="N1704" s="7"/>
      <c r="Q1704" s="47"/>
    </row>
    <row r="1705" spans="4:17" x14ac:dyDescent="0.25">
      <c r="D1705" s="6"/>
      <c r="N1705" s="7"/>
      <c r="Q1705" s="47"/>
    </row>
    <row r="1706" spans="4:17" x14ac:dyDescent="0.25">
      <c r="D1706" s="6"/>
      <c r="N1706" s="7"/>
      <c r="Q1706" s="47"/>
    </row>
    <row r="1707" spans="4:17" x14ac:dyDescent="0.25">
      <c r="D1707" s="6"/>
      <c r="N1707" s="7"/>
      <c r="Q1707" s="47"/>
    </row>
    <row r="1708" spans="4:17" x14ac:dyDescent="0.25">
      <c r="D1708" s="6"/>
      <c r="N1708" s="7"/>
      <c r="Q1708" s="47"/>
    </row>
    <row r="1709" spans="4:17" x14ac:dyDescent="0.25">
      <c r="D1709" s="6"/>
      <c r="N1709" s="7"/>
      <c r="Q1709" s="47"/>
    </row>
    <row r="1710" spans="4:17" x14ac:dyDescent="0.25">
      <c r="D1710" s="6"/>
      <c r="N1710" s="7"/>
      <c r="Q1710" s="47"/>
    </row>
    <row r="1711" spans="4:17" x14ac:dyDescent="0.25">
      <c r="D1711" s="6"/>
      <c r="N1711" s="7"/>
      <c r="Q1711" s="47"/>
    </row>
    <row r="1712" spans="4:17" x14ac:dyDescent="0.25">
      <c r="D1712" s="6"/>
      <c r="N1712" s="7"/>
      <c r="Q1712" s="47"/>
    </row>
    <row r="1713" spans="4:17" x14ac:dyDescent="0.25">
      <c r="D1713" s="6"/>
      <c r="N1713" s="7"/>
      <c r="Q1713" s="47"/>
    </row>
    <row r="1714" spans="4:17" x14ac:dyDescent="0.25">
      <c r="D1714" s="6"/>
      <c r="N1714" s="7"/>
      <c r="Q1714" s="47"/>
    </row>
    <row r="1715" spans="4:17" x14ac:dyDescent="0.25">
      <c r="D1715" s="6"/>
      <c r="N1715" s="7"/>
      <c r="Q1715" s="47"/>
    </row>
    <row r="1716" spans="4:17" x14ac:dyDescent="0.25">
      <c r="D1716" s="6"/>
      <c r="N1716" s="7"/>
      <c r="Q1716" s="47"/>
    </row>
    <row r="1717" spans="4:17" x14ac:dyDescent="0.25">
      <c r="D1717" s="6"/>
      <c r="N1717" s="7"/>
      <c r="Q1717" s="47"/>
    </row>
    <row r="1718" spans="4:17" x14ac:dyDescent="0.25">
      <c r="D1718" s="6"/>
      <c r="N1718" s="7"/>
      <c r="Q1718" s="47"/>
    </row>
    <row r="1719" spans="4:17" x14ac:dyDescent="0.25">
      <c r="D1719" s="6"/>
      <c r="N1719" s="7"/>
      <c r="Q1719" s="47"/>
    </row>
    <row r="1720" spans="4:17" x14ac:dyDescent="0.25">
      <c r="D1720" s="6"/>
      <c r="N1720" s="7"/>
      <c r="Q1720" s="47"/>
    </row>
    <row r="1721" spans="4:17" x14ac:dyDescent="0.25">
      <c r="D1721" s="6"/>
      <c r="N1721" s="7"/>
      <c r="Q1721" s="47"/>
    </row>
    <row r="1722" spans="4:17" x14ac:dyDescent="0.25">
      <c r="D1722" s="6"/>
      <c r="N1722" s="7"/>
      <c r="Q1722" s="47"/>
    </row>
    <row r="1723" spans="4:17" x14ac:dyDescent="0.25">
      <c r="D1723" s="6"/>
      <c r="N1723" s="7"/>
      <c r="Q1723" s="47"/>
    </row>
    <row r="1724" spans="4:17" x14ac:dyDescent="0.25">
      <c r="D1724" s="6"/>
      <c r="N1724" s="7"/>
      <c r="Q1724" s="47"/>
    </row>
    <row r="1725" spans="4:17" x14ac:dyDescent="0.25">
      <c r="D1725" s="6"/>
      <c r="N1725" s="7"/>
      <c r="Q1725" s="47"/>
    </row>
    <row r="1726" spans="4:17" x14ac:dyDescent="0.25">
      <c r="D1726" s="6"/>
      <c r="N1726" s="7"/>
      <c r="Q1726" s="47"/>
    </row>
    <row r="1727" spans="4:17" x14ac:dyDescent="0.25">
      <c r="D1727" s="6"/>
      <c r="N1727" s="7"/>
      <c r="Q1727" s="47"/>
    </row>
    <row r="1728" spans="4:17" x14ac:dyDescent="0.25">
      <c r="D1728" s="6"/>
      <c r="N1728" s="7"/>
      <c r="Q1728" s="47"/>
    </row>
    <row r="1729" spans="4:17" x14ac:dyDescent="0.25">
      <c r="D1729" s="6"/>
      <c r="N1729" s="7"/>
      <c r="Q1729" s="47"/>
    </row>
    <row r="1730" spans="4:17" x14ac:dyDescent="0.25">
      <c r="D1730" s="6"/>
      <c r="N1730" s="7"/>
      <c r="Q1730" s="47"/>
    </row>
    <row r="1731" spans="4:17" x14ac:dyDescent="0.25">
      <c r="D1731" s="6"/>
      <c r="N1731" s="7"/>
      <c r="Q1731" s="47"/>
    </row>
    <row r="1732" spans="4:17" x14ac:dyDescent="0.25">
      <c r="D1732" s="6"/>
      <c r="N1732" s="7"/>
      <c r="Q1732" s="47"/>
    </row>
    <row r="1733" spans="4:17" x14ac:dyDescent="0.25">
      <c r="D1733" s="6"/>
      <c r="N1733" s="7"/>
      <c r="Q1733" s="47"/>
    </row>
    <row r="1734" spans="4:17" x14ac:dyDescent="0.25">
      <c r="D1734" s="6"/>
      <c r="N1734" s="7"/>
      <c r="Q1734" s="47"/>
    </row>
    <row r="1735" spans="4:17" x14ac:dyDescent="0.25">
      <c r="D1735" s="6"/>
      <c r="N1735" s="7"/>
      <c r="Q1735" s="47"/>
    </row>
    <row r="1736" spans="4:17" x14ac:dyDescent="0.25">
      <c r="D1736" s="6"/>
      <c r="N1736" s="7"/>
      <c r="Q1736" s="47"/>
    </row>
    <row r="1737" spans="4:17" x14ac:dyDescent="0.25">
      <c r="D1737" s="6"/>
      <c r="N1737" s="7"/>
      <c r="Q1737" s="47"/>
    </row>
    <row r="1738" spans="4:17" x14ac:dyDescent="0.25">
      <c r="D1738" s="6"/>
      <c r="N1738" s="7"/>
      <c r="Q1738" s="47"/>
    </row>
    <row r="1739" spans="4:17" x14ac:dyDescent="0.25">
      <c r="D1739" s="6"/>
      <c r="N1739" s="7"/>
      <c r="Q1739" s="47"/>
    </row>
    <row r="1740" spans="4:17" x14ac:dyDescent="0.25">
      <c r="D1740" s="6"/>
      <c r="N1740" s="7"/>
      <c r="Q1740" s="47"/>
    </row>
    <row r="1741" spans="4:17" x14ac:dyDescent="0.25">
      <c r="D1741" s="6"/>
      <c r="N1741" s="7"/>
      <c r="Q1741" s="47"/>
    </row>
    <row r="1742" spans="4:17" x14ac:dyDescent="0.25">
      <c r="D1742" s="6"/>
      <c r="N1742" s="7"/>
      <c r="Q1742" s="47"/>
    </row>
    <row r="1743" spans="4:17" x14ac:dyDescent="0.25">
      <c r="D1743" s="6"/>
      <c r="N1743" s="7"/>
      <c r="Q1743" s="47"/>
    </row>
    <row r="1744" spans="4:17" x14ac:dyDescent="0.25">
      <c r="D1744" s="6"/>
      <c r="N1744" s="7"/>
      <c r="Q1744" s="47"/>
    </row>
    <row r="1745" spans="4:17" x14ac:dyDescent="0.25">
      <c r="D1745" s="6"/>
      <c r="N1745" s="7"/>
      <c r="Q1745" s="47"/>
    </row>
    <row r="1746" spans="4:17" x14ac:dyDescent="0.25">
      <c r="D1746" s="6"/>
      <c r="N1746" s="7"/>
      <c r="Q1746" s="47"/>
    </row>
    <row r="1747" spans="4:17" x14ac:dyDescent="0.25">
      <c r="D1747" s="6"/>
      <c r="N1747" s="7"/>
      <c r="Q1747" s="47"/>
    </row>
    <row r="1748" spans="4:17" x14ac:dyDescent="0.25">
      <c r="D1748" s="6"/>
      <c r="N1748" s="7"/>
      <c r="Q1748" s="47"/>
    </row>
    <row r="1749" spans="4:17" x14ac:dyDescent="0.25">
      <c r="D1749" s="6"/>
      <c r="N1749" s="7"/>
      <c r="Q1749" s="47"/>
    </row>
    <row r="1750" spans="4:17" x14ac:dyDescent="0.25">
      <c r="D1750" s="6"/>
      <c r="N1750" s="7"/>
      <c r="Q1750" s="47"/>
    </row>
    <row r="1751" spans="4:17" x14ac:dyDescent="0.25">
      <c r="D1751" s="6"/>
      <c r="N1751" s="7"/>
      <c r="Q1751" s="47"/>
    </row>
    <row r="1752" spans="4:17" x14ac:dyDescent="0.25">
      <c r="D1752" s="6"/>
      <c r="N1752" s="7"/>
      <c r="Q1752" s="47"/>
    </row>
    <row r="1753" spans="4:17" x14ac:dyDescent="0.25">
      <c r="D1753" s="6"/>
      <c r="N1753" s="7"/>
      <c r="Q1753" s="47"/>
    </row>
    <row r="1754" spans="4:17" x14ac:dyDescent="0.25">
      <c r="D1754" s="6"/>
      <c r="N1754" s="7"/>
      <c r="Q1754" s="47"/>
    </row>
    <row r="1755" spans="4:17" x14ac:dyDescent="0.25">
      <c r="D1755" s="6"/>
      <c r="N1755" s="7"/>
      <c r="Q1755" s="47"/>
    </row>
    <row r="1756" spans="4:17" x14ac:dyDescent="0.25">
      <c r="D1756" s="6"/>
      <c r="N1756" s="7"/>
      <c r="Q1756" s="47"/>
    </row>
    <row r="1757" spans="4:17" x14ac:dyDescent="0.25">
      <c r="D1757" s="6"/>
      <c r="N1757" s="7"/>
      <c r="Q1757" s="47"/>
    </row>
    <row r="1758" spans="4:17" x14ac:dyDescent="0.25">
      <c r="D1758" s="6"/>
      <c r="N1758" s="7"/>
      <c r="Q1758" s="47"/>
    </row>
    <row r="1759" spans="4:17" x14ac:dyDescent="0.25">
      <c r="D1759" s="6"/>
      <c r="N1759" s="7"/>
      <c r="Q1759" s="47"/>
    </row>
    <row r="1760" spans="4:17" x14ac:dyDescent="0.25">
      <c r="D1760" s="6"/>
      <c r="N1760" s="7"/>
      <c r="Q1760" s="47"/>
    </row>
    <row r="1761" spans="4:17" x14ac:dyDescent="0.25">
      <c r="D1761" s="6"/>
      <c r="N1761" s="7"/>
      <c r="Q1761" s="47"/>
    </row>
    <row r="1762" spans="4:17" x14ac:dyDescent="0.25">
      <c r="D1762" s="6"/>
      <c r="N1762" s="7"/>
      <c r="Q1762" s="47"/>
    </row>
    <row r="1763" spans="4:17" x14ac:dyDescent="0.25">
      <c r="D1763" s="6"/>
      <c r="N1763" s="7"/>
      <c r="Q1763" s="47"/>
    </row>
    <row r="1764" spans="4:17" x14ac:dyDescent="0.25">
      <c r="D1764" s="6"/>
      <c r="N1764" s="7"/>
      <c r="Q1764" s="47"/>
    </row>
    <row r="1765" spans="4:17" x14ac:dyDescent="0.25">
      <c r="D1765" s="6"/>
      <c r="N1765" s="7"/>
      <c r="Q1765" s="47"/>
    </row>
    <row r="1766" spans="4:17" x14ac:dyDescent="0.25">
      <c r="D1766" s="6"/>
      <c r="N1766" s="7"/>
      <c r="Q1766" s="47"/>
    </row>
    <row r="1767" spans="4:17" x14ac:dyDescent="0.25">
      <c r="D1767" s="6"/>
      <c r="N1767" s="7"/>
      <c r="Q1767" s="47"/>
    </row>
    <row r="1768" spans="4:17" x14ac:dyDescent="0.25">
      <c r="D1768" s="6"/>
      <c r="N1768" s="7"/>
      <c r="Q1768" s="47"/>
    </row>
    <row r="1769" spans="4:17" x14ac:dyDescent="0.25">
      <c r="D1769" s="6"/>
      <c r="N1769" s="7"/>
      <c r="Q1769" s="47"/>
    </row>
    <row r="1770" spans="4:17" x14ac:dyDescent="0.25">
      <c r="D1770" s="6"/>
      <c r="N1770" s="7"/>
      <c r="Q1770" s="47"/>
    </row>
    <row r="1771" spans="4:17" x14ac:dyDescent="0.25">
      <c r="D1771" s="6"/>
      <c r="N1771" s="7"/>
      <c r="Q1771" s="47"/>
    </row>
    <row r="1772" spans="4:17" x14ac:dyDescent="0.25">
      <c r="D1772" s="6"/>
      <c r="N1772" s="7"/>
      <c r="Q1772" s="47"/>
    </row>
    <row r="1773" spans="4:17" x14ac:dyDescent="0.25">
      <c r="D1773" s="6"/>
      <c r="N1773" s="7"/>
      <c r="Q1773" s="47"/>
    </row>
    <row r="1774" spans="4:17" x14ac:dyDescent="0.25">
      <c r="D1774" s="6"/>
      <c r="N1774" s="7"/>
      <c r="Q1774" s="47"/>
    </row>
    <row r="1775" spans="4:17" x14ac:dyDescent="0.25">
      <c r="D1775" s="6"/>
      <c r="N1775" s="7"/>
      <c r="Q1775" s="47"/>
    </row>
    <row r="1776" spans="4:17" x14ac:dyDescent="0.25">
      <c r="D1776" s="6"/>
      <c r="N1776" s="7"/>
      <c r="Q1776" s="47"/>
    </row>
    <row r="1777" spans="4:17" x14ac:dyDescent="0.25">
      <c r="D1777" s="6"/>
      <c r="N1777" s="7"/>
      <c r="Q1777" s="47"/>
    </row>
    <row r="1778" spans="4:17" x14ac:dyDescent="0.25">
      <c r="D1778" s="6"/>
      <c r="N1778" s="7"/>
      <c r="Q1778" s="47"/>
    </row>
    <row r="1779" spans="4:17" x14ac:dyDescent="0.25">
      <c r="D1779" s="6"/>
      <c r="N1779" s="7"/>
      <c r="Q1779" s="47"/>
    </row>
    <row r="1780" spans="4:17" x14ac:dyDescent="0.25">
      <c r="D1780" s="6"/>
      <c r="N1780" s="7"/>
      <c r="Q1780" s="47"/>
    </row>
    <row r="1781" spans="4:17" x14ac:dyDescent="0.25">
      <c r="D1781" s="6"/>
      <c r="N1781" s="7"/>
      <c r="Q1781" s="47"/>
    </row>
    <row r="1782" spans="4:17" x14ac:dyDescent="0.25">
      <c r="D1782" s="6"/>
      <c r="N1782" s="7"/>
      <c r="Q1782" s="47"/>
    </row>
    <row r="1783" spans="4:17" x14ac:dyDescent="0.25">
      <c r="D1783" s="6"/>
      <c r="N1783" s="7"/>
      <c r="Q1783" s="47"/>
    </row>
    <row r="1784" spans="4:17" x14ac:dyDescent="0.25">
      <c r="D1784" s="6"/>
      <c r="N1784" s="7"/>
      <c r="Q1784" s="47"/>
    </row>
    <row r="1785" spans="4:17" x14ac:dyDescent="0.25">
      <c r="D1785" s="6"/>
      <c r="N1785" s="7"/>
      <c r="Q1785" s="47"/>
    </row>
    <row r="1786" spans="4:17" x14ac:dyDescent="0.25">
      <c r="D1786" s="6"/>
      <c r="N1786" s="7"/>
      <c r="Q1786" s="47"/>
    </row>
    <row r="1787" spans="4:17" x14ac:dyDescent="0.25">
      <c r="D1787" s="6"/>
      <c r="N1787" s="7"/>
      <c r="Q1787" s="47"/>
    </row>
    <row r="1788" spans="4:17" x14ac:dyDescent="0.25">
      <c r="D1788" s="6"/>
      <c r="N1788" s="7"/>
      <c r="Q1788" s="47"/>
    </row>
    <row r="1789" spans="4:17" x14ac:dyDescent="0.25">
      <c r="D1789" s="6"/>
      <c r="N1789" s="7"/>
      <c r="Q1789" s="47"/>
    </row>
    <row r="1790" spans="4:17" x14ac:dyDescent="0.25">
      <c r="D1790" s="6"/>
      <c r="N1790" s="7"/>
      <c r="Q1790" s="47"/>
    </row>
    <row r="1791" spans="4:17" x14ac:dyDescent="0.25">
      <c r="D1791" s="6"/>
      <c r="N1791" s="7"/>
      <c r="Q1791" s="47"/>
    </row>
    <row r="1792" spans="4:17" x14ac:dyDescent="0.25">
      <c r="D1792" s="6"/>
      <c r="N1792" s="7"/>
      <c r="Q1792" s="47"/>
    </row>
    <row r="1793" spans="4:17" x14ac:dyDescent="0.25">
      <c r="D1793" s="6"/>
      <c r="N1793" s="7"/>
      <c r="Q1793" s="47"/>
    </row>
    <row r="1794" spans="4:17" x14ac:dyDescent="0.25">
      <c r="D1794" s="6"/>
      <c r="N1794" s="7"/>
      <c r="Q1794" s="47"/>
    </row>
    <row r="1795" spans="4:17" x14ac:dyDescent="0.25">
      <c r="D1795" s="6"/>
      <c r="N1795" s="7"/>
      <c r="Q1795" s="47"/>
    </row>
    <row r="1796" spans="4:17" x14ac:dyDescent="0.25">
      <c r="D1796" s="6"/>
      <c r="N1796" s="7"/>
      <c r="Q1796" s="47"/>
    </row>
    <row r="1797" spans="4:17" x14ac:dyDescent="0.25">
      <c r="D1797" s="6"/>
      <c r="N1797" s="7"/>
      <c r="Q1797" s="47"/>
    </row>
    <row r="1798" spans="4:17" x14ac:dyDescent="0.25">
      <c r="D1798" s="6"/>
      <c r="N1798" s="7"/>
      <c r="Q1798" s="47"/>
    </row>
    <row r="1799" spans="4:17" x14ac:dyDescent="0.25">
      <c r="D1799" s="6"/>
      <c r="N1799" s="7"/>
      <c r="Q1799" s="47"/>
    </row>
    <row r="1800" spans="4:17" x14ac:dyDescent="0.25">
      <c r="D1800" s="6"/>
      <c r="N1800" s="7"/>
      <c r="Q1800" s="47"/>
    </row>
    <row r="1801" spans="4:17" x14ac:dyDescent="0.25">
      <c r="D1801" s="6"/>
      <c r="N1801" s="7"/>
      <c r="Q1801" s="47"/>
    </row>
    <row r="1802" spans="4:17" x14ac:dyDescent="0.25">
      <c r="D1802" s="6"/>
      <c r="N1802" s="7"/>
      <c r="Q1802" s="47"/>
    </row>
    <row r="1803" spans="4:17" x14ac:dyDescent="0.25">
      <c r="D1803" s="6"/>
      <c r="N1803" s="7"/>
      <c r="Q1803" s="47"/>
    </row>
    <row r="1804" spans="4:17" x14ac:dyDescent="0.25">
      <c r="D1804" s="6"/>
      <c r="N1804" s="7"/>
      <c r="Q1804" s="47"/>
    </row>
    <row r="1805" spans="4:17" x14ac:dyDescent="0.25">
      <c r="D1805" s="6"/>
      <c r="N1805" s="7"/>
      <c r="Q1805" s="47"/>
    </row>
    <row r="1806" spans="4:17" x14ac:dyDescent="0.25">
      <c r="D1806" s="6"/>
      <c r="N1806" s="7"/>
      <c r="Q1806" s="47"/>
    </row>
    <row r="1807" spans="4:17" x14ac:dyDescent="0.25">
      <c r="D1807" s="6"/>
      <c r="N1807" s="7"/>
      <c r="Q1807" s="47"/>
    </row>
    <row r="1808" spans="4:17" x14ac:dyDescent="0.25">
      <c r="D1808" s="6"/>
      <c r="N1808" s="7"/>
      <c r="Q1808" s="47"/>
    </row>
    <row r="1809" spans="4:17" x14ac:dyDescent="0.25">
      <c r="D1809" s="6"/>
      <c r="N1809" s="7"/>
      <c r="Q1809" s="47"/>
    </row>
    <row r="1810" spans="4:17" x14ac:dyDescent="0.25">
      <c r="D1810" s="6"/>
      <c r="N1810" s="7"/>
      <c r="Q1810" s="47"/>
    </row>
    <row r="1811" spans="4:17" x14ac:dyDescent="0.25">
      <c r="D1811" s="6"/>
      <c r="N1811" s="7"/>
      <c r="Q1811" s="47"/>
    </row>
    <row r="1812" spans="4:17" x14ac:dyDescent="0.25">
      <c r="D1812" s="6"/>
      <c r="N1812" s="7"/>
      <c r="Q1812" s="47"/>
    </row>
    <row r="1813" spans="4:17" x14ac:dyDescent="0.25">
      <c r="D1813" s="6"/>
      <c r="N1813" s="7"/>
      <c r="Q1813" s="47"/>
    </row>
    <row r="1814" spans="4:17" x14ac:dyDescent="0.25">
      <c r="D1814" s="6"/>
      <c r="N1814" s="7"/>
      <c r="Q1814" s="47"/>
    </row>
    <row r="1815" spans="4:17" x14ac:dyDescent="0.25">
      <c r="D1815" s="6"/>
      <c r="N1815" s="7"/>
      <c r="Q1815" s="47"/>
    </row>
    <row r="1816" spans="4:17" x14ac:dyDescent="0.25">
      <c r="D1816" s="6"/>
      <c r="N1816" s="7"/>
      <c r="Q1816" s="47"/>
    </row>
    <row r="1817" spans="4:17" x14ac:dyDescent="0.25">
      <c r="D1817" s="6"/>
      <c r="N1817" s="7"/>
      <c r="Q1817" s="47"/>
    </row>
    <row r="1818" spans="4:17" x14ac:dyDescent="0.25">
      <c r="D1818" s="6"/>
      <c r="N1818" s="7"/>
      <c r="Q1818" s="47"/>
    </row>
    <row r="1819" spans="4:17" x14ac:dyDescent="0.25">
      <c r="D1819" s="6"/>
      <c r="N1819" s="7"/>
      <c r="Q1819" s="47"/>
    </row>
    <row r="1820" spans="4:17" x14ac:dyDescent="0.25">
      <c r="D1820" s="6"/>
      <c r="N1820" s="7"/>
      <c r="Q1820" s="47"/>
    </row>
    <row r="1821" spans="4:17" x14ac:dyDescent="0.25">
      <c r="D1821" s="6"/>
      <c r="N1821" s="7"/>
      <c r="Q1821" s="47"/>
    </row>
    <row r="1822" spans="4:17" x14ac:dyDescent="0.25">
      <c r="D1822" s="6"/>
      <c r="N1822" s="7"/>
      <c r="Q1822" s="47"/>
    </row>
    <row r="1823" spans="4:17" x14ac:dyDescent="0.25">
      <c r="D1823" s="6"/>
      <c r="N1823" s="7"/>
      <c r="Q1823" s="47"/>
    </row>
    <row r="1824" spans="4:17" x14ac:dyDescent="0.25">
      <c r="D1824" s="6"/>
      <c r="N1824" s="7"/>
      <c r="Q1824" s="47"/>
    </row>
    <row r="1825" spans="4:17" x14ac:dyDescent="0.25">
      <c r="D1825" s="6"/>
      <c r="N1825" s="7"/>
      <c r="Q1825" s="47"/>
    </row>
    <row r="1826" spans="4:17" x14ac:dyDescent="0.25">
      <c r="D1826" s="6"/>
      <c r="N1826" s="7"/>
      <c r="Q1826" s="47"/>
    </row>
    <row r="1827" spans="4:17" x14ac:dyDescent="0.25">
      <c r="D1827" s="6"/>
      <c r="N1827" s="7"/>
      <c r="Q1827" s="47"/>
    </row>
    <row r="1828" spans="4:17" x14ac:dyDescent="0.25">
      <c r="D1828" s="6"/>
      <c r="N1828" s="7"/>
      <c r="Q1828" s="47"/>
    </row>
  </sheetData>
  <autoFilter ref="B4:L1828" xr:uid="{93C1F13B-A346-4F8A-A914-3D2486E3DE6B}"/>
  <phoneticPr fontId="8" type="noConversion"/>
  <conditionalFormatting sqref="C5:C824">
    <cfRule type="duplicateValues" dxfId="2" priority="86"/>
  </conditionalFormatting>
  <conditionalFormatting sqref="E4:E824">
    <cfRule type="duplicateValues" dxfId="1" priority="87"/>
    <cfRule type="duplicateValues" dxfId="0" priority="88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 Page</vt:lpstr>
      <vt:lpstr>FL FA2026 Logo</vt:lpstr>
      <vt:lpstr>ME FA2026 Logo</vt:lpstr>
      <vt:lpstr>FA 2026 Master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Micheal Perkins</dc:creator>
  <cp:lastModifiedBy>Nick Stenicka</cp:lastModifiedBy>
  <dcterms:created xsi:type="dcterms:W3CDTF">2025-07-24T17:45:34Z</dcterms:created>
  <dcterms:modified xsi:type="dcterms:W3CDTF">2026-03-24T13:56:43Z</dcterms:modified>
</cp:coreProperties>
</file>