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alPerkins\Desktop\Reporting\"/>
    </mc:Choice>
  </mc:AlternateContent>
  <xr:revisionPtr revIDLastSave="0" documentId="8_{ADEAB791-7E92-4EF0-AED9-0AFEFC6CC89F}" xr6:coauthVersionLast="47" xr6:coauthVersionMax="47" xr10:uidLastSave="{00000000-0000-0000-0000-000000000000}"/>
  <bookViews>
    <workbookView xWindow="28680" yWindow="-120" windowWidth="29040" windowHeight="15720" xr2:uid="{FB8125D9-22F6-4B6A-A72D-58B5CD73A49B}"/>
  </bookViews>
  <sheets>
    <sheet name="Cover Page" sheetId="8" r:id="rId1"/>
    <sheet name="Cross-Over" sheetId="3" r:id="rId2"/>
    <sheet name="Fishing" sheetId="12" r:id="rId3"/>
    <sheet name="Turkey" sheetId="5" r:id="rId4"/>
    <sheet name="Western" sheetId="1" r:id="rId5"/>
    <sheet name="Whitetail" sheetId="2" r:id="rId6"/>
    <sheet name="Waterfowl" sheetId="4" r:id="rId7"/>
    <sheet name="Core Assortment" sheetId="10" r:id="rId8"/>
    <sheet name="Style Ranking" sheetId="11" r:id="rId9"/>
    <sheet name="Master" sheetId="9" state="hidden" r:id="rId10"/>
  </sheets>
  <externalReferences>
    <externalReference r:id="rId11"/>
  </externalReferences>
  <definedNames>
    <definedName name="_xlnm._FilterDatabase" localSheetId="7" hidden="1">'Core Assortment'!#REF!</definedName>
    <definedName name="_xlnm._FilterDatabase" localSheetId="1" hidden="1">'Cross-Over'!$A$6:$U$792</definedName>
    <definedName name="_xlnm._FilterDatabase" localSheetId="2" hidden="1">Fishing!$B$6:$U$341</definedName>
    <definedName name="_xlnm._FilterDatabase" localSheetId="9" hidden="1">Master!$B$4:$O$2343</definedName>
    <definedName name="_xlnm._FilterDatabase" localSheetId="6" hidden="1">Waterfowl!$A$6:$U$6</definedName>
    <definedName name="_xlnm._FilterDatabase" localSheetId="4" hidden="1">Western!$A$6:$U$994</definedName>
    <definedName name="_xlnm._FilterDatabase" localSheetId="5" hidden="1">Whitetail!$A$6:$Y$278</definedName>
  </definedNames>
  <calcPr calcId="191029"/>
  <pivotCaches>
    <pivotCache cacheId="1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3" i="2" l="1"/>
  <c r="R113" i="2"/>
  <c r="Q113" i="2" s="1"/>
  <c r="P114" i="2"/>
  <c r="R114" i="2"/>
  <c r="Q114" i="2" s="1"/>
  <c r="C1304" i="9"/>
  <c r="C1305" i="9"/>
  <c r="C1306" i="9"/>
  <c r="C1307" i="9"/>
  <c r="C1308" i="9"/>
  <c r="C1309" i="9"/>
  <c r="C1310" i="9"/>
  <c r="C1311" i="9"/>
  <c r="C1312" i="9"/>
  <c r="C1313" i="9"/>
  <c r="C1314" i="9"/>
  <c r="C1315" i="9"/>
  <c r="C1316" i="9"/>
  <c r="C1317" i="9"/>
  <c r="C1318" i="9"/>
  <c r="C1319" i="9"/>
  <c r="C1320" i="9"/>
  <c r="C1321" i="9"/>
  <c r="B1304" i="9"/>
  <c r="B1305" i="9"/>
  <c r="B1306" i="9"/>
  <c r="B1307" i="9"/>
  <c r="B1308" i="9"/>
  <c r="B1309" i="9"/>
  <c r="B1310" i="9"/>
  <c r="B1311" i="9"/>
  <c r="B1312" i="9"/>
  <c r="B1313" i="9"/>
  <c r="B1314" i="9"/>
  <c r="B1315" i="9"/>
  <c r="B1316" i="9"/>
  <c r="B1317" i="9"/>
  <c r="B1318" i="9"/>
  <c r="B1319" i="9"/>
  <c r="B1320" i="9"/>
  <c r="B1321" i="9"/>
  <c r="Q1304" i="9"/>
  <c r="Q1306" i="9"/>
  <c r="Q1307" i="9"/>
  <c r="Q1308" i="9"/>
  <c r="Q1309" i="9"/>
  <c r="R1309" i="9" s="1"/>
  <c r="Q1310" i="9"/>
  <c r="R1310" i="9" s="1"/>
  <c r="Q1311" i="9"/>
  <c r="R1311" i="9" s="1"/>
  <c r="Q1312" i="9"/>
  <c r="R1312" i="9" s="1"/>
  <c r="Q1313" i="9"/>
  <c r="R1313" i="9" s="1"/>
  <c r="Q1314" i="9"/>
  <c r="Q1315" i="9"/>
  <c r="R1315" i="9" s="1"/>
  <c r="Q1316" i="9"/>
  <c r="Q1317" i="9"/>
  <c r="R1317" i="9" s="1"/>
  <c r="Q1318" i="9"/>
  <c r="R1318" i="9" s="1"/>
  <c r="Q1319" i="9"/>
  <c r="R1319" i="9" s="1"/>
  <c r="Q1320" i="9"/>
  <c r="R1320" i="9" s="1"/>
  <c r="Q1321" i="9"/>
  <c r="R1321" i="9" s="1"/>
  <c r="Q1305" i="9"/>
  <c r="R1305" i="9" s="1"/>
  <c r="R1304" i="9"/>
  <c r="R1306" i="9"/>
  <c r="R1307" i="9"/>
  <c r="R1308" i="9"/>
  <c r="R1314" i="9"/>
  <c r="R1316" i="9"/>
  <c r="P89" i="2"/>
  <c r="R89" i="2"/>
  <c r="Q89" i="2" s="1"/>
  <c r="P90" i="2"/>
  <c r="R90" i="2"/>
  <c r="Q90" i="2" s="1"/>
  <c r="P91" i="2"/>
  <c r="Q91" i="2"/>
  <c r="R91" i="2"/>
  <c r="P92" i="2"/>
  <c r="Q92" i="2"/>
  <c r="R92" i="2"/>
  <c r="P93" i="2"/>
  <c r="Q93" i="2"/>
  <c r="R93" i="2"/>
  <c r="P94" i="2"/>
  <c r="R94" i="2"/>
  <c r="Q94" i="2" s="1"/>
  <c r="P95" i="2"/>
  <c r="R95" i="2"/>
  <c r="Q95" i="2" s="1"/>
  <c r="P96" i="2"/>
  <c r="R96" i="2"/>
  <c r="Q96" i="2" s="1"/>
  <c r="P97" i="2"/>
  <c r="R97" i="2"/>
  <c r="Q97" i="2" s="1"/>
  <c r="P98" i="2"/>
  <c r="R98" i="2"/>
  <c r="Q98" i="2" s="1"/>
  <c r="P99" i="2"/>
  <c r="Q99" i="2"/>
  <c r="R99" i="2"/>
  <c r="P100" i="2"/>
  <c r="Q100" i="2"/>
  <c r="R100" i="2"/>
  <c r="P101" i="2"/>
  <c r="Q101" i="2"/>
  <c r="R101" i="2"/>
  <c r="P102" i="2"/>
  <c r="R102" i="2"/>
  <c r="Q102" i="2" s="1"/>
  <c r="P103" i="2"/>
  <c r="R103" i="2"/>
  <c r="Q103" i="2" s="1"/>
  <c r="P104" i="2"/>
  <c r="R104" i="2"/>
  <c r="Q104" i="2" s="1"/>
  <c r="P105" i="2"/>
  <c r="R105" i="2"/>
  <c r="Q105" i="2" s="1"/>
  <c r="P106" i="2"/>
  <c r="R106" i="2"/>
  <c r="Q106" i="2" s="1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B32" i="8"/>
  <c r="Q1240" i="9"/>
  <c r="R1240" i="9" s="1"/>
  <c r="Q1323" i="9"/>
  <c r="Q1324" i="9"/>
  <c r="Q1325" i="9"/>
  <c r="Q1326" i="9"/>
  <c r="Q1327" i="9"/>
  <c r="Q1328" i="9"/>
  <c r="Q1329" i="9"/>
  <c r="Q1330" i="9"/>
  <c r="Q1331" i="9"/>
  <c r="Q1332" i="9"/>
  <c r="Q1333" i="9"/>
  <c r="Q1334" i="9"/>
  <c r="Q1335" i="9"/>
  <c r="Q1336" i="9"/>
  <c r="Q1337" i="9"/>
  <c r="Q1338" i="9"/>
  <c r="Q1339" i="9"/>
  <c r="Q1322" i="9"/>
  <c r="R1322" i="9" s="1"/>
  <c r="Q1269" i="9"/>
  <c r="Q1270" i="9"/>
  <c r="Q1271" i="9"/>
  <c r="Q1272" i="9"/>
  <c r="Q1273" i="9"/>
  <c r="Q1274" i="9"/>
  <c r="Q1275" i="9"/>
  <c r="Q1276" i="9"/>
  <c r="Q1277" i="9"/>
  <c r="Q1278" i="9"/>
  <c r="Q1279" i="9"/>
  <c r="Q1280" i="9"/>
  <c r="Q1281" i="9"/>
  <c r="Q1282" i="9"/>
  <c r="Q1283" i="9"/>
  <c r="Q1284" i="9"/>
  <c r="Q1285" i="9"/>
  <c r="Q1286" i="9"/>
  <c r="Q1287" i="9"/>
  <c r="Q1288" i="9"/>
  <c r="Q1289" i="9"/>
  <c r="Q1290" i="9"/>
  <c r="Q1291" i="9"/>
  <c r="Q1292" i="9"/>
  <c r="Q1293" i="9"/>
  <c r="R1293" i="9" s="1"/>
  <c r="Q1294" i="9"/>
  <c r="Q1295" i="9"/>
  <c r="Q1296" i="9"/>
  <c r="Q1297" i="9"/>
  <c r="Q1268" i="9"/>
  <c r="Q1169" i="9"/>
  <c r="R1169" i="9" s="1"/>
  <c r="Q1170" i="9"/>
  <c r="R1170" i="9" s="1"/>
  <c r="Q1171" i="9"/>
  <c r="R1171" i="9" s="1"/>
  <c r="Q1172" i="9"/>
  <c r="Q1173" i="9"/>
  <c r="Q1174" i="9"/>
  <c r="Q1175" i="9"/>
  <c r="Q1176" i="9"/>
  <c r="R1176" i="9" s="1"/>
  <c r="Q1177" i="9"/>
  <c r="R1177" i="9" s="1"/>
  <c r="Q1178" i="9"/>
  <c r="Q1179" i="9"/>
  <c r="Q1180" i="9"/>
  <c r="R1180" i="9" s="1"/>
  <c r="Q1181" i="9"/>
  <c r="Q1182" i="9"/>
  <c r="R1182" i="9" s="1"/>
  <c r="Q1183" i="9"/>
  <c r="Q1184" i="9"/>
  <c r="R1184" i="9" s="1"/>
  <c r="Q1185" i="9"/>
  <c r="R1185" i="9" s="1"/>
  <c r="Q1186" i="9"/>
  <c r="R1186" i="9" s="1"/>
  <c r="Q1187" i="9"/>
  <c r="R1187" i="9" s="1"/>
  <c r="Q1188" i="9"/>
  <c r="Q1189" i="9"/>
  <c r="Q1190" i="9"/>
  <c r="R1190" i="9" s="1"/>
  <c r="Q1191" i="9"/>
  <c r="Q1192" i="9"/>
  <c r="R1192" i="9" s="1"/>
  <c r="Q1193" i="9"/>
  <c r="R1193" i="9" s="1"/>
  <c r="Q1194" i="9"/>
  <c r="R1194" i="9" s="1"/>
  <c r="Q1195" i="9"/>
  <c r="R1195" i="9" s="1"/>
  <c r="Q1196" i="9"/>
  <c r="R1196" i="9" s="1"/>
  <c r="Q1197" i="9"/>
  <c r="Q1198" i="9"/>
  <c r="R1198" i="9" s="1"/>
  <c r="Q1199" i="9"/>
  <c r="Q1200" i="9"/>
  <c r="R1200" i="9" s="1"/>
  <c r="Q1201" i="9"/>
  <c r="R1201" i="9" s="1"/>
  <c r="Q1202" i="9"/>
  <c r="R1202" i="9" s="1"/>
  <c r="Q1203" i="9"/>
  <c r="R1203" i="9" s="1"/>
  <c r="Q1204" i="9"/>
  <c r="R1204" i="9" s="1"/>
  <c r="Q1205" i="9"/>
  <c r="Q1206" i="9"/>
  <c r="Q1207" i="9"/>
  <c r="Q1208" i="9"/>
  <c r="R1208" i="9" s="1"/>
  <c r="Q1209" i="9"/>
  <c r="R1209" i="9" s="1"/>
  <c r="Q1210" i="9"/>
  <c r="R1210" i="9" s="1"/>
  <c r="Q1211" i="9"/>
  <c r="R1211" i="9" s="1"/>
  <c r="Q1212" i="9"/>
  <c r="R1212" i="9" s="1"/>
  <c r="Q1213" i="9"/>
  <c r="Q1214" i="9"/>
  <c r="R1214" i="9" s="1"/>
  <c r="Q1215" i="9"/>
  <c r="Q1216" i="9"/>
  <c r="R1216" i="9" s="1"/>
  <c r="Q1217" i="9"/>
  <c r="R1217" i="9" s="1"/>
  <c r="Q1218" i="9"/>
  <c r="R1218" i="9" s="1"/>
  <c r="Q1219" i="9"/>
  <c r="R1219" i="9" s="1"/>
  <c r="Q1220" i="9"/>
  <c r="Q1221" i="9"/>
  <c r="Q1222" i="9"/>
  <c r="Q1223" i="9"/>
  <c r="Q1224" i="9"/>
  <c r="R1224" i="9" s="1"/>
  <c r="Q1225" i="9"/>
  <c r="R1225" i="9" s="1"/>
  <c r="Q1226" i="9"/>
  <c r="R1226" i="9" s="1"/>
  <c r="Q1227" i="9"/>
  <c r="R1227" i="9" s="1"/>
  <c r="Q1228" i="9"/>
  <c r="R1228" i="9" s="1"/>
  <c r="Q1229" i="9"/>
  <c r="Q1230" i="9"/>
  <c r="R1230" i="9" s="1"/>
  <c r="Q1231" i="9"/>
  <c r="Q1232" i="9"/>
  <c r="R1232" i="9" s="1"/>
  <c r="Q1233" i="9"/>
  <c r="R1233" i="9" s="1"/>
  <c r="Q1234" i="9"/>
  <c r="R1234" i="9" s="1"/>
  <c r="Q1235" i="9"/>
  <c r="R1235" i="9" s="1"/>
  <c r="Q1236" i="9"/>
  <c r="R1236" i="9" s="1"/>
  <c r="Q1237" i="9"/>
  <c r="Q1238" i="9"/>
  <c r="R1238" i="9" s="1"/>
  <c r="Q1239" i="9"/>
  <c r="Q1241" i="9"/>
  <c r="R1241" i="9" s="1"/>
  <c r="Q1242" i="9"/>
  <c r="R1242" i="9" s="1"/>
  <c r="Q1243" i="9"/>
  <c r="R1243" i="9" s="1"/>
  <c r="Q1244" i="9"/>
  <c r="R1244" i="9" s="1"/>
  <c r="Q1245" i="9"/>
  <c r="R1245" i="9" s="1"/>
  <c r="Q1246" i="9"/>
  <c r="Q1247" i="9"/>
  <c r="R1247" i="9" s="1"/>
  <c r="Q1248" i="9"/>
  <c r="R1248" i="9" s="1"/>
  <c r="Q1249" i="9"/>
  <c r="R1249" i="9" s="1"/>
  <c r="Q1250" i="9"/>
  <c r="R1250" i="9" s="1"/>
  <c r="Q1251" i="9"/>
  <c r="Q1252" i="9"/>
  <c r="R1252" i="9" s="1"/>
  <c r="Q1253" i="9"/>
  <c r="R1253" i="9" s="1"/>
  <c r="Q1254" i="9"/>
  <c r="R1254" i="9" s="1"/>
  <c r="Q1255" i="9"/>
  <c r="R1255" i="9" s="1"/>
  <c r="Q1256" i="9"/>
  <c r="R1256" i="9" s="1"/>
  <c r="Q1257" i="9"/>
  <c r="R1257" i="9" s="1"/>
  <c r="Q1258" i="9"/>
  <c r="R1258" i="9" s="1"/>
  <c r="Q1259" i="9"/>
  <c r="R1259" i="9" s="1"/>
  <c r="Q1260" i="9"/>
  <c r="R1260" i="9" s="1"/>
  <c r="Q1261" i="9"/>
  <c r="R1261" i="9" s="1"/>
  <c r="Q1262" i="9"/>
  <c r="R1262" i="9" s="1"/>
  <c r="Q1263" i="9"/>
  <c r="R1263" i="9" s="1"/>
  <c r="Q1264" i="9"/>
  <c r="R1264" i="9" s="1"/>
  <c r="Q1265" i="9"/>
  <c r="R1265" i="9" s="1"/>
  <c r="Q1266" i="9"/>
  <c r="R1266" i="9" s="1"/>
  <c r="Q1267" i="9"/>
  <c r="R1267" i="9" s="1"/>
  <c r="Q1168" i="9"/>
  <c r="R1168" i="9" s="1"/>
  <c r="Q796" i="9"/>
  <c r="Q797" i="9"/>
  <c r="Q798" i="9"/>
  <c r="R798" i="9" s="1"/>
  <c r="Q799" i="9"/>
  <c r="Q800" i="9"/>
  <c r="Q801" i="9"/>
  <c r="Q802" i="9"/>
  <c r="Q803" i="9"/>
  <c r="R803" i="9" s="1"/>
  <c r="Q804" i="9"/>
  <c r="Q805" i="9"/>
  <c r="R805" i="9" s="1"/>
  <c r="Q806" i="9"/>
  <c r="R806" i="9" s="1"/>
  <c r="Q807" i="9"/>
  <c r="Q808" i="9"/>
  <c r="Q809" i="9"/>
  <c r="Q810" i="9"/>
  <c r="Q811" i="9"/>
  <c r="R811" i="9" s="1"/>
  <c r="Q812" i="9"/>
  <c r="Q813" i="9"/>
  <c r="Q814" i="9"/>
  <c r="Q815" i="9"/>
  <c r="Q816" i="9"/>
  <c r="Q817" i="9"/>
  <c r="Q818" i="9"/>
  <c r="Q819" i="9"/>
  <c r="R819" i="9" s="1"/>
  <c r="Q820" i="9"/>
  <c r="Q821" i="9"/>
  <c r="Q822" i="9"/>
  <c r="Q823" i="9"/>
  <c r="Q824" i="9"/>
  <c r="Q825" i="9"/>
  <c r="Q826" i="9"/>
  <c r="Q827" i="9"/>
  <c r="R827" i="9" s="1"/>
  <c r="Q828" i="9"/>
  <c r="Q829" i="9"/>
  <c r="R829" i="9" s="1"/>
  <c r="Q830" i="9"/>
  <c r="Q831" i="9"/>
  <c r="Q832" i="9"/>
  <c r="Q833" i="9"/>
  <c r="Q834" i="9"/>
  <c r="Q835" i="9"/>
  <c r="R835" i="9" s="1"/>
  <c r="Q836" i="9"/>
  <c r="Q837" i="9"/>
  <c r="R837" i="9" s="1"/>
  <c r="Q838" i="9"/>
  <c r="Q839" i="9"/>
  <c r="Q840" i="9"/>
  <c r="Q841" i="9"/>
  <c r="Q842" i="9"/>
  <c r="Q843" i="9"/>
  <c r="R843" i="9" s="1"/>
  <c r="Q844" i="9"/>
  <c r="Q845" i="9"/>
  <c r="R845" i="9" s="1"/>
  <c r="Q846" i="9"/>
  <c r="Q847" i="9"/>
  <c r="Q848" i="9"/>
  <c r="Q849" i="9"/>
  <c r="Q850" i="9"/>
  <c r="Q851" i="9"/>
  <c r="R851" i="9" s="1"/>
  <c r="Q852" i="9"/>
  <c r="Q853" i="9"/>
  <c r="R853" i="9" s="1"/>
  <c r="Q854" i="9"/>
  <c r="R854" i="9" s="1"/>
  <c r="Q855" i="9"/>
  <c r="Q856" i="9"/>
  <c r="Q857" i="9"/>
  <c r="Q858" i="9"/>
  <c r="Q859" i="9"/>
  <c r="R859" i="9" s="1"/>
  <c r="Q860" i="9"/>
  <c r="Q861" i="9"/>
  <c r="R861" i="9" s="1"/>
  <c r="Q862" i="9"/>
  <c r="R862" i="9" s="1"/>
  <c r="Q863" i="9"/>
  <c r="Q864" i="9"/>
  <c r="Q865" i="9"/>
  <c r="Q866" i="9"/>
  <c r="Q867" i="9"/>
  <c r="R867" i="9" s="1"/>
  <c r="Q868" i="9"/>
  <c r="Q869" i="9"/>
  <c r="R869" i="9" s="1"/>
  <c r="Q870" i="9"/>
  <c r="R870" i="9" s="1"/>
  <c r="Q871" i="9"/>
  <c r="Q872" i="9"/>
  <c r="Q873" i="9"/>
  <c r="Q874" i="9"/>
  <c r="Q875" i="9"/>
  <c r="R875" i="9" s="1"/>
  <c r="Q876" i="9"/>
  <c r="Q877" i="9"/>
  <c r="Q878" i="9"/>
  <c r="R878" i="9" s="1"/>
  <c r="Q879" i="9"/>
  <c r="Q880" i="9"/>
  <c r="Q881" i="9"/>
  <c r="Q882" i="9"/>
  <c r="Q883" i="9"/>
  <c r="R883" i="9" s="1"/>
  <c r="Q884" i="9"/>
  <c r="Q885" i="9"/>
  <c r="Q886" i="9"/>
  <c r="Q887" i="9"/>
  <c r="Q888" i="9"/>
  <c r="Q889" i="9"/>
  <c r="Q890" i="9"/>
  <c r="Q891" i="9"/>
  <c r="R891" i="9" s="1"/>
  <c r="Q892" i="9"/>
  <c r="Q893" i="9"/>
  <c r="R893" i="9" s="1"/>
  <c r="Q894" i="9"/>
  <c r="Q895" i="9"/>
  <c r="Q896" i="9"/>
  <c r="Q897" i="9"/>
  <c r="Q898" i="9"/>
  <c r="Q899" i="9"/>
  <c r="R899" i="9" s="1"/>
  <c r="Q900" i="9"/>
  <c r="Q901" i="9"/>
  <c r="R901" i="9" s="1"/>
  <c r="Q902" i="9"/>
  <c r="Q903" i="9"/>
  <c r="Q904" i="9"/>
  <c r="Q905" i="9"/>
  <c r="Q906" i="9"/>
  <c r="Q907" i="9"/>
  <c r="R907" i="9" s="1"/>
  <c r="Q908" i="9"/>
  <c r="Q909" i="9"/>
  <c r="R909" i="9" s="1"/>
  <c r="Q910" i="9"/>
  <c r="R910" i="9" s="1"/>
  <c r="Q911" i="9"/>
  <c r="Q912" i="9"/>
  <c r="Q913" i="9"/>
  <c r="Q914" i="9"/>
  <c r="Q915" i="9"/>
  <c r="R915" i="9" s="1"/>
  <c r="Q916" i="9"/>
  <c r="Q917" i="9"/>
  <c r="R917" i="9" s="1"/>
  <c r="Q918" i="9"/>
  <c r="R918" i="9" s="1"/>
  <c r="Q919" i="9"/>
  <c r="Q920" i="9"/>
  <c r="Q921" i="9"/>
  <c r="Q922" i="9"/>
  <c r="Q923" i="9"/>
  <c r="R923" i="9" s="1"/>
  <c r="Q924" i="9"/>
  <c r="Q925" i="9"/>
  <c r="R925" i="9" s="1"/>
  <c r="Q926" i="9"/>
  <c r="R926" i="9" s="1"/>
  <c r="Q927" i="9"/>
  <c r="Q928" i="9"/>
  <c r="Q929" i="9"/>
  <c r="Q930" i="9"/>
  <c r="Q931" i="9"/>
  <c r="R931" i="9" s="1"/>
  <c r="Q932" i="9"/>
  <c r="Q933" i="9"/>
  <c r="R933" i="9" s="1"/>
  <c r="Q934" i="9"/>
  <c r="R934" i="9" s="1"/>
  <c r="Q935" i="9"/>
  <c r="Q936" i="9"/>
  <c r="Q937" i="9"/>
  <c r="Q938" i="9"/>
  <c r="Q939" i="9"/>
  <c r="R939" i="9" s="1"/>
  <c r="Q940" i="9"/>
  <c r="Q941" i="9"/>
  <c r="Q942" i="9"/>
  <c r="R942" i="9" s="1"/>
  <c r="Q943" i="9"/>
  <c r="Q944" i="9"/>
  <c r="Q945" i="9"/>
  <c r="Q946" i="9"/>
  <c r="Q947" i="9"/>
  <c r="R947" i="9" s="1"/>
  <c r="Q948" i="9"/>
  <c r="Q949" i="9"/>
  <c r="Q950" i="9"/>
  <c r="Q951" i="9"/>
  <c r="Q952" i="9"/>
  <c r="Q953" i="9"/>
  <c r="Q954" i="9"/>
  <c r="Q955" i="9"/>
  <c r="R955" i="9" s="1"/>
  <c r="Q956" i="9"/>
  <c r="Q957" i="9"/>
  <c r="R957" i="9" s="1"/>
  <c r="Q958" i="9"/>
  <c r="Q959" i="9"/>
  <c r="Q960" i="9"/>
  <c r="Q961" i="9"/>
  <c r="Q962" i="9"/>
  <c r="Q963" i="9"/>
  <c r="R963" i="9" s="1"/>
  <c r="Q964" i="9"/>
  <c r="Q965" i="9"/>
  <c r="R965" i="9" s="1"/>
  <c r="Q966" i="9"/>
  <c r="R966" i="9" s="1"/>
  <c r="Q967" i="9"/>
  <c r="Q968" i="9"/>
  <c r="Q969" i="9"/>
  <c r="Q970" i="9"/>
  <c r="Q971" i="9"/>
  <c r="R971" i="9" s="1"/>
  <c r="Q972" i="9"/>
  <c r="Q973" i="9"/>
  <c r="R973" i="9" s="1"/>
  <c r="Q974" i="9"/>
  <c r="R974" i="9" s="1"/>
  <c r="Q975" i="9"/>
  <c r="Q976" i="9"/>
  <c r="Q977" i="9"/>
  <c r="Q978" i="9"/>
  <c r="Q979" i="9"/>
  <c r="R979" i="9" s="1"/>
  <c r="Q980" i="9"/>
  <c r="Q981" i="9"/>
  <c r="R981" i="9" s="1"/>
  <c r="Q982" i="9"/>
  <c r="R982" i="9" s="1"/>
  <c r="Q983" i="9"/>
  <c r="Q984" i="9"/>
  <c r="Q985" i="9"/>
  <c r="Q986" i="9"/>
  <c r="Q987" i="9"/>
  <c r="R987" i="9" s="1"/>
  <c r="Q988" i="9"/>
  <c r="Q989" i="9"/>
  <c r="R989" i="9" s="1"/>
  <c r="Q990" i="9"/>
  <c r="R990" i="9" s="1"/>
  <c r="Q991" i="9"/>
  <c r="Q992" i="9"/>
  <c r="Q993" i="9"/>
  <c r="Q994" i="9"/>
  <c r="Q995" i="9"/>
  <c r="R995" i="9" s="1"/>
  <c r="Q996" i="9"/>
  <c r="Q997" i="9"/>
  <c r="R997" i="9" s="1"/>
  <c r="Q998" i="9"/>
  <c r="R998" i="9" s="1"/>
  <c r="Q999" i="9"/>
  <c r="Q1000" i="9"/>
  <c r="Q1001" i="9"/>
  <c r="Q1002" i="9"/>
  <c r="Q1003" i="9"/>
  <c r="R1003" i="9" s="1"/>
  <c r="Q1004" i="9"/>
  <c r="Q1005" i="9"/>
  <c r="Q1006" i="9"/>
  <c r="R1006" i="9" s="1"/>
  <c r="Q1007" i="9"/>
  <c r="Q1008" i="9"/>
  <c r="Q1009" i="9"/>
  <c r="Q1010" i="9"/>
  <c r="Q1011" i="9"/>
  <c r="R1011" i="9" s="1"/>
  <c r="Q1012" i="9"/>
  <c r="Q1013" i="9"/>
  <c r="Q1014" i="9"/>
  <c r="Q1015" i="9"/>
  <c r="Q1016" i="9"/>
  <c r="Q1017" i="9"/>
  <c r="Q1018" i="9"/>
  <c r="Q1019" i="9"/>
  <c r="R1019" i="9" s="1"/>
  <c r="Q1020" i="9"/>
  <c r="Q1021" i="9"/>
  <c r="R1021" i="9" s="1"/>
  <c r="Q1022" i="9"/>
  <c r="Q1023" i="9"/>
  <c r="Q1024" i="9"/>
  <c r="Q1025" i="9"/>
  <c r="Q1026" i="9"/>
  <c r="Q1027" i="9"/>
  <c r="R1027" i="9" s="1"/>
  <c r="Q1028" i="9"/>
  <c r="Q1029" i="9"/>
  <c r="R1029" i="9" s="1"/>
  <c r="Q1030" i="9"/>
  <c r="R1030" i="9" s="1"/>
  <c r="Q1031" i="9"/>
  <c r="Q1032" i="9"/>
  <c r="Q1033" i="9"/>
  <c r="Q1034" i="9"/>
  <c r="Q1035" i="9"/>
  <c r="R1035" i="9" s="1"/>
  <c r="Q1036" i="9"/>
  <c r="Q1037" i="9"/>
  <c r="R1037" i="9" s="1"/>
  <c r="Q1038" i="9"/>
  <c r="R1038" i="9" s="1"/>
  <c r="Q1039" i="9"/>
  <c r="Q1040" i="9"/>
  <c r="Q1041" i="9"/>
  <c r="Q1042" i="9"/>
  <c r="Q1043" i="9"/>
  <c r="R1043" i="9" s="1"/>
  <c r="Q1044" i="9"/>
  <c r="Q1045" i="9"/>
  <c r="R1045" i="9" s="1"/>
  <c r="Q1046" i="9"/>
  <c r="R1046" i="9" s="1"/>
  <c r="Q1047" i="9"/>
  <c r="Q1048" i="9"/>
  <c r="Q1049" i="9"/>
  <c r="Q1050" i="9"/>
  <c r="Q1051" i="9"/>
  <c r="R1051" i="9" s="1"/>
  <c r="Q1052" i="9"/>
  <c r="Q1053" i="9"/>
  <c r="R1053" i="9" s="1"/>
  <c r="Q1054" i="9"/>
  <c r="R1054" i="9" s="1"/>
  <c r="Q1055" i="9"/>
  <c r="Q1056" i="9"/>
  <c r="Q1057" i="9"/>
  <c r="Q1058" i="9"/>
  <c r="Q1059" i="9"/>
  <c r="R1059" i="9" s="1"/>
  <c r="Q1060" i="9"/>
  <c r="Q1061" i="9"/>
  <c r="R1061" i="9" s="1"/>
  <c r="Q1062" i="9"/>
  <c r="R1062" i="9" s="1"/>
  <c r="Q1063" i="9"/>
  <c r="Q1064" i="9"/>
  <c r="Q1065" i="9"/>
  <c r="Q1066" i="9"/>
  <c r="Q1067" i="9"/>
  <c r="R1067" i="9" s="1"/>
  <c r="Q1068" i="9"/>
  <c r="Q1069" i="9"/>
  <c r="Q1070" i="9"/>
  <c r="R1070" i="9" s="1"/>
  <c r="Q1071" i="9"/>
  <c r="Q1072" i="9"/>
  <c r="Q1073" i="9"/>
  <c r="Q1074" i="9"/>
  <c r="Q1075" i="9"/>
  <c r="R1075" i="9" s="1"/>
  <c r="Q1076" i="9"/>
  <c r="Q1077" i="9"/>
  <c r="Q1078" i="9"/>
  <c r="Q1079" i="9"/>
  <c r="Q1080" i="9"/>
  <c r="Q1081" i="9"/>
  <c r="Q1082" i="9"/>
  <c r="Q1083" i="9"/>
  <c r="R1083" i="9" s="1"/>
  <c r="Q1084" i="9"/>
  <c r="Q1085" i="9"/>
  <c r="R1085" i="9" s="1"/>
  <c r="Q1086" i="9"/>
  <c r="Q1087" i="9"/>
  <c r="Q1088" i="9"/>
  <c r="Q1089" i="9"/>
  <c r="Q1090" i="9"/>
  <c r="Q1091" i="9"/>
  <c r="R1091" i="9" s="1"/>
  <c r="Q1092" i="9"/>
  <c r="Q1093" i="9"/>
  <c r="R1093" i="9" s="1"/>
  <c r="Q1094" i="9"/>
  <c r="R1094" i="9" s="1"/>
  <c r="Q1095" i="9"/>
  <c r="Q1096" i="9"/>
  <c r="Q1097" i="9"/>
  <c r="Q1098" i="9"/>
  <c r="Q1099" i="9"/>
  <c r="R1099" i="9" s="1"/>
  <c r="Q1100" i="9"/>
  <c r="Q1101" i="9"/>
  <c r="R1101" i="9" s="1"/>
  <c r="Q1102" i="9"/>
  <c r="R1102" i="9" s="1"/>
  <c r="Q1103" i="9"/>
  <c r="Q1104" i="9"/>
  <c r="Q1105" i="9"/>
  <c r="Q1106" i="9"/>
  <c r="Q1107" i="9"/>
  <c r="R1107" i="9" s="1"/>
  <c r="Q1108" i="9"/>
  <c r="Q1109" i="9"/>
  <c r="R1109" i="9" s="1"/>
  <c r="Q1110" i="9"/>
  <c r="R1110" i="9" s="1"/>
  <c r="Q1111" i="9"/>
  <c r="Q1112" i="9"/>
  <c r="Q1113" i="9"/>
  <c r="Q1114" i="9"/>
  <c r="Q1115" i="9"/>
  <c r="R1115" i="9" s="1"/>
  <c r="Q1116" i="9"/>
  <c r="Q1117" i="9"/>
  <c r="R1117" i="9" s="1"/>
  <c r="Q1118" i="9"/>
  <c r="R1118" i="9" s="1"/>
  <c r="Q1119" i="9"/>
  <c r="Q1120" i="9"/>
  <c r="Q1121" i="9"/>
  <c r="Q1122" i="9"/>
  <c r="Q1123" i="9"/>
  <c r="R1123" i="9" s="1"/>
  <c r="Q1124" i="9"/>
  <c r="Q1125" i="9"/>
  <c r="R1125" i="9" s="1"/>
  <c r="Q1126" i="9"/>
  <c r="R1126" i="9" s="1"/>
  <c r="Q1127" i="9"/>
  <c r="Q1128" i="9"/>
  <c r="Q1129" i="9"/>
  <c r="R1129" i="9" s="1"/>
  <c r="Q1130" i="9"/>
  <c r="Q1131" i="9"/>
  <c r="R1131" i="9" s="1"/>
  <c r="Q1132" i="9"/>
  <c r="Q1133" i="9"/>
  <c r="Q1134" i="9"/>
  <c r="Q1135" i="9"/>
  <c r="Q1136" i="9"/>
  <c r="Q1137" i="9"/>
  <c r="R1137" i="9" s="1"/>
  <c r="Q1138" i="9"/>
  <c r="Q1139" i="9"/>
  <c r="R1139" i="9" s="1"/>
  <c r="Q1140" i="9"/>
  <c r="Q1141" i="9"/>
  <c r="R1141" i="9" s="1"/>
  <c r="Q1142" i="9"/>
  <c r="R1142" i="9" s="1"/>
  <c r="Q1143" i="9"/>
  <c r="Q1144" i="9"/>
  <c r="Q1145" i="9"/>
  <c r="R1145" i="9" s="1"/>
  <c r="Q1146" i="9"/>
  <c r="Q1147" i="9"/>
  <c r="R1147" i="9" s="1"/>
  <c r="Q1148" i="9"/>
  <c r="Q1149" i="9"/>
  <c r="R1149" i="9" s="1"/>
  <c r="Q1150" i="9"/>
  <c r="R1150" i="9" s="1"/>
  <c r="Q1151" i="9"/>
  <c r="Q1152" i="9"/>
  <c r="Q1153" i="9"/>
  <c r="R1153" i="9" s="1"/>
  <c r="Q1154" i="9"/>
  <c r="Q1155" i="9"/>
  <c r="R1155" i="9" s="1"/>
  <c r="Q1156" i="9"/>
  <c r="Q1157" i="9"/>
  <c r="R1157" i="9" s="1"/>
  <c r="Q1158" i="9"/>
  <c r="R1158" i="9" s="1"/>
  <c r="Q1159" i="9"/>
  <c r="Q1160" i="9"/>
  <c r="Q1161" i="9"/>
  <c r="R1161" i="9" s="1"/>
  <c r="Q1162" i="9"/>
  <c r="Q1163" i="9"/>
  <c r="R1163" i="9" s="1"/>
  <c r="Q1164" i="9"/>
  <c r="Q1165" i="9"/>
  <c r="Q1166" i="9"/>
  <c r="Q795" i="9"/>
  <c r="R795" i="9" s="1"/>
  <c r="Q792" i="9"/>
  <c r="Q793" i="9"/>
  <c r="Q794" i="9"/>
  <c r="Q791" i="9"/>
  <c r="Q459" i="9"/>
  <c r="Q460" i="9"/>
  <c r="R460" i="9" s="1"/>
  <c r="Q461" i="9"/>
  <c r="R461" i="9" s="1"/>
  <c r="Q462" i="9"/>
  <c r="R462" i="9" s="1"/>
  <c r="Q463" i="9"/>
  <c r="Q464" i="9"/>
  <c r="Q465" i="9"/>
  <c r="R465" i="9" s="1"/>
  <c r="Q466" i="9"/>
  <c r="R466" i="9" s="1"/>
  <c r="Q467" i="9"/>
  <c r="Q468" i="9"/>
  <c r="Q469" i="9"/>
  <c r="R469" i="9" s="1"/>
  <c r="Q470" i="9"/>
  <c r="R470" i="9" s="1"/>
  <c r="Q471" i="9"/>
  <c r="R471" i="9" s="1"/>
  <c r="Q472" i="9"/>
  <c r="Q473" i="9"/>
  <c r="R473" i="9" s="1"/>
  <c r="Q474" i="9"/>
  <c r="R474" i="9" s="1"/>
  <c r="Q475" i="9"/>
  <c r="Q476" i="9"/>
  <c r="R476" i="9" s="1"/>
  <c r="Q477" i="9"/>
  <c r="R477" i="9" s="1"/>
  <c r="Q478" i="9"/>
  <c r="R478" i="9" s="1"/>
  <c r="Q479" i="9"/>
  <c r="R479" i="9" s="1"/>
  <c r="Q480" i="9"/>
  <c r="Q481" i="9"/>
  <c r="Q482" i="9"/>
  <c r="Q483" i="9"/>
  <c r="Q484" i="9"/>
  <c r="R484" i="9" s="1"/>
  <c r="Q485" i="9"/>
  <c r="R485" i="9" s="1"/>
  <c r="Q486" i="9"/>
  <c r="R486" i="9" s="1"/>
  <c r="Q487" i="9"/>
  <c r="Q488" i="9"/>
  <c r="Q489" i="9"/>
  <c r="R489" i="9" s="1"/>
  <c r="Q490" i="9"/>
  <c r="R490" i="9" s="1"/>
  <c r="Q491" i="9"/>
  <c r="Q492" i="9"/>
  <c r="Q493" i="9"/>
  <c r="R493" i="9" s="1"/>
  <c r="Q494" i="9"/>
  <c r="R494" i="9" s="1"/>
  <c r="Q495" i="9"/>
  <c r="R495" i="9" s="1"/>
  <c r="Q496" i="9"/>
  <c r="Q497" i="9"/>
  <c r="R497" i="9" s="1"/>
  <c r="Q498" i="9"/>
  <c r="R498" i="9" s="1"/>
  <c r="Q499" i="9"/>
  <c r="Q500" i="9"/>
  <c r="R500" i="9" s="1"/>
  <c r="Q501" i="9"/>
  <c r="R501" i="9" s="1"/>
  <c r="Q502" i="9"/>
  <c r="R502" i="9" s="1"/>
  <c r="Q503" i="9"/>
  <c r="R503" i="9" s="1"/>
  <c r="Q504" i="9"/>
  <c r="Q505" i="9"/>
  <c r="Q506" i="9"/>
  <c r="Q507" i="9"/>
  <c r="Q508" i="9"/>
  <c r="R508" i="9" s="1"/>
  <c r="Q509" i="9"/>
  <c r="R509" i="9" s="1"/>
  <c r="Q510" i="9"/>
  <c r="R510" i="9" s="1"/>
  <c r="Q511" i="9"/>
  <c r="R511" i="9" s="1"/>
  <c r="Q512" i="9"/>
  <c r="Q513" i="9"/>
  <c r="Q514" i="9"/>
  <c r="R514" i="9" s="1"/>
  <c r="Q515" i="9"/>
  <c r="Q516" i="9"/>
  <c r="R516" i="9" s="1"/>
  <c r="Q517" i="9"/>
  <c r="R517" i="9" s="1"/>
  <c r="Q518" i="9"/>
  <c r="R518" i="9" s="1"/>
  <c r="Q519" i="9"/>
  <c r="Q520" i="9"/>
  <c r="Q521" i="9"/>
  <c r="Q522" i="9"/>
  <c r="R522" i="9" s="1"/>
  <c r="Q523" i="9"/>
  <c r="Q524" i="9"/>
  <c r="R524" i="9" s="1"/>
  <c r="Q525" i="9"/>
  <c r="R525" i="9" s="1"/>
  <c r="Q526" i="9"/>
  <c r="R526" i="9" s="1"/>
  <c r="Q527" i="9"/>
  <c r="Q528" i="9"/>
  <c r="Q529" i="9"/>
  <c r="R529" i="9" s="1"/>
  <c r="Q530" i="9"/>
  <c r="R530" i="9" s="1"/>
  <c r="Q531" i="9"/>
  <c r="Q532" i="9"/>
  <c r="R532" i="9" s="1"/>
  <c r="Q533" i="9"/>
  <c r="R533" i="9" s="1"/>
  <c r="Q534" i="9"/>
  <c r="R534" i="9" s="1"/>
  <c r="Q535" i="9"/>
  <c r="Q536" i="9"/>
  <c r="Q537" i="9"/>
  <c r="R537" i="9" s="1"/>
  <c r="Q538" i="9"/>
  <c r="R538" i="9" s="1"/>
  <c r="Q539" i="9"/>
  <c r="Q540" i="9"/>
  <c r="Q541" i="9"/>
  <c r="R541" i="9" s="1"/>
  <c r="Q542" i="9"/>
  <c r="R542" i="9" s="1"/>
  <c r="Q543" i="9"/>
  <c r="R543" i="9" s="1"/>
  <c r="Q544" i="9"/>
  <c r="Q545" i="9"/>
  <c r="R545" i="9" s="1"/>
  <c r="Q546" i="9"/>
  <c r="Q547" i="9"/>
  <c r="Q548" i="9"/>
  <c r="R548" i="9" s="1"/>
  <c r="Q549" i="9"/>
  <c r="R549" i="9" s="1"/>
  <c r="Q550" i="9"/>
  <c r="R550" i="9" s="1"/>
  <c r="Q551" i="9"/>
  <c r="Q552" i="9"/>
  <c r="Q553" i="9"/>
  <c r="R553" i="9" s="1"/>
  <c r="Q554" i="9"/>
  <c r="R554" i="9" s="1"/>
  <c r="Q555" i="9"/>
  <c r="Q556" i="9"/>
  <c r="R556" i="9" s="1"/>
  <c r="Q557" i="9"/>
  <c r="R557" i="9" s="1"/>
  <c r="Q558" i="9"/>
  <c r="R558" i="9" s="1"/>
  <c r="Q559" i="9"/>
  <c r="Q560" i="9"/>
  <c r="Q561" i="9"/>
  <c r="R561" i="9" s="1"/>
  <c r="Q562" i="9"/>
  <c r="R562" i="9" s="1"/>
  <c r="Q563" i="9"/>
  <c r="Q564" i="9"/>
  <c r="Q565" i="9"/>
  <c r="R565" i="9" s="1"/>
  <c r="Q566" i="9"/>
  <c r="R566" i="9" s="1"/>
  <c r="Q567" i="9"/>
  <c r="R567" i="9" s="1"/>
  <c r="Q568" i="9"/>
  <c r="Q569" i="9"/>
  <c r="R569" i="9" s="1"/>
  <c r="Q570" i="9"/>
  <c r="Q571" i="9"/>
  <c r="Q572" i="9"/>
  <c r="R572" i="9" s="1"/>
  <c r="Q573" i="9"/>
  <c r="R573" i="9" s="1"/>
  <c r="Q574" i="9"/>
  <c r="R574" i="9" s="1"/>
  <c r="Q575" i="9"/>
  <c r="Q576" i="9"/>
  <c r="Q577" i="9"/>
  <c r="R577" i="9" s="1"/>
  <c r="Q578" i="9"/>
  <c r="Q579" i="9"/>
  <c r="Q580" i="9"/>
  <c r="Q581" i="9"/>
  <c r="R581" i="9" s="1"/>
  <c r="Q582" i="9"/>
  <c r="R582" i="9" s="1"/>
  <c r="Q583" i="9"/>
  <c r="R583" i="9" s="1"/>
  <c r="Q584" i="9"/>
  <c r="Q585" i="9"/>
  <c r="Q586" i="9"/>
  <c r="Q587" i="9"/>
  <c r="Q588" i="9"/>
  <c r="Q589" i="9"/>
  <c r="R589" i="9" s="1"/>
  <c r="Q590" i="9"/>
  <c r="R590" i="9" s="1"/>
  <c r="Q591" i="9"/>
  <c r="R591" i="9" s="1"/>
  <c r="Q592" i="9"/>
  <c r="Q593" i="9"/>
  <c r="R593" i="9" s="1"/>
  <c r="Q594" i="9"/>
  <c r="R594" i="9" s="1"/>
  <c r="Q595" i="9"/>
  <c r="Q596" i="9"/>
  <c r="Q597" i="9"/>
  <c r="R597" i="9" s="1"/>
  <c r="Q598" i="9"/>
  <c r="R598" i="9" s="1"/>
  <c r="Q599" i="9"/>
  <c r="Q600" i="9"/>
  <c r="Q601" i="9"/>
  <c r="Q602" i="9"/>
  <c r="Q603" i="9"/>
  <c r="Q604" i="9"/>
  <c r="R604" i="9" s="1"/>
  <c r="Q605" i="9"/>
  <c r="R605" i="9" s="1"/>
  <c r="Q606" i="9"/>
  <c r="R606" i="9" s="1"/>
  <c r="Q607" i="9"/>
  <c r="R607" i="9" s="1"/>
  <c r="Q608" i="9"/>
  <c r="Q609" i="9"/>
  <c r="Q610" i="9"/>
  <c r="R610" i="9" s="1"/>
  <c r="Q611" i="9"/>
  <c r="Q612" i="9"/>
  <c r="Q613" i="9"/>
  <c r="R613" i="9" s="1"/>
  <c r="Q614" i="9"/>
  <c r="R614" i="9" s="1"/>
  <c r="Q615" i="9"/>
  <c r="R615" i="9" s="1"/>
  <c r="Q616" i="9"/>
  <c r="Q617" i="9"/>
  <c r="R617" i="9" s="1"/>
  <c r="Q618" i="9"/>
  <c r="Q619" i="9"/>
  <c r="Q620" i="9"/>
  <c r="Q621" i="9"/>
  <c r="R621" i="9" s="1"/>
  <c r="Q622" i="9"/>
  <c r="R622" i="9" s="1"/>
  <c r="Q623" i="9"/>
  <c r="R623" i="9" s="1"/>
  <c r="Q624" i="9"/>
  <c r="Q625" i="9"/>
  <c r="R625" i="9" s="1"/>
  <c r="Q626" i="9"/>
  <c r="Q627" i="9"/>
  <c r="Q628" i="9"/>
  <c r="R628" i="9" s="1"/>
  <c r="Q629" i="9"/>
  <c r="R629" i="9" s="1"/>
  <c r="Q630" i="9"/>
  <c r="R630" i="9" s="1"/>
  <c r="Q631" i="9"/>
  <c r="Q632" i="9"/>
  <c r="Q633" i="9"/>
  <c r="R633" i="9" s="1"/>
  <c r="Q634" i="9"/>
  <c r="R634" i="9" s="1"/>
  <c r="Q635" i="9"/>
  <c r="Q636" i="9"/>
  <c r="R636" i="9" s="1"/>
  <c r="Q637" i="9"/>
  <c r="R637" i="9" s="1"/>
  <c r="Q638" i="9"/>
  <c r="R638" i="9" s="1"/>
  <c r="Q639" i="9"/>
  <c r="Q640" i="9"/>
  <c r="Q641" i="9"/>
  <c r="R641" i="9" s="1"/>
  <c r="Q642" i="9"/>
  <c r="Q643" i="9"/>
  <c r="Q644" i="9"/>
  <c r="R644" i="9" s="1"/>
  <c r="Q645" i="9"/>
  <c r="R645" i="9" s="1"/>
  <c r="Q646" i="9"/>
  <c r="R646" i="9" s="1"/>
  <c r="Q647" i="9"/>
  <c r="Q648" i="9"/>
  <c r="Q649" i="9"/>
  <c r="Q650" i="9"/>
  <c r="Q651" i="9"/>
  <c r="Q652" i="9"/>
  <c r="Q653" i="9"/>
  <c r="R653" i="9" s="1"/>
  <c r="Q654" i="9"/>
  <c r="R654" i="9" s="1"/>
  <c r="Q655" i="9"/>
  <c r="Q656" i="9"/>
  <c r="Q657" i="9"/>
  <c r="Q658" i="9"/>
  <c r="Q659" i="9"/>
  <c r="Q660" i="9"/>
  <c r="R660" i="9" s="1"/>
  <c r="Q661" i="9"/>
  <c r="R661" i="9" s="1"/>
  <c r="Q662" i="9"/>
  <c r="R662" i="9" s="1"/>
  <c r="Q663" i="9"/>
  <c r="R663" i="9" s="1"/>
  <c r="Q664" i="9"/>
  <c r="Q665" i="9"/>
  <c r="Q666" i="9"/>
  <c r="R666" i="9" s="1"/>
  <c r="Q667" i="9"/>
  <c r="Q668" i="9"/>
  <c r="Q669" i="9"/>
  <c r="R669" i="9" s="1"/>
  <c r="Q670" i="9"/>
  <c r="R670" i="9" s="1"/>
  <c r="Q671" i="9"/>
  <c r="R671" i="9" s="1"/>
  <c r="Q672" i="9"/>
  <c r="Q673" i="9"/>
  <c r="R673" i="9" s="1"/>
  <c r="Q674" i="9"/>
  <c r="R674" i="9" s="1"/>
  <c r="Q675" i="9"/>
  <c r="Q676" i="9"/>
  <c r="Q677" i="9"/>
  <c r="R677" i="9" s="1"/>
  <c r="Q678" i="9"/>
  <c r="R678" i="9" s="1"/>
  <c r="Q679" i="9"/>
  <c r="Q680" i="9"/>
  <c r="Q681" i="9"/>
  <c r="Q682" i="9"/>
  <c r="Q683" i="9"/>
  <c r="Q684" i="9"/>
  <c r="R684" i="9" s="1"/>
  <c r="Q685" i="9"/>
  <c r="R685" i="9" s="1"/>
  <c r="Q686" i="9"/>
  <c r="R686" i="9" s="1"/>
  <c r="Q687" i="9"/>
  <c r="R687" i="9" s="1"/>
  <c r="Q688" i="9"/>
  <c r="Q689" i="9"/>
  <c r="Q690" i="9"/>
  <c r="Q691" i="9"/>
  <c r="Q692" i="9"/>
  <c r="R692" i="9" s="1"/>
  <c r="Q693" i="9"/>
  <c r="R693" i="9" s="1"/>
  <c r="Q694" i="9"/>
  <c r="R694" i="9" s="1"/>
  <c r="Q695" i="9"/>
  <c r="R695" i="9" s="1"/>
  <c r="Q696" i="9"/>
  <c r="Q697" i="9"/>
  <c r="R697" i="9" s="1"/>
  <c r="Q698" i="9"/>
  <c r="Q699" i="9"/>
  <c r="Q700" i="9"/>
  <c r="Q701" i="9"/>
  <c r="R701" i="9" s="1"/>
  <c r="Q702" i="9"/>
  <c r="R702" i="9" s="1"/>
  <c r="Q703" i="9"/>
  <c r="R703" i="9" s="1"/>
  <c r="Q704" i="9"/>
  <c r="Q705" i="9"/>
  <c r="R705" i="9" s="1"/>
  <c r="Q706" i="9"/>
  <c r="R706" i="9" s="1"/>
  <c r="Q707" i="9"/>
  <c r="Q708" i="9"/>
  <c r="R708" i="9" s="1"/>
  <c r="Q709" i="9"/>
  <c r="R709" i="9" s="1"/>
  <c r="Q710" i="9"/>
  <c r="R710" i="9" s="1"/>
  <c r="Q711" i="9"/>
  <c r="R711" i="9" s="1"/>
  <c r="Q712" i="9"/>
  <c r="Q713" i="9"/>
  <c r="Q714" i="9"/>
  <c r="Q715" i="9"/>
  <c r="Q716" i="9"/>
  <c r="R716" i="9" s="1"/>
  <c r="Q717" i="9"/>
  <c r="R717" i="9" s="1"/>
  <c r="Q718" i="9"/>
  <c r="R718" i="9" s="1"/>
  <c r="Q719" i="9"/>
  <c r="R719" i="9" s="1"/>
  <c r="Q720" i="9"/>
  <c r="Q721" i="9"/>
  <c r="R721" i="9" s="1"/>
  <c r="Q722" i="9"/>
  <c r="Q723" i="9"/>
  <c r="Q724" i="9"/>
  <c r="Q725" i="9"/>
  <c r="R725" i="9" s="1"/>
  <c r="Q726" i="9"/>
  <c r="R726" i="9" s="1"/>
  <c r="Q727" i="9"/>
  <c r="R727" i="9" s="1"/>
  <c r="Q728" i="9"/>
  <c r="Q729" i="9"/>
  <c r="R729" i="9" s="1"/>
  <c r="Q730" i="9"/>
  <c r="Q731" i="9"/>
  <c r="Q732" i="9"/>
  <c r="R732" i="9" s="1"/>
  <c r="Q733" i="9"/>
  <c r="R733" i="9" s="1"/>
  <c r="Q734" i="9"/>
  <c r="R734" i="9" s="1"/>
  <c r="Q735" i="9"/>
  <c r="Q736" i="9"/>
  <c r="Q737" i="9"/>
  <c r="R737" i="9" s="1"/>
  <c r="Q738" i="9"/>
  <c r="R738" i="9" s="1"/>
  <c r="Q739" i="9"/>
  <c r="Q740" i="9"/>
  <c r="R740" i="9" s="1"/>
  <c r="Q741" i="9"/>
  <c r="R741" i="9" s="1"/>
  <c r="Q742" i="9"/>
  <c r="R742" i="9" s="1"/>
  <c r="Q743" i="9"/>
  <c r="R743" i="9" s="1"/>
  <c r="Q744" i="9"/>
  <c r="Q745" i="9"/>
  <c r="R745" i="9" s="1"/>
  <c r="Q746" i="9"/>
  <c r="R746" i="9" s="1"/>
  <c r="Q747" i="9"/>
  <c r="Q748" i="9"/>
  <c r="Q749" i="9"/>
  <c r="R749" i="9" s="1"/>
  <c r="Q750" i="9"/>
  <c r="R750" i="9" s="1"/>
  <c r="Q751" i="9"/>
  <c r="Q752" i="9"/>
  <c r="Q753" i="9"/>
  <c r="Q754" i="9"/>
  <c r="R754" i="9" s="1"/>
  <c r="Q755" i="9"/>
  <c r="Q756" i="9"/>
  <c r="R756" i="9" s="1"/>
  <c r="Q757" i="9"/>
  <c r="R757" i="9" s="1"/>
  <c r="Q758" i="9"/>
  <c r="R758" i="9" s="1"/>
  <c r="Q759" i="9"/>
  <c r="R759" i="9" s="1"/>
  <c r="Q760" i="9"/>
  <c r="Q761" i="9"/>
  <c r="R761" i="9" s="1"/>
  <c r="Q762" i="9"/>
  <c r="Q763" i="9"/>
  <c r="Q764" i="9"/>
  <c r="R764" i="9" s="1"/>
  <c r="Q765" i="9"/>
  <c r="R765" i="9" s="1"/>
  <c r="Q766" i="9"/>
  <c r="R766" i="9" s="1"/>
  <c r="Q767" i="9"/>
  <c r="Q768" i="9"/>
  <c r="Q769" i="9"/>
  <c r="Q770" i="9"/>
  <c r="Q771" i="9"/>
  <c r="Q772" i="9"/>
  <c r="Q773" i="9"/>
  <c r="R773" i="9" s="1"/>
  <c r="Q774" i="9"/>
  <c r="R774" i="9" s="1"/>
  <c r="Q775" i="9"/>
  <c r="Q776" i="9"/>
  <c r="Q777" i="9"/>
  <c r="Q778" i="9"/>
  <c r="R778" i="9" s="1"/>
  <c r="Q779" i="9"/>
  <c r="R779" i="9" s="1"/>
  <c r="Q780" i="9"/>
  <c r="R780" i="9" s="1"/>
  <c r="Q781" i="9"/>
  <c r="R781" i="9" s="1"/>
  <c r="Q782" i="9"/>
  <c r="R782" i="9" s="1"/>
  <c r="Q783" i="9"/>
  <c r="R783" i="9" s="1"/>
  <c r="Q784" i="9"/>
  <c r="Q785" i="9"/>
  <c r="Q786" i="9"/>
  <c r="R786" i="9" s="1"/>
  <c r="Q787" i="9"/>
  <c r="Q788" i="9"/>
  <c r="R788" i="9" s="1"/>
  <c r="Q789" i="9"/>
  <c r="R789" i="9" s="1"/>
  <c r="Q790" i="9"/>
  <c r="R790" i="9" s="1"/>
  <c r="Q458" i="9"/>
  <c r="Q6" i="9"/>
  <c r="Q7" i="9"/>
  <c r="Q8" i="9"/>
  <c r="Q9" i="9"/>
  <c r="Q10" i="9"/>
  <c r="Q11" i="9"/>
  <c r="Q12" i="9"/>
  <c r="R12" i="9" s="1"/>
  <c r="Q13" i="9"/>
  <c r="Q14" i="9"/>
  <c r="Q15" i="9"/>
  <c r="Q16" i="9"/>
  <c r="Q17" i="9"/>
  <c r="Q18" i="9"/>
  <c r="R18" i="9" s="1"/>
  <c r="Q19" i="9"/>
  <c r="R19" i="9" s="1"/>
  <c r="Q20" i="9"/>
  <c r="R20" i="9" s="1"/>
  <c r="Q21" i="9"/>
  <c r="Q22" i="9"/>
  <c r="Q23" i="9"/>
  <c r="Q24" i="9"/>
  <c r="Q25" i="9"/>
  <c r="Q26" i="9"/>
  <c r="R26" i="9" s="1"/>
  <c r="Q27" i="9"/>
  <c r="R27" i="9" s="1"/>
  <c r="Q28" i="9"/>
  <c r="R28" i="9" s="1"/>
  <c r="Q29" i="9"/>
  <c r="Q30" i="9"/>
  <c r="Q31" i="9"/>
  <c r="Q32" i="9"/>
  <c r="Q33" i="9"/>
  <c r="Q34" i="9"/>
  <c r="R34" i="9" s="1"/>
  <c r="Q35" i="9"/>
  <c r="R35" i="9" s="1"/>
  <c r="Q36" i="9"/>
  <c r="R36" i="9" s="1"/>
  <c r="Q37" i="9"/>
  <c r="Q38" i="9"/>
  <c r="Q39" i="9"/>
  <c r="Q40" i="9"/>
  <c r="Q41" i="9"/>
  <c r="Q42" i="9"/>
  <c r="R42" i="9" s="1"/>
  <c r="Q43" i="9"/>
  <c r="R43" i="9" s="1"/>
  <c r="Q44" i="9"/>
  <c r="R44" i="9" s="1"/>
  <c r="Q45" i="9"/>
  <c r="Q46" i="9"/>
  <c r="Q47" i="9"/>
  <c r="Q48" i="9"/>
  <c r="Q49" i="9"/>
  <c r="Q50" i="9"/>
  <c r="Q51" i="9"/>
  <c r="R51" i="9" s="1"/>
  <c r="Q52" i="9"/>
  <c r="R52" i="9" s="1"/>
  <c r="Q53" i="9"/>
  <c r="Q54" i="9"/>
  <c r="Q55" i="9"/>
  <c r="Q56" i="9"/>
  <c r="Q57" i="9"/>
  <c r="Q58" i="9"/>
  <c r="R58" i="9" s="1"/>
  <c r="Q59" i="9"/>
  <c r="R59" i="9" s="1"/>
  <c r="Q60" i="9"/>
  <c r="R60" i="9" s="1"/>
  <c r="Q61" i="9"/>
  <c r="Q62" i="9"/>
  <c r="Q63" i="9"/>
  <c r="Q64" i="9"/>
  <c r="Q65" i="9"/>
  <c r="Q66" i="9"/>
  <c r="R66" i="9" s="1"/>
  <c r="Q67" i="9"/>
  <c r="R67" i="9" s="1"/>
  <c r="Q68" i="9"/>
  <c r="R68" i="9" s="1"/>
  <c r="Q69" i="9"/>
  <c r="Q70" i="9"/>
  <c r="Q71" i="9"/>
  <c r="Q72" i="9"/>
  <c r="Q73" i="9"/>
  <c r="Q74" i="9"/>
  <c r="R74" i="9" s="1"/>
  <c r="Q75" i="9"/>
  <c r="R75" i="9" s="1"/>
  <c r="Q76" i="9"/>
  <c r="R76" i="9" s="1"/>
  <c r="Q77" i="9"/>
  <c r="Q78" i="9"/>
  <c r="R78" i="9" s="1"/>
  <c r="Q79" i="9"/>
  <c r="Q80" i="9"/>
  <c r="Q81" i="9"/>
  <c r="Q82" i="9"/>
  <c r="Q83" i="9"/>
  <c r="R83" i="9" s="1"/>
  <c r="Q84" i="9"/>
  <c r="R84" i="9" s="1"/>
  <c r="Q85" i="9"/>
  <c r="Q86" i="9"/>
  <c r="Q87" i="9"/>
  <c r="Q88" i="9"/>
  <c r="Q89" i="9"/>
  <c r="Q90" i="9"/>
  <c r="R90" i="9" s="1"/>
  <c r="Q91" i="9"/>
  <c r="R91" i="9" s="1"/>
  <c r="Q92" i="9"/>
  <c r="R92" i="9" s="1"/>
  <c r="Q93" i="9"/>
  <c r="Q94" i="9"/>
  <c r="Q95" i="9"/>
  <c r="Q96" i="9"/>
  <c r="Q97" i="9"/>
  <c r="Q98" i="9"/>
  <c r="R98" i="9" s="1"/>
  <c r="Q99" i="9"/>
  <c r="R99" i="9" s="1"/>
  <c r="Q100" i="9"/>
  <c r="R100" i="9" s="1"/>
  <c r="Q101" i="9"/>
  <c r="Q102" i="9"/>
  <c r="R102" i="9" s="1"/>
  <c r="Q103" i="9"/>
  <c r="Q104" i="9"/>
  <c r="Q105" i="9"/>
  <c r="Q106" i="9"/>
  <c r="Q107" i="9"/>
  <c r="R107" i="9" s="1"/>
  <c r="Q108" i="9"/>
  <c r="R108" i="9" s="1"/>
  <c r="Q109" i="9"/>
  <c r="Q110" i="9"/>
  <c r="R110" i="9" s="1"/>
  <c r="Q111" i="9"/>
  <c r="Q112" i="9"/>
  <c r="Q113" i="9"/>
  <c r="Q114" i="9"/>
  <c r="R114" i="9" s="1"/>
  <c r="Q115" i="9"/>
  <c r="R115" i="9" s="1"/>
  <c r="Q116" i="9"/>
  <c r="R116" i="9" s="1"/>
  <c r="Q117" i="9"/>
  <c r="Q118" i="9"/>
  <c r="R118" i="9" s="1"/>
  <c r="Q119" i="9"/>
  <c r="Q120" i="9"/>
  <c r="Q121" i="9"/>
  <c r="Q122" i="9"/>
  <c r="R122" i="9" s="1"/>
  <c r="Q123" i="9"/>
  <c r="R123" i="9" s="1"/>
  <c r="Q124" i="9"/>
  <c r="R124" i="9" s="1"/>
  <c r="Q125" i="9"/>
  <c r="Q126" i="9"/>
  <c r="R126" i="9" s="1"/>
  <c r="Q127" i="9"/>
  <c r="Q128" i="9"/>
  <c r="Q129" i="9"/>
  <c r="Q130" i="9"/>
  <c r="Q131" i="9"/>
  <c r="R131" i="9" s="1"/>
  <c r="Q132" i="9"/>
  <c r="R132" i="9" s="1"/>
  <c r="Q133" i="9"/>
  <c r="Q134" i="9"/>
  <c r="R134" i="9" s="1"/>
  <c r="Q135" i="9"/>
  <c r="Q136" i="9"/>
  <c r="Q137" i="9"/>
  <c r="Q138" i="9"/>
  <c r="R138" i="9" s="1"/>
  <c r="Q139" i="9"/>
  <c r="R139" i="9" s="1"/>
  <c r="Q140" i="9"/>
  <c r="R140" i="9" s="1"/>
  <c r="Q141" i="9"/>
  <c r="Q142" i="9"/>
  <c r="R142" i="9" s="1"/>
  <c r="Q143" i="9"/>
  <c r="Q144" i="9"/>
  <c r="Q145" i="9"/>
  <c r="Q146" i="9"/>
  <c r="R146" i="9" s="1"/>
  <c r="Q147" i="9"/>
  <c r="R147" i="9" s="1"/>
  <c r="Q148" i="9"/>
  <c r="R148" i="9" s="1"/>
  <c r="Q149" i="9"/>
  <c r="Q150" i="9"/>
  <c r="R150" i="9" s="1"/>
  <c r="Q151" i="9"/>
  <c r="Q152" i="9"/>
  <c r="Q153" i="9"/>
  <c r="Q154" i="9"/>
  <c r="Q155" i="9"/>
  <c r="R155" i="9" s="1"/>
  <c r="Q156" i="9"/>
  <c r="R156" i="9" s="1"/>
  <c r="Q157" i="9"/>
  <c r="Q158" i="9"/>
  <c r="R158" i="9" s="1"/>
  <c r="Q159" i="9"/>
  <c r="Q160" i="9"/>
  <c r="Q161" i="9"/>
  <c r="Q162" i="9"/>
  <c r="R162" i="9" s="1"/>
  <c r="Q163" i="9"/>
  <c r="R163" i="9" s="1"/>
  <c r="Q164" i="9"/>
  <c r="R164" i="9" s="1"/>
  <c r="Q165" i="9"/>
  <c r="Q166" i="9"/>
  <c r="R166" i="9" s="1"/>
  <c r="Q167" i="9"/>
  <c r="Q168" i="9"/>
  <c r="Q169" i="9"/>
  <c r="Q170" i="9"/>
  <c r="R170" i="9" s="1"/>
  <c r="Q171" i="9"/>
  <c r="R171" i="9" s="1"/>
  <c r="Q172" i="9"/>
  <c r="R172" i="9" s="1"/>
  <c r="Q173" i="9"/>
  <c r="Q174" i="9"/>
  <c r="R174" i="9" s="1"/>
  <c r="Q175" i="9"/>
  <c r="Q176" i="9"/>
  <c r="Q177" i="9"/>
  <c r="Q178" i="9"/>
  <c r="Q179" i="9"/>
  <c r="Q180" i="9"/>
  <c r="R180" i="9" s="1"/>
  <c r="Q181" i="9"/>
  <c r="Q182" i="9"/>
  <c r="R182" i="9" s="1"/>
  <c r="Q183" i="9"/>
  <c r="Q184" i="9"/>
  <c r="Q185" i="9"/>
  <c r="Q186" i="9"/>
  <c r="R186" i="9" s="1"/>
  <c r="Q187" i="9"/>
  <c r="R187" i="9" s="1"/>
  <c r="Q188" i="9"/>
  <c r="R188" i="9" s="1"/>
  <c r="Q189" i="9"/>
  <c r="Q190" i="9"/>
  <c r="R190" i="9" s="1"/>
  <c r="Q191" i="9"/>
  <c r="Q192" i="9"/>
  <c r="Q193" i="9"/>
  <c r="Q194" i="9"/>
  <c r="R194" i="9" s="1"/>
  <c r="Q195" i="9"/>
  <c r="R195" i="9" s="1"/>
  <c r="Q196" i="9"/>
  <c r="R196" i="9" s="1"/>
  <c r="Q197" i="9"/>
  <c r="Q198" i="9"/>
  <c r="R198" i="9" s="1"/>
  <c r="Q199" i="9"/>
  <c r="Q200" i="9"/>
  <c r="Q201" i="9"/>
  <c r="Q202" i="9"/>
  <c r="Q203" i="9"/>
  <c r="R203" i="9" s="1"/>
  <c r="Q204" i="9"/>
  <c r="R204" i="9" s="1"/>
  <c r="Q205" i="9"/>
  <c r="Q206" i="9"/>
  <c r="R206" i="9" s="1"/>
  <c r="Q207" i="9"/>
  <c r="Q208" i="9"/>
  <c r="Q209" i="9"/>
  <c r="Q210" i="9"/>
  <c r="R210" i="9" s="1"/>
  <c r="Q211" i="9"/>
  <c r="R211" i="9" s="1"/>
  <c r="Q212" i="9"/>
  <c r="R212" i="9" s="1"/>
  <c r="Q213" i="9"/>
  <c r="Q214" i="9"/>
  <c r="R214" i="9" s="1"/>
  <c r="Q215" i="9"/>
  <c r="Q216" i="9"/>
  <c r="R216" i="9" s="1"/>
  <c r="Q217" i="9"/>
  <c r="Q218" i="9"/>
  <c r="R218" i="9" s="1"/>
  <c r="Q219" i="9"/>
  <c r="R219" i="9" s="1"/>
  <c r="Q220" i="9"/>
  <c r="R220" i="9" s="1"/>
  <c r="Q221" i="9"/>
  <c r="Q222" i="9"/>
  <c r="R222" i="9" s="1"/>
  <c r="Q223" i="9"/>
  <c r="Q224" i="9"/>
  <c r="R224" i="9" s="1"/>
  <c r="Q225" i="9"/>
  <c r="Q226" i="9"/>
  <c r="R226" i="9" s="1"/>
  <c r="Q227" i="9"/>
  <c r="R227" i="9" s="1"/>
  <c r="Q228" i="9"/>
  <c r="R228" i="9" s="1"/>
  <c r="Q229" i="9"/>
  <c r="Q230" i="9"/>
  <c r="R230" i="9" s="1"/>
  <c r="Q231" i="9"/>
  <c r="Q232" i="9"/>
  <c r="Q233" i="9"/>
  <c r="Q234" i="9"/>
  <c r="R234" i="9" s="1"/>
  <c r="Q235" i="9"/>
  <c r="R235" i="9" s="1"/>
  <c r="Q236" i="9"/>
  <c r="R236" i="9" s="1"/>
  <c r="Q237" i="9"/>
  <c r="Q238" i="9"/>
  <c r="R238" i="9" s="1"/>
  <c r="Q239" i="9"/>
  <c r="Q240" i="9"/>
  <c r="Q241" i="9"/>
  <c r="Q242" i="9"/>
  <c r="Q243" i="9"/>
  <c r="Q244" i="9"/>
  <c r="R244" i="9" s="1"/>
  <c r="Q245" i="9"/>
  <c r="Q246" i="9"/>
  <c r="R246" i="9" s="1"/>
  <c r="Q247" i="9"/>
  <c r="Q248" i="9"/>
  <c r="R248" i="9" s="1"/>
  <c r="Q249" i="9"/>
  <c r="Q250" i="9"/>
  <c r="R250" i="9" s="1"/>
  <c r="Q251" i="9"/>
  <c r="R251" i="9" s="1"/>
  <c r="Q252" i="9"/>
  <c r="R252" i="9" s="1"/>
  <c r="Q253" i="9"/>
  <c r="Q254" i="9"/>
  <c r="R254" i="9" s="1"/>
  <c r="Q255" i="9"/>
  <c r="Q256" i="9"/>
  <c r="R256" i="9" s="1"/>
  <c r="Q257" i="9"/>
  <c r="Q258" i="9"/>
  <c r="Q259" i="9"/>
  <c r="R259" i="9" s="1"/>
  <c r="Q260" i="9"/>
  <c r="R260" i="9" s="1"/>
  <c r="Q261" i="9"/>
  <c r="Q262" i="9"/>
  <c r="R262" i="9" s="1"/>
  <c r="Q263" i="9"/>
  <c r="Q264" i="9"/>
  <c r="R264" i="9" s="1"/>
  <c r="Q265" i="9"/>
  <c r="Q266" i="9"/>
  <c r="R266" i="9" s="1"/>
  <c r="Q267" i="9"/>
  <c r="R267" i="9" s="1"/>
  <c r="Q268" i="9"/>
  <c r="R268" i="9" s="1"/>
  <c r="Q269" i="9"/>
  <c r="Q270" i="9"/>
  <c r="R270" i="9" s="1"/>
  <c r="Q271" i="9"/>
  <c r="Q272" i="9"/>
  <c r="Q273" i="9"/>
  <c r="Q274" i="9"/>
  <c r="R274" i="9" s="1"/>
  <c r="Q275" i="9"/>
  <c r="R275" i="9" s="1"/>
  <c r="Q276" i="9"/>
  <c r="R276" i="9" s="1"/>
  <c r="Q277" i="9"/>
  <c r="Q278" i="9"/>
  <c r="R278" i="9" s="1"/>
  <c r="Q279" i="9"/>
  <c r="Q280" i="9"/>
  <c r="R280" i="9" s="1"/>
  <c r="Q281" i="9"/>
  <c r="Q282" i="9"/>
  <c r="Q283" i="9"/>
  <c r="R283" i="9" s="1"/>
  <c r="Q284" i="9"/>
  <c r="R284" i="9" s="1"/>
  <c r="Q285" i="9"/>
  <c r="Q286" i="9"/>
  <c r="R286" i="9" s="1"/>
  <c r="Q287" i="9"/>
  <c r="Q288" i="9"/>
  <c r="R288" i="9" s="1"/>
  <c r="Q289" i="9"/>
  <c r="Q290" i="9"/>
  <c r="R290" i="9" s="1"/>
  <c r="Q291" i="9"/>
  <c r="R291" i="9" s="1"/>
  <c r="Q292" i="9"/>
  <c r="R292" i="9" s="1"/>
  <c r="Q293" i="9"/>
  <c r="Q294" i="9"/>
  <c r="R294" i="9" s="1"/>
  <c r="Q295" i="9"/>
  <c r="Q296" i="9"/>
  <c r="Q297" i="9"/>
  <c r="Q298" i="9"/>
  <c r="Q299" i="9"/>
  <c r="R299" i="9" s="1"/>
  <c r="Q300" i="9"/>
  <c r="R300" i="9" s="1"/>
  <c r="Q301" i="9"/>
  <c r="Q302" i="9"/>
  <c r="R302" i="9" s="1"/>
  <c r="Q303" i="9"/>
  <c r="Q304" i="9"/>
  <c r="R304" i="9" s="1"/>
  <c r="Q305" i="9"/>
  <c r="R305" i="9" s="1"/>
  <c r="Q306" i="9"/>
  <c r="R306" i="9" s="1"/>
  <c r="Q307" i="9"/>
  <c r="R307" i="9" s="1"/>
  <c r="Q308" i="9"/>
  <c r="R308" i="9" s="1"/>
  <c r="Q309" i="9"/>
  <c r="Q310" i="9"/>
  <c r="R310" i="9" s="1"/>
  <c r="Q311" i="9"/>
  <c r="Q312" i="9"/>
  <c r="R312" i="9" s="1"/>
  <c r="Q313" i="9"/>
  <c r="Q314" i="9"/>
  <c r="R314" i="9" s="1"/>
  <c r="Q315" i="9"/>
  <c r="R315" i="9" s="1"/>
  <c r="Q316" i="9"/>
  <c r="R316" i="9" s="1"/>
  <c r="Q317" i="9"/>
  <c r="Q318" i="9"/>
  <c r="R318" i="9" s="1"/>
  <c r="Q319" i="9"/>
  <c r="Q320" i="9"/>
  <c r="R320" i="9" s="1"/>
  <c r="Q321" i="9"/>
  <c r="Q322" i="9"/>
  <c r="R322" i="9" s="1"/>
  <c r="Q323" i="9"/>
  <c r="R323" i="9" s="1"/>
  <c r="Q324" i="9"/>
  <c r="R324" i="9" s="1"/>
  <c r="Q325" i="9"/>
  <c r="Q326" i="9"/>
  <c r="R326" i="9" s="1"/>
  <c r="Q327" i="9"/>
  <c r="Q328" i="9"/>
  <c r="R328" i="9" s="1"/>
  <c r="Q329" i="9"/>
  <c r="R329" i="9" s="1"/>
  <c r="Q330" i="9"/>
  <c r="R330" i="9" s="1"/>
  <c r="Q331" i="9"/>
  <c r="R331" i="9" s="1"/>
  <c r="Q332" i="9"/>
  <c r="R332" i="9" s="1"/>
  <c r="Q333" i="9"/>
  <c r="Q334" i="9"/>
  <c r="R334" i="9" s="1"/>
  <c r="Q335" i="9"/>
  <c r="Q336" i="9"/>
  <c r="Q337" i="9"/>
  <c r="Q338" i="9"/>
  <c r="Q339" i="9"/>
  <c r="R339" i="9" s="1"/>
  <c r="Q340" i="9"/>
  <c r="R340" i="9" s="1"/>
  <c r="Q341" i="9"/>
  <c r="Q342" i="9"/>
  <c r="R342" i="9" s="1"/>
  <c r="Q343" i="9"/>
  <c r="Q344" i="9"/>
  <c r="R344" i="9" s="1"/>
  <c r="Q345" i="9"/>
  <c r="R345" i="9" s="1"/>
  <c r="Q346" i="9"/>
  <c r="R346" i="9" s="1"/>
  <c r="Q347" i="9"/>
  <c r="R347" i="9" s="1"/>
  <c r="Q348" i="9"/>
  <c r="R348" i="9" s="1"/>
  <c r="Q349" i="9"/>
  <c r="Q350" i="9"/>
  <c r="R350" i="9" s="1"/>
  <c r="Q351" i="9"/>
  <c r="Q352" i="9"/>
  <c r="R352" i="9" s="1"/>
  <c r="Q353" i="9"/>
  <c r="Q354" i="9"/>
  <c r="R354" i="9" s="1"/>
  <c r="Q355" i="9"/>
  <c r="R355" i="9" s="1"/>
  <c r="Q356" i="9"/>
  <c r="R356" i="9" s="1"/>
  <c r="Q357" i="9"/>
  <c r="Q358" i="9"/>
  <c r="R358" i="9" s="1"/>
  <c r="Q359" i="9"/>
  <c r="Q360" i="9"/>
  <c r="R360" i="9" s="1"/>
  <c r="Q361" i="9"/>
  <c r="Q362" i="9"/>
  <c r="R362" i="9" s="1"/>
  <c r="Q363" i="9"/>
  <c r="R363" i="9" s="1"/>
  <c r="Q364" i="9"/>
  <c r="R364" i="9" s="1"/>
  <c r="Q365" i="9"/>
  <c r="Q366" i="9"/>
  <c r="R366" i="9" s="1"/>
  <c r="Q367" i="9"/>
  <c r="Q368" i="9"/>
  <c r="R368" i="9" s="1"/>
  <c r="Q369" i="9"/>
  <c r="R369" i="9" s="1"/>
  <c r="Q370" i="9"/>
  <c r="R370" i="9" s="1"/>
  <c r="Q371" i="9"/>
  <c r="R371" i="9" s="1"/>
  <c r="Q372" i="9"/>
  <c r="R372" i="9" s="1"/>
  <c r="Q373" i="9"/>
  <c r="Q374" i="9"/>
  <c r="R374" i="9" s="1"/>
  <c r="Q375" i="9"/>
  <c r="Q376" i="9"/>
  <c r="R376" i="9" s="1"/>
  <c r="Q377" i="9"/>
  <c r="Q378" i="9"/>
  <c r="Q379" i="9"/>
  <c r="R379" i="9" s="1"/>
  <c r="Q380" i="9"/>
  <c r="R380" i="9" s="1"/>
  <c r="Q381" i="9"/>
  <c r="Q382" i="9"/>
  <c r="R382" i="9" s="1"/>
  <c r="Q383" i="9"/>
  <c r="Q384" i="9"/>
  <c r="R384" i="9" s="1"/>
  <c r="Q385" i="9"/>
  <c r="R385" i="9" s="1"/>
  <c r="Q386" i="9"/>
  <c r="R386" i="9" s="1"/>
  <c r="Q387" i="9"/>
  <c r="R387" i="9" s="1"/>
  <c r="Q388" i="9"/>
  <c r="R388" i="9" s="1"/>
  <c r="Q389" i="9"/>
  <c r="Q390" i="9"/>
  <c r="R390" i="9" s="1"/>
  <c r="Q391" i="9"/>
  <c r="Q392" i="9"/>
  <c r="Q393" i="9"/>
  <c r="Q394" i="9"/>
  <c r="R394" i="9" s="1"/>
  <c r="Q395" i="9"/>
  <c r="R395" i="9" s="1"/>
  <c r="Q396" i="9"/>
  <c r="R396" i="9" s="1"/>
  <c r="Q397" i="9"/>
  <c r="Q398" i="9"/>
  <c r="R398" i="9" s="1"/>
  <c r="Q399" i="9"/>
  <c r="Q400" i="9"/>
  <c r="R400" i="9" s="1"/>
  <c r="Q401" i="9"/>
  <c r="Q402" i="9"/>
  <c r="Q403" i="9"/>
  <c r="R403" i="9" s="1"/>
  <c r="Q404" i="9"/>
  <c r="R404" i="9" s="1"/>
  <c r="Q405" i="9"/>
  <c r="Q406" i="9"/>
  <c r="R406" i="9" s="1"/>
  <c r="Q407" i="9"/>
  <c r="Q408" i="9"/>
  <c r="R408" i="9" s="1"/>
  <c r="Q409" i="9"/>
  <c r="R409" i="9" s="1"/>
  <c r="Q410" i="9"/>
  <c r="R410" i="9" s="1"/>
  <c r="Q411" i="9"/>
  <c r="R411" i="9" s="1"/>
  <c r="Q412" i="9"/>
  <c r="R412" i="9" s="1"/>
  <c r="Q413" i="9"/>
  <c r="Q414" i="9"/>
  <c r="R414" i="9" s="1"/>
  <c r="Q415" i="9"/>
  <c r="Q416" i="9"/>
  <c r="R416" i="9" s="1"/>
  <c r="Q417" i="9"/>
  <c r="Q418" i="9"/>
  <c r="Q419" i="9"/>
  <c r="R419" i="9" s="1"/>
  <c r="Q420" i="9"/>
  <c r="R420" i="9" s="1"/>
  <c r="Q421" i="9"/>
  <c r="Q422" i="9"/>
  <c r="R422" i="9" s="1"/>
  <c r="Q423" i="9"/>
  <c r="Q424" i="9"/>
  <c r="R424" i="9" s="1"/>
  <c r="Q425" i="9"/>
  <c r="R425" i="9" s="1"/>
  <c r="Q426" i="9"/>
  <c r="R426" i="9" s="1"/>
  <c r="Q427" i="9"/>
  <c r="R427" i="9" s="1"/>
  <c r="Q428" i="9"/>
  <c r="R428" i="9" s="1"/>
  <c r="Q429" i="9"/>
  <c r="Q430" i="9"/>
  <c r="R430" i="9" s="1"/>
  <c r="Q431" i="9"/>
  <c r="Q432" i="9"/>
  <c r="Q433" i="9"/>
  <c r="R433" i="9" s="1"/>
  <c r="Q434" i="9"/>
  <c r="R434" i="9" s="1"/>
  <c r="Q435" i="9"/>
  <c r="R435" i="9" s="1"/>
  <c r="Q436" i="9"/>
  <c r="R436" i="9" s="1"/>
  <c r="Q437" i="9"/>
  <c r="Q438" i="9"/>
  <c r="R438" i="9" s="1"/>
  <c r="Q439" i="9"/>
  <c r="Q440" i="9"/>
  <c r="R440" i="9" s="1"/>
  <c r="Q441" i="9"/>
  <c r="Q442" i="9"/>
  <c r="R442" i="9" s="1"/>
  <c r="Q443" i="9"/>
  <c r="R443" i="9" s="1"/>
  <c r="Q444" i="9"/>
  <c r="R444" i="9" s="1"/>
  <c r="Q445" i="9"/>
  <c r="Q446" i="9"/>
  <c r="R446" i="9" s="1"/>
  <c r="Q447" i="9"/>
  <c r="Q448" i="9"/>
  <c r="R448" i="9" s="1"/>
  <c r="Q449" i="9"/>
  <c r="R449" i="9" s="1"/>
  <c r="Q450" i="9"/>
  <c r="R450" i="9" s="1"/>
  <c r="Q451" i="9"/>
  <c r="R451" i="9" s="1"/>
  <c r="Q452" i="9"/>
  <c r="R452" i="9" s="1"/>
  <c r="Q453" i="9"/>
  <c r="Q454" i="9"/>
  <c r="R454" i="9" s="1"/>
  <c r="Q455" i="9"/>
  <c r="Q456" i="9"/>
  <c r="Q457" i="9"/>
  <c r="R457" i="9" s="1"/>
  <c r="Q5" i="9"/>
  <c r="Q1298" i="9"/>
  <c r="R1298" i="9" s="1"/>
  <c r="Q1299" i="9"/>
  <c r="R1299" i="9" s="1"/>
  <c r="Q1300" i="9"/>
  <c r="R1300" i="9" s="1"/>
  <c r="Q1301" i="9"/>
  <c r="R1301" i="9" s="1"/>
  <c r="Q1302" i="9"/>
  <c r="R1302" i="9" s="1"/>
  <c r="Q1303" i="9"/>
  <c r="R1303" i="9" s="1"/>
  <c r="B1298" i="9"/>
  <c r="C1298" i="9"/>
  <c r="B1299" i="9"/>
  <c r="C1299" i="9"/>
  <c r="B1300" i="9"/>
  <c r="C1300" i="9"/>
  <c r="B1301" i="9"/>
  <c r="C1301" i="9"/>
  <c r="B1302" i="9"/>
  <c r="C1302" i="9"/>
  <c r="B1303" i="9"/>
  <c r="C1303" i="9"/>
  <c r="Y113" i="2"/>
  <c r="Y114" i="2"/>
  <c r="P308" i="1"/>
  <c r="R308" i="1"/>
  <c r="Q308" i="1" s="1"/>
  <c r="P309" i="1"/>
  <c r="Q309" i="1"/>
  <c r="R309" i="1"/>
  <c r="X308" i="1"/>
  <c r="X309" i="1"/>
  <c r="X193" i="12"/>
  <c r="X194" i="12"/>
  <c r="P193" i="12"/>
  <c r="R193" i="12"/>
  <c r="Q193" i="12" s="1"/>
  <c r="P194" i="12"/>
  <c r="R194" i="12"/>
  <c r="Q194" i="12" s="1"/>
  <c r="R1270" i="9"/>
  <c r="R1271" i="9"/>
  <c r="R1272" i="9"/>
  <c r="R1273" i="9"/>
  <c r="R1274" i="9"/>
  <c r="R1275" i="9"/>
  <c r="R1276" i="9"/>
  <c r="R1277" i="9"/>
  <c r="R1278" i="9"/>
  <c r="R1279" i="9"/>
  <c r="R1280" i="9"/>
  <c r="R1281" i="9"/>
  <c r="R1282" i="9"/>
  <c r="R1283" i="9"/>
  <c r="R1284" i="9"/>
  <c r="R1285" i="9"/>
  <c r="R1286" i="9"/>
  <c r="R1287" i="9"/>
  <c r="R1288" i="9"/>
  <c r="R1289" i="9"/>
  <c r="R1290" i="9"/>
  <c r="R1291" i="9"/>
  <c r="R1292" i="9"/>
  <c r="R1294" i="9"/>
  <c r="R1295" i="9"/>
  <c r="R1296" i="9"/>
  <c r="R1297" i="9"/>
  <c r="R1323" i="9"/>
  <c r="R1324" i="9"/>
  <c r="R1325" i="9"/>
  <c r="R1326" i="9"/>
  <c r="R1327" i="9"/>
  <c r="R1328" i="9"/>
  <c r="R1329" i="9"/>
  <c r="R1330" i="9"/>
  <c r="R1331" i="9"/>
  <c r="R1332" i="9"/>
  <c r="R1333" i="9"/>
  <c r="R1334" i="9"/>
  <c r="R1335" i="9"/>
  <c r="R1336" i="9"/>
  <c r="R1337" i="9"/>
  <c r="R1338" i="9"/>
  <c r="R1339" i="9"/>
  <c r="R1269" i="9"/>
  <c r="R1172" i="9"/>
  <c r="R1173" i="9"/>
  <c r="R1174" i="9"/>
  <c r="R1175" i="9"/>
  <c r="R1178" i="9"/>
  <c r="R1179" i="9"/>
  <c r="R1181" i="9"/>
  <c r="R1183" i="9"/>
  <c r="R1188" i="9"/>
  <c r="R1189" i="9"/>
  <c r="R1191" i="9"/>
  <c r="R1197" i="9"/>
  <c r="R1199" i="9"/>
  <c r="R1205" i="9"/>
  <c r="R1206" i="9"/>
  <c r="R1207" i="9"/>
  <c r="R1213" i="9"/>
  <c r="R1215" i="9"/>
  <c r="R1220" i="9"/>
  <c r="R1221" i="9"/>
  <c r="R1222" i="9"/>
  <c r="R1223" i="9"/>
  <c r="R1229" i="9"/>
  <c r="R1231" i="9"/>
  <c r="R1237" i="9"/>
  <c r="R1239" i="9"/>
  <c r="R1246" i="9"/>
  <c r="R1251" i="9"/>
  <c r="R1268" i="9"/>
  <c r="R797" i="9"/>
  <c r="R799" i="9"/>
  <c r="R800" i="9"/>
  <c r="R801" i="9"/>
  <c r="R802" i="9"/>
  <c r="R804" i="9"/>
  <c r="R807" i="9"/>
  <c r="R808" i="9"/>
  <c r="R809" i="9"/>
  <c r="R810" i="9"/>
  <c r="R812" i="9"/>
  <c r="R813" i="9"/>
  <c r="R814" i="9"/>
  <c r="R815" i="9"/>
  <c r="R816" i="9"/>
  <c r="R817" i="9"/>
  <c r="R818" i="9"/>
  <c r="R820" i="9"/>
  <c r="R821" i="9"/>
  <c r="R822" i="9"/>
  <c r="R823" i="9"/>
  <c r="R824" i="9"/>
  <c r="R825" i="9"/>
  <c r="R826" i="9"/>
  <c r="R828" i="9"/>
  <c r="R830" i="9"/>
  <c r="R831" i="9"/>
  <c r="R832" i="9"/>
  <c r="R833" i="9"/>
  <c r="R834" i="9"/>
  <c r="R836" i="9"/>
  <c r="R838" i="9"/>
  <c r="R839" i="9"/>
  <c r="R840" i="9"/>
  <c r="R841" i="9"/>
  <c r="R842" i="9"/>
  <c r="R844" i="9"/>
  <c r="R846" i="9"/>
  <c r="R847" i="9"/>
  <c r="R848" i="9"/>
  <c r="R849" i="9"/>
  <c r="R850" i="9"/>
  <c r="R852" i="9"/>
  <c r="R855" i="9"/>
  <c r="R856" i="9"/>
  <c r="R857" i="9"/>
  <c r="R858" i="9"/>
  <c r="R860" i="9"/>
  <c r="R863" i="9"/>
  <c r="R864" i="9"/>
  <c r="R865" i="9"/>
  <c r="R866" i="9"/>
  <c r="R868" i="9"/>
  <c r="R871" i="9"/>
  <c r="R872" i="9"/>
  <c r="R873" i="9"/>
  <c r="R874" i="9"/>
  <c r="R876" i="9"/>
  <c r="R877" i="9"/>
  <c r="R879" i="9"/>
  <c r="R880" i="9"/>
  <c r="R881" i="9"/>
  <c r="R882" i="9"/>
  <c r="R884" i="9"/>
  <c r="R885" i="9"/>
  <c r="R886" i="9"/>
  <c r="R887" i="9"/>
  <c r="R888" i="9"/>
  <c r="R889" i="9"/>
  <c r="R890" i="9"/>
  <c r="R892" i="9"/>
  <c r="R894" i="9"/>
  <c r="R895" i="9"/>
  <c r="R896" i="9"/>
  <c r="R897" i="9"/>
  <c r="R898" i="9"/>
  <c r="R900" i="9"/>
  <c r="R902" i="9"/>
  <c r="R903" i="9"/>
  <c r="R904" i="9"/>
  <c r="R905" i="9"/>
  <c r="R906" i="9"/>
  <c r="R908" i="9"/>
  <c r="R911" i="9"/>
  <c r="R912" i="9"/>
  <c r="R913" i="9"/>
  <c r="R914" i="9"/>
  <c r="R916" i="9"/>
  <c r="R919" i="9"/>
  <c r="R920" i="9"/>
  <c r="R921" i="9"/>
  <c r="R922" i="9"/>
  <c r="R924" i="9"/>
  <c r="R927" i="9"/>
  <c r="R928" i="9"/>
  <c r="R929" i="9"/>
  <c r="R930" i="9"/>
  <c r="R932" i="9"/>
  <c r="R935" i="9"/>
  <c r="R936" i="9"/>
  <c r="R937" i="9"/>
  <c r="R938" i="9"/>
  <c r="R940" i="9"/>
  <c r="R941" i="9"/>
  <c r="R943" i="9"/>
  <c r="R944" i="9"/>
  <c r="R945" i="9"/>
  <c r="R946" i="9"/>
  <c r="R948" i="9"/>
  <c r="R949" i="9"/>
  <c r="R950" i="9"/>
  <c r="R951" i="9"/>
  <c r="R952" i="9"/>
  <c r="R953" i="9"/>
  <c r="R954" i="9"/>
  <c r="R956" i="9"/>
  <c r="R958" i="9"/>
  <c r="R959" i="9"/>
  <c r="R960" i="9"/>
  <c r="R961" i="9"/>
  <c r="R962" i="9"/>
  <c r="R964" i="9"/>
  <c r="R967" i="9"/>
  <c r="R968" i="9"/>
  <c r="R969" i="9"/>
  <c r="R970" i="9"/>
  <c r="R972" i="9"/>
  <c r="R975" i="9"/>
  <c r="R976" i="9"/>
  <c r="R977" i="9"/>
  <c r="R978" i="9"/>
  <c r="R980" i="9"/>
  <c r="R983" i="9"/>
  <c r="R984" i="9"/>
  <c r="R985" i="9"/>
  <c r="R986" i="9"/>
  <c r="R988" i="9"/>
  <c r="R991" i="9"/>
  <c r="R992" i="9"/>
  <c r="R993" i="9"/>
  <c r="R994" i="9"/>
  <c r="R996" i="9"/>
  <c r="R999" i="9"/>
  <c r="R1000" i="9"/>
  <c r="R1001" i="9"/>
  <c r="R1002" i="9"/>
  <c r="R1004" i="9"/>
  <c r="R1005" i="9"/>
  <c r="R1007" i="9"/>
  <c r="R1008" i="9"/>
  <c r="R1009" i="9"/>
  <c r="R1010" i="9"/>
  <c r="R1012" i="9"/>
  <c r="R1013" i="9"/>
  <c r="R1014" i="9"/>
  <c r="R1015" i="9"/>
  <c r="R1016" i="9"/>
  <c r="R1017" i="9"/>
  <c r="R1018" i="9"/>
  <c r="R1020" i="9"/>
  <c r="R1022" i="9"/>
  <c r="R1023" i="9"/>
  <c r="R1024" i="9"/>
  <c r="R1025" i="9"/>
  <c r="R1026" i="9"/>
  <c r="R1028" i="9"/>
  <c r="R1031" i="9"/>
  <c r="R1032" i="9"/>
  <c r="R1033" i="9"/>
  <c r="R1034" i="9"/>
  <c r="R1036" i="9"/>
  <c r="R1039" i="9"/>
  <c r="R1040" i="9"/>
  <c r="R1041" i="9"/>
  <c r="R1042" i="9"/>
  <c r="R1044" i="9"/>
  <c r="R1047" i="9"/>
  <c r="R1048" i="9"/>
  <c r="R1049" i="9"/>
  <c r="R1050" i="9"/>
  <c r="R1052" i="9"/>
  <c r="R1055" i="9"/>
  <c r="R1056" i="9"/>
  <c r="R1057" i="9"/>
  <c r="R1058" i="9"/>
  <c r="R1060" i="9"/>
  <c r="R1063" i="9"/>
  <c r="R1064" i="9"/>
  <c r="R1065" i="9"/>
  <c r="R1066" i="9"/>
  <c r="R1068" i="9"/>
  <c r="R1069" i="9"/>
  <c r="R1071" i="9"/>
  <c r="R1072" i="9"/>
  <c r="R1073" i="9"/>
  <c r="R1074" i="9"/>
  <c r="R1076" i="9"/>
  <c r="R1077" i="9"/>
  <c r="R1078" i="9"/>
  <c r="R1079" i="9"/>
  <c r="R1080" i="9"/>
  <c r="R1081" i="9"/>
  <c r="R1082" i="9"/>
  <c r="R1084" i="9"/>
  <c r="R1086" i="9"/>
  <c r="R1087" i="9"/>
  <c r="R1088" i="9"/>
  <c r="R1089" i="9"/>
  <c r="R1090" i="9"/>
  <c r="R1092" i="9"/>
  <c r="R1095" i="9"/>
  <c r="R1096" i="9"/>
  <c r="R1097" i="9"/>
  <c r="R1098" i="9"/>
  <c r="R1100" i="9"/>
  <c r="R1103" i="9"/>
  <c r="R1104" i="9"/>
  <c r="R1105" i="9"/>
  <c r="R1106" i="9"/>
  <c r="R1108" i="9"/>
  <c r="R1111" i="9"/>
  <c r="R1112" i="9"/>
  <c r="R1113" i="9"/>
  <c r="R1114" i="9"/>
  <c r="R1116" i="9"/>
  <c r="R1119" i="9"/>
  <c r="R1120" i="9"/>
  <c r="R1121" i="9"/>
  <c r="R1122" i="9"/>
  <c r="R1124" i="9"/>
  <c r="R1127" i="9"/>
  <c r="R1128" i="9"/>
  <c r="R1130" i="9"/>
  <c r="R1132" i="9"/>
  <c r="R1133" i="9"/>
  <c r="R1134" i="9"/>
  <c r="R1135" i="9"/>
  <c r="R1136" i="9"/>
  <c r="R1138" i="9"/>
  <c r="R1140" i="9"/>
  <c r="R1143" i="9"/>
  <c r="R1144" i="9"/>
  <c r="R1146" i="9"/>
  <c r="R1148" i="9"/>
  <c r="R1151" i="9"/>
  <c r="R1152" i="9"/>
  <c r="R1154" i="9"/>
  <c r="R1156" i="9"/>
  <c r="R1159" i="9"/>
  <c r="R1160" i="9"/>
  <c r="R1162" i="9"/>
  <c r="R1164" i="9"/>
  <c r="R1165" i="9"/>
  <c r="R1166" i="9"/>
  <c r="R1167" i="9"/>
  <c r="R796" i="9"/>
  <c r="R793" i="9"/>
  <c r="R794" i="9"/>
  <c r="R792" i="9"/>
  <c r="R463" i="9"/>
  <c r="R464" i="9"/>
  <c r="R467" i="9"/>
  <c r="R468" i="9"/>
  <c r="R472" i="9"/>
  <c r="R475" i="9"/>
  <c r="R480" i="9"/>
  <c r="R481" i="9"/>
  <c r="R482" i="9"/>
  <c r="R483" i="9"/>
  <c r="R487" i="9"/>
  <c r="R488" i="9"/>
  <c r="R491" i="9"/>
  <c r="R492" i="9"/>
  <c r="R496" i="9"/>
  <c r="R499" i="9"/>
  <c r="R504" i="9"/>
  <c r="R505" i="9"/>
  <c r="R506" i="9"/>
  <c r="R507" i="9"/>
  <c r="R512" i="9"/>
  <c r="R513" i="9"/>
  <c r="R515" i="9"/>
  <c r="R519" i="9"/>
  <c r="R520" i="9"/>
  <c r="R521" i="9"/>
  <c r="R523" i="9"/>
  <c r="R527" i="9"/>
  <c r="R528" i="9"/>
  <c r="R531" i="9"/>
  <c r="R535" i="9"/>
  <c r="R536" i="9"/>
  <c r="R539" i="9"/>
  <c r="R540" i="9"/>
  <c r="R544" i="9"/>
  <c r="R546" i="9"/>
  <c r="R547" i="9"/>
  <c r="R551" i="9"/>
  <c r="R552" i="9"/>
  <c r="R555" i="9"/>
  <c r="R559" i="9"/>
  <c r="R560" i="9"/>
  <c r="R563" i="9"/>
  <c r="R564" i="9"/>
  <c r="R568" i="9"/>
  <c r="R570" i="9"/>
  <c r="R571" i="9"/>
  <c r="R575" i="9"/>
  <c r="R576" i="9"/>
  <c r="R578" i="9"/>
  <c r="R579" i="9"/>
  <c r="R580" i="9"/>
  <c r="R584" i="9"/>
  <c r="R585" i="9"/>
  <c r="R586" i="9"/>
  <c r="R587" i="9"/>
  <c r="R588" i="9"/>
  <c r="R592" i="9"/>
  <c r="R595" i="9"/>
  <c r="R596" i="9"/>
  <c r="R599" i="9"/>
  <c r="R600" i="9"/>
  <c r="R601" i="9"/>
  <c r="R602" i="9"/>
  <c r="R603" i="9"/>
  <c r="R608" i="9"/>
  <c r="R609" i="9"/>
  <c r="R611" i="9"/>
  <c r="R612" i="9"/>
  <c r="R616" i="9"/>
  <c r="R618" i="9"/>
  <c r="R619" i="9"/>
  <c r="R620" i="9"/>
  <c r="R624" i="9"/>
  <c r="R626" i="9"/>
  <c r="R627" i="9"/>
  <c r="R631" i="9"/>
  <c r="R632" i="9"/>
  <c r="R635" i="9"/>
  <c r="R639" i="9"/>
  <c r="R640" i="9"/>
  <c r="R642" i="9"/>
  <c r="R643" i="9"/>
  <c r="R647" i="9"/>
  <c r="R648" i="9"/>
  <c r="R649" i="9"/>
  <c r="R650" i="9"/>
  <c r="R651" i="9"/>
  <c r="R652" i="9"/>
  <c r="R655" i="9"/>
  <c r="R656" i="9"/>
  <c r="R657" i="9"/>
  <c r="R658" i="9"/>
  <c r="R659" i="9"/>
  <c r="R664" i="9"/>
  <c r="R665" i="9"/>
  <c r="R667" i="9"/>
  <c r="R668" i="9"/>
  <c r="R672" i="9"/>
  <c r="R675" i="9"/>
  <c r="R676" i="9"/>
  <c r="R679" i="9"/>
  <c r="R680" i="9"/>
  <c r="R681" i="9"/>
  <c r="R682" i="9"/>
  <c r="R683" i="9"/>
  <c r="R688" i="9"/>
  <c r="R689" i="9"/>
  <c r="R690" i="9"/>
  <c r="R691" i="9"/>
  <c r="R696" i="9"/>
  <c r="R698" i="9"/>
  <c r="R699" i="9"/>
  <c r="R700" i="9"/>
  <c r="R704" i="9"/>
  <c r="R707" i="9"/>
  <c r="R712" i="9"/>
  <c r="R713" i="9"/>
  <c r="R714" i="9"/>
  <c r="R715" i="9"/>
  <c r="R720" i="9"/>
  <c r="R722" i="9"/>
  <c r="R723" i="9"/>
  <c r="R724" i="9"/>
  <c r="R728" i="9"/>
  <c r="R730" i="9"/>
  <c r="R731" i="9"/>
  <c r="R735" i="9"/>
  <c r="R736" i="9"/>
  <c r="R739" i="9"/>
  <c r="R744" i="9"/>
  <c r="R747" i="9"/>
  <c r="R748" i="9"/>
  <c r="R751" i="9"/>
  <c r="R752" i="9"/>
  <c r="R753" i="9"/>
  <c r="R755" i="9"/>
  <c r="R760" i="9"/>
  <c r="R762" i="9"/>
  <c r="R763" i="9"/>
  <c r="R767" i="9"/>
  <c r="R768" i="9"/>
  <c r="R769" i="9"/>
  <c r="R770" i="9"/>
  <c r="R771" i="9"/>
  <c r="R772" i="9"/>
  <c r="R775" i="9"/>
  <c r="R776" i="9"/>
  <c r="R777" i="9"/>
  <c r="R784" i="9"/>
  <c r="R785" i="9"/>
  <c r="R787" i="9"/>
  <c r="R791" i="9"/>
  <c r="R459" i="9"/>
  <c r="R7" i="9"/>
  <c r="R8" i="9"/>
  <c r="R9" i="9"/>
  <c r="R10" i="9"/>
  <c r="R11" i="9"/>
  <c r="R13" i="9"/>
  <c r="R14" i="9"/>
  <c r="R15" i="9"/>
  <c r="R16" i="9"/>
  <c r="R17" i="9"/>
  <c r="R21" i="9"/>
  <c r="R22" i="9"/>
  <c r="R23" i="9"/>
  <c r="R24" i="9"/>
  <c r="R25" i="9"/>
  <c r="R29" i="9"/>
  <c r="R30" i="9"/>
  <c r="R31" i="9"/>
  <c r="R32" i="9"/>
  <c r="R33" i="9"/>
  <c r="R37" i="9"/>
  <c r="R38" i="9"/>
  <c r="R39" i="9"/>
  <c r="R40" i="9"/>
  <c r="R41" i="9"/>
  <c r="R45" i="9"/>
  <c r="R46" i="9"/>
  <c r="R47" i="9"/>
  <c r="R48" i="9"/>
  <c r="R49" i="9"/>
  <c r="R50" i="9"/>
  <c r="R53" i="9"/>
  <c r="R54" i="9"/>
  <c r="R55" i="9"/>
  <c r="R56" i="9"/>
  <c r="R57" i="9"/>
  <c r="R61" i="9"/>
  <c r="R62" i="9"/>
  <c r="R63" i="9"/>
  <c r="R64" i="9"/>
  <c r="R65" i="9"/>
  <c r="R69" i="9"/>
  <c r="R70" i="9"/>
  <c r="R71" i="9"/>
  <c r="R72" i="9"/>
  <c r="R73" i="9"/>
  <c r="R77" i="9"/>
  <c r="R79" i="9"/>
  <c r="R80" i="9"/>
  <c r="R81" i="9"/>
  <c r="R82" i="9"/>
  <c r="R85" i="9"/>
  <c r="R86" i="9"/>
  <c r="R87" i="9"/>
  <c r="R88" i="9"/>
  <c r="R89" i="9"/>
  <c r="R93" i="9"/>
  <c r="R94" i="9"/>
  <c r="R95" i="9"/>
  <c r="R96" i="9"/>
  <c r="R97" i="9"/>
  <c r="R101" i="9"/>
  <c r="R103" i="9"/>
  <c r="R104" i="9"/>
  <c r="R105" i="9"/>
  <c r="R106" i="9"/>
  <c r="R109" i="9"/>
  <c r="R111" i="9"/>
  <c r="R112" i="9"/>
  <c r="R113" i="9"/>
  <c r="R117" i="9"/>
  <c r="R119" i="9"/>
  <c r="R120" i="9"/>
  <c r="R121" i="9"/>
  <c r="R125" i="9"/>
  <c r="R127" i="9"/>
  <c r="R128" i="9"/>
  <c r="R129" i="9"/>
  <c r="R130" i="9"/>
  <c r="R133" i="9"/>
  <c r="R135" i="9"/>
  <c r="R136" i="9"/>
  <c r="R137" i="9"/>
  <c r="R141" i="9"/>
  <c r="R143" i="9"/>
  <c r="R144" i="9"/>
  <c r="R145" i="9"/>
  <c r="R149" i="9"/>
  <c r="R151" i="9"/>
  <c r="R152" i="9"/>
  <c r="R153" i="9"/>
  <c r="R154" i="9"/>
  <c r="R157" i="9"/>
  <c r="R159" i="9"/>
  <c r="R160" i="9"/>
  <c r="R161" i="9"/>
  <c r="R165" i="9"/>
  <c r="R167" i="9"/>
  <c r="R168" i="9"/>
  <c r="R169" i="9"/>
  <c r="R173" i="9"/>
  <c r="R175" i="9"/>
  <c r="R176" i="9"/>
  <c r="R177" i="9"/>
  <c r="R178" i="9"/>
  <c r="R179" i="9"/>
  <c r="R181" i="9"/>
  <c r="R183" i="9"/>
  <c r="R184" i="9"/>
  <c r="R185" i="9"/>
  <c r="R189" i="9"/>
  <c r="R191" i="9"/>
  <c r="R192" i="9"/>
  <c r="R193" i="9"/>
  <c r="R197" i="9"/>
  <c r="R199" i="9"/>
  <c r="R200" i="9"/>
  <c r="R201" i="9"/>
  <c r="R202" i="9"/>
  <c r="R205" i="9"/>
  <c r="R207" i="9"/>
  <c r="R208" i="9"/>
  <c r="R209" i="9"/>
  <c r="R213" i="9"/>
  <c r="R215" i="9"/>
  <c r="R217" i="9"/>
  <c r="R221" i="9"/>
  <c r="R223" i="9"/>
  <c r="R225" i="9"/>
  <c r="R229" i="9"/>
  <c r="R231" i="9"/>
  <c r="R232" i="9"/>
  <c r="R233" i="9"/>
  <c r="R237" i="9"/>
  <c r="R239" i="9"/>
  <c r="R240" i="9"/>
  <c r="R241" i="9"/>
  <c r="R242" i="9"/>
  <c r="R243" i="9"/>
  <c r="R245" i="9"/>
  <c r="R247" i="9"/>
  <c r="R249" i="9"/>
  <c r="R253" i="9"/>
  <c r="R255" i="9"/>
  <c r="R257" i="9"/>
  <c r="R258" i="9"/>
  <c r="R261" i="9"/>
  <c r="R263" i="9"/>
  <c r="R265" i="9"/>
  <c r="R269" i="9"/>
  <c r="R271" i="9"/>
  <c r="R272" i="9"/>
  <c r="R273" i="9"/>
  <c r="R277" i="9"/>
  <c r="R279" i="9"/>
  <c r="R281" i="9"/>
  <c r="R282" i="9"/>
  <c r="R285" i="9"/>
  <c r="R287" i="9"/>
  <c r="R289" i="9"/>
  <c r="R293" i="9"/>
  <c r="R295" i="9"/>
  <c r="R296" i="9"/>
  <c r="R297" i="9"/>
  <c r="R298" i="9"/>
  <c r="R301" i="9"/>
  <c r="R303" i="9"/>
  <c r="R309" i="9"/>
  <c r="R311" i="9"/>
  <c r="R313" i="9"/>
  <c r="R317" i="9"/>
  <c r="R319" i="9"/>
  <c r="R321" i="9"/>
  <c r="R325" i="9"/>
  <c r="R327" i="9"/>
  <c r="R333" i="9"/>
  <c r="R335" i="9"/>
  <c r="R336" i="9"/>
  <c r="R337" i="9"/>
  <c r="R338" i="9"/>
  <c r="R341" i="9"/>
  <c r="R343" i="9"/>
  <c r="R349" i="9"/>
  <c r="R351" i="9"/>
  <c r="R353" i="9"/>
  <c r="R357" i="9"/>
  <c r="R359" i="9"/>
  <c r="R361" i="9"/>
  <c r="R365" i="9"/>
  <c r="R367" i="9"/>
  <c r="R373" i="9"/>
  <c r="R375" i="9"/>
  <c r="R377" i="9"/>
  <c r="R378" i="9"/>
  <c r="R381" i="9"/>
  <c r="R383" i="9"/>
  <c r="R389" i="9"/>
  <c r="R391" i="9"/>
  <c r="R392" i="9"/>
  <c r="R393" i="9"/>
  <c r="R397" i="9"/>
  <c r="R399" i="9"/>
  <c r="R401" i="9"/>
  <c r="R402" i="9"/>
  <c r="R405" i="9"/>
  <c r="R407" i="9"/>
  <c r="R413" i="9"/>
  <c r="R415" i="9"/>
  <c r="R417" i="9"/>
  <c r="R418" i="9"/>
  <c r="R421" i="9"/>
  <c r="R423" i="9"/>
  <c r="R429" i="9"/>
  <c r="R431" i="9"/>
  <c r="R432" i="9"/>
  <c r="R437" i="9"/>
  <c r="R439" i="9"/>
  <c r="R441" i="9"/>
  <c r="R445" i="9"/>
  <c r="R447" i="9"/>
  <c r="R453" i="9"/>
  <c r="R455" i="9"/>
  <c r="R456" i="9"/>
  <c r="R458" i="9"/>
  <c r="R6" i="9"/>
  <c r="B791" i="9"/>
  <c r="C791" i="9"/>
  <c r="B792" i="9"/>
  <c r="C792" i="9"/>
  <c r="B793" i="9"/>
  <c r="C793" i="9"/>
  <c r="B794" i="9"/>
  <c r="C794" i="9"/>
  <c r="B795" i="9"/>
  <c r="C795" i="9"/>
  <c r="B796" i="9"/>
  <c r="C796" i="9"/>
  <c r="B797" i="9"/>
  <c r="C797" i="9"/>
  <c r="B798" i="9"/>
  <c r="C798" i="9"/>
  <c r="B799" i="9"/>
  <c r="C799" i="9"/>
  <c r="B800" i="9"/>
  <c r="C800" i="9"/>
  <c r="B801" i="9"/>
  <c r="C801" i="9"/>
  <c r="B802" i="9"/>
  <c r="C802" i="9"/>
  <c r="B803" i="9"/>
  <c r="C803" i="9"/>
  <c r="B804" i="9"/>
  <c r="C804" i="9"/>
  <c r="B805" i="9"/>
  <c r="C805" i="9"/>
  <c r="B806" i="9"/>
  <c r="C806" i="9"/>
  <c r="B807" i="9"/>
  <c r="C807" i="9"/>
  <c r="B808" i="9"/>
  <c r="C808" i="9"/>
  <c r="B809" i="9"/>
  <c r="C809" i="9"/>
  <c r="B810" i="9"/>
  <c r="C810" i="9"/>
  <c r="B811" i="9"/>
  <c r="C811" i="9"/>
  <c r="B812" i="9"/>
  <c r="C812" i="9"/>
  <c r="B813" i="9"/>
  <c r="C813" i="9"/>
  <c r="B814" i="9"/>
  <c r="C814" i="9"/>
  <c r="B815" i="9"/>
  <c r="C815" i="9"/>
  <c r="B816" i="9"/>
  <c r="C816" i="9"/>
  <c r="B817" i="9"/>
  <c r="C817" i="9"/>
  <c r="B818" i="9"/>
  <c r="C818" i="9"/>
  <c r="B819" i="9"/>
  <c r="C819" i="9"/>
  <c r="B820" i="9"/>
  <c r="C820" i="9"/>
  <c r="B821" i="9"/>
  <c r="C821" i="9"/>
  <c r="B822" i="9"/>
  <c r="C822" i="9"/>
  <c r="B823" i="9"/>
  <c r="C823" i="9"/>
  <c r="B824" i="9"/>
  <c r="C824" i="9"/>
  <c r="B825" i="9"/>
  <c r="C825" i="9"/>
  <c r="B826" i="9"/>
  <c r="C826" i="9"/>
  <c r="B827" i="9"/>
  <c r="C827" i="9"/>
  <c r="B828" i="9"/>
  <c r="C828" i="9"/>
  <c r="B829" i="9"/>
  <c r="C829" i="9"/>
  <c r="B830" i="9"/>
  <c r="C830" i="9"/>
  <c r="B831" i="9"/>
  <c r="C831" i="9"/>
  <c r="B832" i="9"/>
  <c r="C832" i="9"/>
  <c r="B833" i="9"/>
  <c r="C833" i="9"/>
  <c r="B834" i="9"/>
  <c r="C834" i="9"/>
  <c r="B835" i="9"/>
  <c r="C835" i="9"/>
  <c r="B836" i="9"/>
  <c r="C836" i="9"/>
  <c r="B837" i="9"/>
  <c r="C837" i="9"/>
  <c r="B838" i="9"/>
  <c r="C838" i="9"/>
  <c r="B839" i="9"/>
  <c r="C839" i="9"/>
  <c r="B840" i="9"/>
  <c r="C840" i="9"/>
  <c r="B841" i="9"/>
  <c r="C841" i="9"/>
  <c r="B842" i="9"/>
  <c r="C842" i="9"/>
  <c r="B843" i="9"/>
  <c r="C843" i="9"/>
  <c r="B844" i="9"/>
  <c r="C844" i="9"/>
  <c r="B845" i="9"/>
  <c r="C845" i="9"/>
  <c r="B846" i="9"/>
  <c r="C846" i="9"/>
  <c r="B847" i="9"/>
  <c r="C847" i="9"/>
  <c r="B848" i="9"/>
  <c r="C848" i="9"/>
  <c r="B849" i="9"/>
  <c r="C849" i="9"/>
  <c r="B850" i="9"/>
  <c r="C850" i="9"/>
  <c r="B851" i="9"/>
  <c r="C851" i="9"/>
  <c r="B852" i="9"/>
  <c r="C852" i="9"/>
  <c r="B853" i="9"/>
  <c r="C853" i="9"/>
  <c r="B854" i="9"/>
  <c r="C854" i="9"/>
  <c r="B855" i="9"/>
  <c r="C855" i="9"/>
  <c r="B856" i="9"/>
  <c r="C856" i="9"/>
  <c r="B857" i="9"/>
  <c r="C857" i="9"/>
  <c r="B858" i="9"/>
  <c r="C858" i="9"/>
  <c r="B859" i="9"/>
  <c r="C859" i="9"/>
  <c r="B860" i="9"/>
  <c r="C860" i="9"/>
  <c r="B861" i="9"/>
  <c r="C861" i="9"/>
  <c r="B862" i="9"/>
  <c r="C862" i="9"/>
  <c r="B863" i="9"/>
  <c r="C863" i="9"/>
  <c r="B864" i="9"/>
  <c r="C864" i="9"/>
  <c r="B865" i="9"/>
  <c r="C865" i="9"/>
  <c r="B866" i="9"/>
  <c r="C866" i="9"/>
  <c r="B867" i="9"/>
  <c r="C867" i="9"/>
  <c r="B868" i="9"/>
  <c r="C868" i="9"/>
  <c r="B869" i="9"/>
  <c r="C869" i="9"/>
  <c r="B870" i="9"/>
  <c r="C870" i="9"/>
  <c r="B871" i="9"/>
  <c r="C871" i="9"/>
  <c r="B872" i="9"/>
  <c r="C872" i="9"/>
  <c r="B873" i="9"/>
  <c r="C873" i="9"/>
  <c r="B874" i="9"/>
  <c r="C874" i="9"/>
  <c r="B875" i="9"/>
  <c r="C875" i="9"/>
  <c r="B876" i="9"/>
  <c r="C876" i="9"/>
  <c r="B877" i="9"/>
  <c r="C877" i="9"/>
  <c r="B878" i="9"/>
  <c r="C878" i="9"/>
  <c r="B879" i="9"/>
  <c r="C879" i="9"/>
  <c r="B880" i="9"/>
  <c r="C880" i="9"/>
  <c r="B881" i="9"/>
  <c r="C881" i="9"/>
  <c r="B882" i="9"/>
  <c r="C882" i="9"/>
  <c r="B883" i="9"/>
  <c r="C883" i="9"/>
  <c r="B884" i="9"/>
  <c r="C884" i="9"/>
  <c r="B885" i="9"/>
  <c r="C885" i="9"/>
  <c r="B886" i="9"/>
  <c r="C886" i="9"/>
  <c r="B887" i="9"/>
  <c r="C887" i="9"/>
  <c r="B888" i="9"/>
  <c r="C888" i="9"/>
  <c r="B889" i="9"/>
  <c r="C889" i="9"/>
  <c r="B890" i="9"/>
  <c r="C890" i="9"/>
  <c r="B891" i="9"/>
  <c r="C891" i="9"/>
  <c r="B892" i="9"/>
  <c r="C892" i="9"/>
  <c r="B893" i="9"/>
  <c r="C893" i="9"/>
  <c r="B894" i="9"/>
  <c r="C894" i="9"/>
  <c r="B895" i="9"/>
  <c r="C895" i="9"/>
  <c r="B896" i="9"/>
  <c r="C896" i="9"/>
  <c r="B897" i="9"/>
  <c r="C897" i="9"/>
  <c r="B898" i="9"/>
  <c r="C898" i="9"/>
  <c r="B899" i="9"/>
  <c r="C899" i="9"/>
  <c r="B900" i="9"/>
  <c r="C900" i="9"/>
  <c r="B901" i="9"/>
  <c r="C901" i="9"/>
  <c r="B902" i="9"/>
  <c r="C902" i="9"/>
  <c r="B903" i="9"/>
  <c r="C903" i="9"/>
  <c r="B904" i="9"/>
  <c r="C904" i="9"/>
  <c r="B905" i="9"/>
  <c r="C905" i="9"/>
  <c r="B906" i="9"/>
  <c r="C906" i="9"/>
  <c r="B907" i="9"/>
  <c r="C907" i="9"/>
  <c r="B908" i="9"/>
  <c r="C908" i="9"/>
  <c r="B909" i="9"/>
  <c r="C909" i="9"/>
  <c r="B910" i="9"/>
  <c r="C910" i="9"/>
  <c r="B911" i="9"/>
  <c r="C911" i="9"/>
  <c r="B912" i="9"/>
  <c r="C912" i="9"/>
  <c r="B913" i="9"/>
  <c r="C913" i="9"/>
  <c r="B914" i="9"/>
  <c r="C914" i="9"/>
  <c r="B915" i="9"/>
  <c r="C915" i="9"/>
  <c r="B916" i="9"/>
  <c r="C916" i="9"/>
  <c r="B917" i="9"/>
  <c r="C917" i="9"/>
  <c r="B918" i="9"/>
  <c r="C918" i="9"/>
  <c r="B919" i="9"/>
  <c r="C919" i="9"/>
  <c r="B920" i="9"/>
  <c r="C920" i="9"/>
  <c r="B921" i="9"/>
  <c r="C921" i="9"/>
  <c r="B922" i="9"/>
  <c r="C922" i="9"/>
  <c r="B923" i="9"/>
  <c r="C923" i="9"/>
  <c r="B924" i="9"/>
  <c r="C924" i="9"/>
  <c r="B925" i="9"/>
  <c r="C925" i="9"/>
  <c r="B926" i="9"/>
  <c r="C926" i="9"/>
  <c r="B927" i="9"/>
  <c r="C927" i="9"/>
  <c r="B928" i="9"/>
  <c r="C928" i="9"/>
  <c r="B929" i="9"/>
  <c r="C929" i="9"/>
  <c r="B930" i="9"/>
  <c r="C930" i="9"/>
  <c r="B931" i="9"/>
  <c r="C931" i="9"/>
  <c r="B932" i="9"/>
  <c r="C932" i="9"/>
  <c r="B933" i="9"/>
  <c r="C933" i="9"/>
  <c r="B934" i="9"/>
  <c r="C934" i="9"/>
  <c r="B935" i="9"/>
  <c r="C935" i="9"/>
  <c r="B936" i="9"/>
  <c r="C936" i="9"/>
  <c r="B937" i="9"/>
  <c r="C937" i="9"/>
  <c r="B938" i="9"/>
  <c r="C938" i="9"/>
  <c r="B939" i="9"/>
  <c r="C939" i="9"/>
  <c r="B940" i="9"/>
  <c r="C940" i="9"/>
  <c r="B941" i="9"/>
  <c r="C941" i="9"/>
  <c r="B942" i="9"/>
  <c r="C942" i="9"/>
  <c r="B943" i="9"/>
  <c r="C943" i="9"/>
  <c r="B944" i="9"/>
  <c r="C944" i="9"/>
  <c r="B945" i="9"/>
  <c r="C945" i="9"/>
  <c r="B946" i="9"/>
  <c r="C946" i="9"/>
  <c r="B947" i="9"/>
  <c r="C947" i="9"/>
  <c r="B948" i="9"/>
  <c r="C948" i="9"/>
  <c r="B949" i="9"/>
  <c r="C949" i="9"/>
  <c r="B950" i="9"/>
  <c r="C950" i="9"/>
  <c r="B951" i="9"/>
  <c r="C951" i="9"/>
  <c r="B952" i="9"/>
  <c r="C952" i="9"/>
  <c r="B953" i="9"/>
  <c r="C953" i="9"/>
  <c r="B954" i="9"/>
  <c r="C954" i="9"/>
  <c r="B955" i="9"/>
  <c r="C955" i="9"/>
  <c r="B956" i="9"/>
  <c r="C956" i="9"/>
  <c r="B957" i="9"/>
  <c r="C957" i="9"/>
  <c r="B958" i="9"/>
  <c r="C958" i="9"/>
  <c r="B959" i="9"/>
  <c r="C959" i="9"/>
  <c r="B960" i="9"/>
  <c r="C960" i="9"/>
  <c r="B961" i="9"/>
  <c r="C961" i="9"/>
  <c r="B962" i="9"/>
  <c r="C962" i="9"/>
  <c r="B963" i="9"/>
  <c r="C963" i="9"/>
  <c r="B964" i="9"/>
  <c r="C964" i="9"/>
  <c r="B965" i="9"/>
  <c r="C965" i="9"/>
  <c r="B966" i="9"/>
  <c r="C966" i="9"/>
  <c r="B967" i="9"/>
  <c r="C967" i="9"/>
  <c r="B968" i="9"/>
  <c r="C968" i="9"/>
  <c r="B969" i="9"/>
  <c r="C969" i="9"/>
  <c r="B970" i="9"/>
  <c r="C970" i="9"/>
  <c r="B971" i="9"/>
  <c r="C971" i="9"/>
  <c r="B972" i="9"/>
  <c r="C972" i="9"/>
  <c r="B973" i="9"/>
  <c r="C973" i="9"/>
  <c r="B974" i="9"/>
  <c r="C974" i="9"/>
  <c r="B975" i="9"/>
  <c r="C975" i="9"/>
  <c r="B976" i="9"/>
  <c r="C976" i="9"/>
  <c r="B977" i="9"/>
  <c r="C977" i="9"/>
  <c r="B978" i="9"/>
  <c r="C978" i="9"/>
  <c r="B979" i="9"/>
  <c r="C979" i="9"/>
  <c r="B980" i="9"/>
  <c r="C980" i="9"/>
  <c r="B981" i="9"/>
  <c r="C981" i="9"/>
  <c r="B982" i="9"/>
  <c r="C982" i="9"/>
  <c r="B983" i="9"/>
  <c r="C983" i="9"/>
  <c r="B984" i="9"/>
  <c r="C984" i="9"/>
  <c r="B985" i="9"/>
  <c r="C985" i="9"/>
  <c r="B986" i="9"/>
  <c r="C986" i="9"/>
  <c r="B987" i="9"/>
  <c r="C987" i="9"/>
  <c r="B988" i="9"/>
  <c r="C988" i="9"/>
  <c r="B989" i="9"/>
  <c r="C989" i="9"/>
  <c r="B990" i="9"/>
  <c r="C990" i="9"/>
  <c r="B991" i="9"/>
  <c r="C991" i="9"/>
  <c r="B992" i="9"/>
  <c r="C992" i="9"/>
  <c r="B993" i="9"/>
  <c r="C993" i="9"/>
  <c r="B994" i="9"/>
  <c r="C994" i="9"/>
  <c r="B995" i="9"/>
  <c r="C995" i="9"/>
  <c r="B996" i="9"/>
  <c r="C996" i="9"/>
  <c r="B997" i="9"/>
  <c r="C997" i="9"/>
  <c r="B998" i="9"/>
  <c r="C998" i="9"/>
  <c r="B999" i="9"/>
  <c r="C999" i="9"/>
  <c r="B1000" i="9"/>
  <c r="C1000" i="9"/>
  <c r="B1001" i="9"/>
  <c r="C1001" i="9"/>
  <c r="B1002" i="9"/>
  <c r="C1002" i="9"/>
  <c r="B1003" i="9"/>
  <c r="C1003" i="9"/>
  <c r="B1004" i="9"/>
  <c r="C1004" i="9"/>
  <c r="B1005" i="9"/>
  <c r="C1005" i="9"/>
  <c r="B1006" i="9"/>
  <c r="C1006" i="9"/>
  <c r="B1007" i="9"/>
  <c r="C1007" i="9"/>
  <c r="B1008" i="9"/>
  <c r="C1008" i="9"/>
  <c r="B1009" i="9"/>
  <c r="C1009" i="9"/>
  <c r="B1010" i="9"/>
  <c r="C1010" i="9"/>
  <c r="B1011" i="9"/>
  <c r="C1011" i="9"/>
  <c r="B1012" i="9"/>
  <c r="C1012" i="9"/>
  <c r="B1013" i="9"/>
  <c r="C1013" i="9"/>
  <c r="B1014" i="9"/>
  <c r="C1014" i="9"/>
  <c r="B1015" i="9"/>
  <c r="C1015" i="9"/>
  <c r="B1016" i="9"/>
  <c r="C1016" i="9"/>
  <c r="B1017" i="9"/>
  <c r="C1017" i="9"/>
  <c r="B1018" i="9"/>
  <c r="C1018" i="9"/>
  <c r="B1019" i="9"/>
  <c r="C1019" i="9"/>
  <c r="B1020" i="9"/>
  <c r="C1020" i="9"/>
  <c r="B1021" i="9"/>
  <c r="C1021" i="9"/>
  <c r="B1022" i="9"/>
  <c r="C1022" i="9"/>
  <c r="B1023" i="9"/>
  <c r="C1023" i="9"/>
  <c r="B1024" i="9"/>
  <c r="C1024" i="9"/>
  <c r="B1025" i="9"/>
  <c r="C1025" i="9"/>
  <c r="B1026" i="9"/>
  <c r="C1026" i="9"/>
  <c r="B1027" i="9"/>
  <c r="C1027" i="9"/>
  <c r="B1028" i="9"/>
  <c r="C1028" i="9"/>
  <c r="B1029" i="9"/>
  <c r="C1029" i="9"/>
  <c r="B1030" i="9"/>
  <c r="C1030" i="9"/>
  <c r="B1031" i="9"/>
  <c r="C1031" i="9"/>
  <c r="B1032" i="9"/>
  <c r="C1032" i="9"/>
  <c r="B1033" i="9"/>
  <c r="C1033" i="9"/>
  <c r="B1034" i="9"/>
  <c r="C1034" i="9"/>
  <c r="B1035" i="9"/>
  <c r="C1035" i="9"/>
  <c r="B1036" i="9"/>
  <c r="C1036" i="9"/>
  <c r="B1037" i="9"/>
  <c r="C1037" i="9"/>
  <c r="B1038" i="9"/>
  <c r="C1038" i="9"/>
  <c r="B1039" i="9"/>
  <c r="C1039" i="9"/>
  <c r="B1040" i="9"/>
  <c r="C1040" i="9"/>
  <c r="B1041" i="9"/>
  <c r="C1041" i="9"/>
  <c r="B1042" i="9"/>
  <c r="C1042" i="9"/>
  <c r="B1043" i="9"/>
  <c r="C1043" i="9"/>
  <c r="B1044" i="9"/>
  <c r="C1044" i="9"/>
  <c r="B1045" i="9"/>
  <c r="C1045" i="9"/>
  <c r="B1046" i="9"/>
  <c r="C1046" i="9"/>
  <c r="B1047" i="9"/>
  <c r="C1047" i="9"/>
  <c r="B1048" i="9"/>
  <c r="C1048" i="9"/>
  <c r="B1049" i="9"/>
  <c r="C1049" i="9"/>
  <c r="B1050" i="9"/>
  <c r="C1050" i="9"/>
  <c r="B1051" i="9"/>
  <c r="C1051" i="9"/>
  <c r="B1052" i="9"/>
  <c r="C1052" i="9"/>
  <c r="B1053" i="9"/>
  <c r="C1053" i="9"/>
  <c r="B1054" i="9"/>
  <c r="C1054" i="9"/>
  <c r="B1055" i="9"/>
  <c r="C1055" i="9"/>
  <c r="B1056" i="9"/>
  <c r="C1056" i="9"/>
  <c r="B1057" i="9"/>
  <c r="C1057" i="9"/>
  <c r="B1058" i="9"/>
  <c r="C1058" i="9"/>
  <c r="B1059" i="9"/>
  <c r="C1059" i="9"/>
  <c r="B1060" i="9"/>
  <c r="C1060" i="9"/>
  <c r="B1061" i="9"/>
  <c r="C1061" i="9"/>
  <c r="B1062" i="9"/>
  <c r="C1062" i="9"/>
  <c r="B1063" i="9"/>
  <c r="C1063" i="9"/>
  <c r="B1064" i="9"/>
  <c r="C1064" i="9"/>
  <c r="B1065" i="9"/>
  <c r="C1065" i="9"/>
  <c r="B1066" i="9"/>
  <c r="C1066" i="9"/>
  <c r="B1067" i="9"/>
  <c r="C1067" i="9"/>
  <c r="B1068" i="9"/>
  <c r="C1068" i="9"/>
  <c r="B1069" i="9"/>
  <c r="C1069" i="9"/>
  <c r="B1070" i="9"/>
  <c r="C1070" i="9"/>
  <c r="B1071" i="9"/>
  <c r="C1071" i="9"/>
  <c r="B1072" i="9"/>
  <c r="C1072" i="9"/>
  <c r="B1073" i="9"/>
  <c r="C1073" i="9"/>
  <c r="B1074" i="9"/>
  <c r="C1074" i="9"/>
  <c r="B1075" i="9"/>
  <c r="C1075" i="9"/>
  <c r="B1076" i="9"/>
  <c r="C1076" i="9"/>
  <c r="B1077" i="9"/>
  <c r="C1077" i="9"/>
  <c r="B1078" i="9"/>
  <c r="C1078" i="9"/>
  <c r="B1079" i="9"/>
  <c r="C1079" i="9"/>
  <c r="B1080" i="9"/>
  <c r="C1080" i="9"/>
  <c r="B1081" i="9"/>
  <c r="C1081" i="9"/>
  <c r="B1082" i="9"/>
  <c r="C1082" i="9"/>
  <c r="B1083" i="9"/>
  <c r="C1083" i="9"/>
  <c r="B1084" i="9"/>
  <c r="C1084" i="9"/>
  <c r="B1085" i="9"/>
  <c r="C1085" i="9"/>
  <c r="B1086" i="9"/>
  <c r="C1086" i="9"/>
  <c r="B1087" i="9"/>
  <c r="C1087" i="9"/>
  <c r="B1088" i="9"/>
  <c r="C1088" i="9"/>
  <c r="B1089" i="9"/>
  <c r="C1089" i="9"/>
  <c r="B1090" i="9"/>
  <c r="C1090" i="9"/>
  <c r="B1091" i="9"/>
  <c r="C1091" i="9"/>
  <c r="B1092" i="9"/>
  <c r="C1092" i="9"/>
  <c r="B1093" i="9"/>
  <c r="C1093" i="9"/>
  <c r="B1094" i="9"/>
  <c r="C1094" i="9"/>
  <c r="B1095" i="9"/>
  <c r="C1095" i="9"/>
  <c r="B1096" i="9"/>
  <c r="C1096" i="9"/>
  <c r="B1097" i="9"/>
  <c r="C1097" i="9"/>
  <c r="B1098" i="9"/>
  <c r="C1098" i="9"/>
  <c r="B1099" i="9"/>
  <c r="C1099" i="9"/>
  <c r="B1100" i="9"/>
  <c r="C1100" i="9"/>
  <c r="B1101" i="9"/>
  <c r="C1101" i="9"/>
  <c r="B1102" i="9"/>
  <c r="C1102" i="9"/>
  <c r="B1103" i="9"/>
  <c r="C1103" i="9"/>
  <c r="B1104" i="9"/>
  <c r="C1104" i="9"/>
  <c r="B1105" i="9"/>
  <c r="C1105" i="9"/>
  <c r="B1106" i="9"/>
  <c r="C1106" i="9"/>
  <c r="B1107" i="9"/>
  <c r="C1107" i="9"/>
  <c r="B1108" i="9"/>
  <c r="C1108" i="9"/>
  <c r="B1109" i="9"/>
  <c r="C1109" i="9"/>
  <c r="B1110" i="9"/>
  <c r="C1110" i="9"/>
  <c r="B1111" i="9"/>
  <c r="C1111" i="9"/>
  <c r="B1112" i="9"/>
  <c r="C1112" i="9"/>
  <c r="B1113" i="9"/>
  <c r="C1113" i="9"/>
  <c r="B1114" i="9"/>
  <c r="C1114" i="9"/>
  <c r="B1115" i="9"/>
  <c r="C1115" i="9"/>
  <c r="B1116" i="9"/>
  <c r="C1116" i="9"/>
  <c r="B1117" i="9"/>
  <c r="C1117" i="9"/>
  <c r="B1118" i="9"/>
  <c r="C1118" i="9"/>
  <c r="B1119" i="9"/>
  <c r="C1119" i="9"/>
  <c r="B1120" i="9"/>
  <c r="C1120" i="9"/>
  <c r="B1121" i="9"/>
  <c r="C1121" i="9"/>
  <c r="B1122" i="9"/>
  <c r="C1122" i="9"/>
  <c r="B1123" i="9"/>
  <c r="C1123" i="9"/>
  <c r="B1124" i="9"/>
  <c r="C1124" i="9"/>
  <c r="B1125" i="9"/>
  <c r="C1125" i="9"/>
  <c r="B1126" i="9"/>
  <c r="C1126" i="9"/>
  <c r="B1127" i="9"/>
  <c r="C1127" i="9"/>
  <c r="B1128" i="9"/>
  <c r="C1128" i="9"/>
  <c r="B1129" i="9"/>
  <c r="C1129" i="9"/>
  <c r="B1130" i="9"/>
  <c r="C1130" i="9"/>
  <c r="B1131" i="9"/>
  <c r="C1131" i="9"/>
  <c r="B1132" i="9"/>
  <c r="C1132" i="9"/>
  <c r="B1133" i="9"/>
  <c r="C1133" i="9"/>
  <c r="B1134" i="9"/>
  <c r="C1134" i="9"/>
  <c r="B1135" i="9"/>
  <c r="C1135" i="9"/>
  <c r="B1136" i="9"/>
  <c r="C1136" i="9"/>
  <c r="B1137" i="9"/>
  <c r="C1137" i="9"/>
  <c r="B1138" i="9"/>
  <c r="C1138" i="9"/>
  <c r="B1139" i="9"/>
  <c r="C1139" i="9"/>
  <c r="B1140" i="9"/>
  <c r="C1140" i="9"/>
  <c r="B1141" i="9"/>
  <c r="C1141" i="9"/>
  <c r="B1142" i="9"/>
  <c r="C1142" i="9"/>
  <c r="B1143" i="9"/>
  <c r="C1143" i="9"/>
  <c r="B1144" i="9"/>
  <c r="C1144" i="9"/>
  <c r="B1145" i="9"/>
  <c r="C1145" i="9"/>
  <c r="B1146" i="9"/>
  <c r="C1146" i="9"/>
  <c r="B1147" i="9"/>
  <c r="C1147" i="9"/>
  <c r="B1148" i="9"/>
  <c r="C1148" i="9"/>
  <c r="B1149" i="9"/>
  <c r="C1149" i="9"/>
  <c r="B1150" i="9"/>
  <c r="C1150" i="9"/>
  <c r="B1151" i="9"/>
  <c r="C1151" i="9"/>
  <c r="B1152" i="9"/>
  <c r="C1152" i="9"/>
  <c r="B1153" i="9"/>
  <c r="C1153" i="9"/>
  <c r="B1154" i="9"/>
  <c r="C1154" i="9"/>
  <c r="B1155" i="9"/>
  <c r="C1155" i="9"/>
  <c r="B1156" i="9"/>
  <c r="C1156" i="9"/>
  <c r="B1157" i="9"/>
  <c r="C1157" i="9"/>
  <c r="B1158" i="9"/>
  <c r="C1158" i="9"/>
  <c r="B1159" i="9"/>
  <c r="C1159" i="9"/>
  <c r="B1160" i="9"/>
  <c r="C1160" i="9"/>
  <c r="B1161" i="9"/>
  <c r="C1161" i="9"/>
  <c r="B1162" i="9"/>
  <c r="C1162" i="9"/>
  <c r="B1163" i="9"/>
  <c r="C1163" i="9"/>
  <c r="B1164" i="9"/>
  <c r="C1164" i="9"/>
  <c r="B1165" i="9"/>
  <c r="C1165" i="9"/>
  <c r="B1166" i="9"/>
  <c r="C1166" i="9"/>
  <c r="B1167" i="9"/>
  <c r="C1167" i="9"/>
  <c r="B1168" i="9"/>
  <c r="C1168" i="9"/>
  <c r="B1169" i="9"/>
  <c r="C1169" i="9"/>
  <c r="B1170" i="9"/>
  <c r="C1170" i="9"/>
  <c r="B1171" i="9"/>
  <c r="C1171" i="9"/>
  <c r="B1172" i="9"/>
  <c r="C1172" i="9"/>
  <c r="B1173" i="9"/>
  <c r="C1173" i="9"/>
  <c r="B1174" i="9"/>
  <c r="C1174" i="9"/>
  <c r="B1175" i="9"/>
  <c r="C1175" i="9"/>
  <c r="B1176" i="9"/>
  <c r="C1176" i="9"/>
  <c r="B1177" i="9"/>
  <c r="C1177" i="9"/>
  <c r="B1178" i="9"/>
  <c r="C1178" i="9"/>
  <c r="B1179" i="9"/>
  <c r="C1179" i="9"/>
  <c r="B1180" i="9"/>
  <c r="C1180" i="9"/>
  <c r="B1181" i="9"/>
  <c r="C1181" i="9"/>
  <c r="B1182" i="9"/>
  <c r="C1182" i="9"/>
  <c r="B1183" i="9"/>
  <c r="C1183" i="9"/>
  <c r="B1184" i="9"/>
  <c r="C1184" i="9"/>
  <c r="B1185" i="9"/>
  <c r="C1185" i="9"/>
  <c r="B1186" i="9"/>
  <c r="C1186" i="9"/>
  <c r="B1187" i="9"/>
  <c r="C1187" i="9"/>
  <c r="B1188" i="9"/>
  <c r="C1188" i="9"/>
  <c r="B1189" i="9"/>
  <c r="C1189" i="9"/>
  <c r="B1190" i="9"/>
  <c r="C1190" i="9"/>
  <c r="B1191" i="9"/>
  <c r="C1191" i="9"/>
  <c r="B1192" i="9"/>
  <c r="C1192" i="9"/>
  <c r="B1193" i="9"/>
  <c r="C1193" i="9"/>
  <c r="B1194" i="9"/>
  <c r="C1194" i="9"/>
  <c r="B1195" i="9"/>
  <c r="C1195" i="9"/>
  <c r="B1196" i="9"/>
  <c r="C1196" i="9"/>
  <c r="B1197" i="9"/>
  <c r="C1197" i="9"/>
  <c r="B1198" i="9"/>
  <c r="C1198" i="9"/>
  <c r="B1199" i="9"/>
  <c r="C1199" i="9"/>
  <c r="B1200" i="9"/>
  <c r="C1200" i="9"/>
  <c r="B1201" i="9"/>
  <c r="C1201" i="9"/>
  <c r="B1202" i="9"/>
  <c r="C1202" i="9"/>
  <c r="B1203" i="9"/>
  <c r="C1203" i="9"/>
  <c r="B1204" i="9"/>
  <c r="C1204" i="9"/>
  <c r="B1205" i="9"/>
  <c r="C1205" i="9"/>
  <c r="B1206" i="9"/>
  <c r="C1206" i="9"/>
  <c r="B1207" i="9"/>
  <c r="C1207" i="9"/>
  <c r="B1208" i="9"/>
  <c r="C1208" i="9"/>
  <c r="B1209" i="9"/>
  <c r="C1209" i="9"/>
  <c r="B1210" i="9"/>
  <c r="C1210" i="9"/>
  <c r="B1211" i="9"/>
  <c r="C1211" i="9"/>
  <c r="B1212" i="9"/>
  <c r="C1212" i="9"/>
  <c r="B1213" i="9"/>
  <c r="C1213" i="9"/>
  <c r="B1214" i="9"/>
  <c r="C1214" i="9"/>
  <c r="B1215" i="9"/>
  <c r="C1215" i="9"/>
  <c r="B1216" i="9"/>
  <c r="C1216" i="9"/>
  <c r="B1217" i="9"/>
  <c r="C1217" i="9"/>
  <c r="B1218" i="9"/>
  <c r="C1218" i="9"/>
  <c r="B1219" i="9"/>
  <c r="C1219" i="9"/>
  <c r="B1220" i="9"/>
  <c r="C1220" i="9"/>
  <c r="B1221" i="9"/>
  <c r="C1221" i="9"/>
  <c r="B1222" i="9"/>
  <c r="C1222" i="9"/>
  <c r="B1223" i="9"/>
  <c r="C1223" i="9"/>
  <c r="B1224" i="9"/>
  <c r="C1224" i="9"/>
  <c r="B1225" i="9"/>
  <c r="C1225" i="9"/>
  <c r="B1226" i="9"/>
  <c r="C1226" i="9"/>
  <c r="B1227" i="9"/>
  <c r="C1227" i="9"/>
  <c r="B1228" i="9"/>
  <c r="C1228" i="9"/>
  <c r="B1229" i="9"/>
  <c r="C1229" i="9"/>
  <c r="B1230" i="9"/>
  <c r="C1230" i="9"/>
  <c r="B1231" i="9"/>
  <c r="C1231" i="9"/>
  <c r="B1232" i="9"/>
  <c r="C1232" i="9"/>
  <c r="B1233" i="9"/>
  <c r="C1233" i="9"/>
  <c r="B1234" i="9"/>
  <c r="C1234" i="9"/>
  <c r="B1235" i="9"/>
  <c r="C1235" i="9"/>
  <c r="B1236" i="9"/>
  <c r="C1236" i="9"/>
  <c r="B1237" i="9"/>
  <c r="C1237" i="9"/>
  <c r="B1238" i="9"/>
  <c r="C1238" i="9"/>
  <c r="B1239" i="9"/>
  <c r="C1239" i="9"/>
  <c r="B1240" i="9"/>
  <c r="C1240" i="9"/>
  <c r="B1241" i="9"/>
  <c r="C1241" i="9"/>
  <c r="B1242" i="9"/>
  <c r="C1242" i="9"/>
  <c r="B1243" i="9"/>
  <c r="C1243" i="9"/>
  <c r="B1244" i="9"/>
  <c r="C1244" i="9"/>
  <c r="B1245" i="9"/>
  <c r="C1245" i="9"/>
  <c r="B1246" i="9"/>
  <c r="C1246" i="9"/>
  <c r="B1247" i="9"/>
  <c r="C1247" i="9"/>
  <c r="B1248" i="9"/>
  <c r="C1248" i="9"/>
  <c r="B1249" i="9"/>
  <c r="C1249" i="9"/>
  <c r="B1250" i="9"/>
  <c r="C1250" i="9"/>
  <c r="B1251" i="9"/>
  <c r="C1251" i="9"/>
  <c r="B1252" i="9"/>
  <c r="C1252" i="9"/>
  <c r="B1253" i="9"/>
  <c r="C1253" i="9"/>
  <c r="B1254" i="9"/>
  <c r="C1254" i="9"/>
  <c r="B1255" i="9"/>
  <c r="C1255" i="9"/>
  <c r="B1256" i="9"/>
  <c r="C1256" i="9"/>
  <c r="B1257" i="9"/>
  <c r="C1257" i="9"/>
  <c r="B1258" i="9"/>
  <c r="C1258" i="9"/>
  <c r="B1259" i="9"/>
  <c r="C1259" i="9"/>
  <c r="B1260" i="9"/>
  <c r="C1260" i="9"/>
  <c r="B1261" i="9"/>
  <c r="C1261" i="9"/>
  <c r="B1262" i="9"/>
  <c r="C1262" i="9"/>
  <c r="B1263" i="9"/>
  <c r="C1263" i="9"/>
  <c r="B1264" i="9"/>
  <c r="C1264" i="9"/>
  <c r="B1265" i="9"/>
  <c r="C1265" i="9"/>
  <c r="B1266" i="9"/>
  <c r="C1266" i="9"/>
  <c r="B1267" i="9"/>
  <c r="C1267" i="9"/>
  <c r="B1268" i="9"/>
  <c r="C1268" i="9"/>
  <c r="B1269" i="9"/>
  <c r="C1269" i="9"/>
  <c r="B1270" i="9"/>
  <c r="C1270" i="9"/>
  <c r="B1271" i="9"/>
  <c r="C1271" i="9"/>
  <c r="B1272" i="9"/>
  <c r="C1272" i="9"/>
  <c r="B1273" i="9"/>
  <c r="C1273" i="9"/>
  <c r="B1274" i="9"/>
  <c r="C1274" i="9"/>
  <c r="B1275" i="9"/>
  <c r="C1275" i="9"/>
  <c r="B1276" i="9"/>
  <c r="C1276" i="9"/>
  <c r="B1277" i="9"/>
  <c r="C1277" i="9"/>
  <c r="B1278" i="9"/>
  <c r="C1278" i="9"/>
  <c r="B1279" i="9"/>
  <c r="C1279" i="9"/>
  <c r="B1280" i="9"/>
  <c r="C1280" i="9"/>
  <c r="B1281" i="9"/>
  <c r="C1281" i="9"/>
  <c r="B1282" i="9"/>
  <c r="C1282" i="9"/>
  <c r="B1283" i="9"/>
  <c r="C1283" i="9"/>
  <c r="B1284" i="9"/>
  <c r="C1284" i="9"/>
  <c r="B1285" i="9"/>
  <c r="C1285" i="9"/>
  <c r="B1286" i="9"/>
  <c r="C1286" i="9"/>
  <c r="B1287" i="9"/>
  <c r="C1287" i="9"/>
  <c r="B1288" i="9"/>
  <c r="C1288" i="9"/>
  <c r="B1289" i="9"/>
  <c r="C1289" i="9"/>
  <c r="B1290" i="9"/>
  <c r="C1290" i="9"/>
  <c r="B1291" i="9"/>
  <c r="C1291" i="9"/>
  <c r="B1292" i="9"/>
  <c r="C1292" i="9"/>
  <c r="B1293" i="9"/>
  <c r="C1293" i="9"/>
  <c r="B1294" i="9"/>
  <c r="C1294" i="9"/>
  <c r="B1295" i="9"/>
  <c r="C1295" i="9"/>
  <c r="B1296" i="9"/>
  <c r="C1296" i="9"/>
  <c r="B1297" i="9"/>
  <c r="C1297" i="9"/>
  <c r="B1322" i="9"/>
  <c r="C1322" i="9"/>
  <c r="B1323" i="9"/>
  <c r="C1323" i="9"/>
  <c r="B1324" i="9"/>
  <c r="C1324" i="9"/>
  <c r="B1325" i="9"/>
  <c r="C1325" i="9"/>
  <c r="B1326" i="9"/>
  <c r="C1326" i="9"/>
  <c r="B1327" i="9"/>
  <c r="C1327" i="9"/>
  <c r="B1328" i="9"/>
  <c r="C1328" i="9"/>
  <c r="B1329" i="9"/>
  <c r="C1329" i="9"/>
  <c r="B1330" i="9"/>
  <c r="C1330" i="9"/>
  <c r="B1331" i="9"/>
  <c r="C1331" i="9"/>
  <c r="B1332" i="9"/>
  <c r="C1332" i="9"/>
  <c r="B1333" i="9"/>
  <c r="C1333" i="9"/>
  <c r="B1334" i="9"/>
  <c r="C1334" i="9"/>
  <c r="B1335" i="9"/>
  <c r="C1335" i="9"/>
  <c r="B1336" i="9"/>
  <c r="C1336" i="9"/>
  <c r="B1337" i="9"/>
  <c r="C1337" i="9"/>
  <c r="B1338" i="9"/>
  <c r="C1338" i="9"/>
  <c r="B1339" i="9"/>
  <c r="C1339" i="9"/>
  <c r="B458" i="9"/>
  <c r="C458" i="9"/>
  <c r="B459" i="9"/>
  <c r="C459" i="9"/>
  <c r="B460" i="9"/>
  <c r="C460" i="9"/>
  <c r="B461" i="9"/>
  <c r="C461" i="9"/>
  <c r="B462" i="9"/>
  <c r="C462" i="9"/>
  <c r="B463" i="9"/>
  <c r="C463" i="9"/>
  <c r="B464" i="9"/>
  <c r="C464" i="9"/>
  <c r="B465" i="9"/>
  <c r="C465" i="9"/>
  <c r="B466" i="9"/>
  <c r="C466" i="9"/>
  <c r="B467" i="9"/>
  <c r="C467" i="9"/>
  <c r="B468" i="9"/>
  <c r="C468" i="9"/>
  <c r="B469" i="9"/>
  <c r="C469" i="9"/>
  <c r="B470" i="9"/>
  <c r="C470" i="9"/>
  <c r="B471" i="9"/>
  <c r="C471" i="9"/>
  <c r="B472" i="9"/>
  <c r="C472" i="9"/>
  <c r="B473" i="9"/>
  <c r="C473" i="9"/>
  <c r="B474" i="9"/>
  <c r="C474" i="9"/>
  <c r="B475" i="9"/>
  <c r="C475" i="9"/>
  <c r="B476" i="9"/>
  <c r="C476" i="9"/>
  <c r="B477" i="9"/>
  <c r="C477" i="9"/>
  <c r="B478" i="9"/>
  <c r="C478" i="9"/>
  <c r="B479" i="9"/>
  <c r="C479" i="9"/>
  <c r="B480" i="9"/>
  <c r="C480" i="9"/>
  <c r="B481" i="9"/>
  <c r="C481" i="9"/>
  <c r="B482" i="9"/>
  <c r="C482" i="9"/>
  <c r="B483" i="9"/>
  <c r="C483" i="9"/>
  <c r="B484" i="9"/>
  <c r="C484" i="9"/>
  <c r="B485" i="9"/>
  <c r="C485" i="9"/>
  <c r="B486" i="9"/>
  <c r="C486" i="9"/>
  <c r="B487" i="9"/>
  <c r="C487" i="9"/>
  <c r="B488" i="9"/>
  <c r="C488" i="9"/>
  <c r="B489" i="9"/>
  <c r="C489" i="9"/>
  <c r="B490" i="9"/>
  <c r="C490" i="9"/>
  <c r="B491" i="9"/>
  <c r="C491" i="9"/>
  <c r="B492" i="9"/>
  <c r="C492" i="9"/>
  <c r="B493" i="9"/>
  <c r="C493" i="9"/>
  <c r="B494" i="9"/>
  <c r="C494" i="9"/>
  <c r="B495" i="9"/>
  <c r="C495" i="9"/>
  <c r="B496" i="9"/>
  <c r="C496" i="9"/>
  <c r="B497" i="9"/>
  <c r="C497" i="9"/>
  <c r="B498" i="9"/>
  <c r="C498" i="9"/>
  <c r="B499" i="9"/>
  <c r="C499" i="9"/>
  <c r="B500" i="9"/>
  <c r="C500" i="9"/>
  <c r="B501" i="9"/>
  <c r="C501" i="9"/>
  <c r="B502" i="9"/>
  <c r="C502" i="9"/>
  <c r="B503" i="9"/>
  <c r="C503" i="9"/>
  <c r="B504" i="9"/>
  <c r="C504" i="9"/>
  <c r="B505" i="9"/>
  <c r="C505" i="9"/>
  <c r="B506" i="9"/>
  <c r="C506" i="9"/>
  <c r="B507" i="9"/>
  <c r="C507" i="9"/>
  <c r="B508" i="9"/>
  <c r="C508" i="9"/>
  <c r="B509" i="9"/>
  <c r="C509" i="9"/>
  <c r="B510" i="9"/>
  <c r="C510" i="9"/>
  <c r="B511" i="9"/>
  <c r="C511" i="9"/>
  <c r="B512" i="9"/>
  <c r="C512" i="9"/>
  <c r="B513" i="9"/>
  <c r="C513" i="9"/>
  <c r="B514" i="9"/>
  <c r="C514" i="9"/>
  <c r="B515" i="9"/>
  <c r="C515" i="9"/>
  <c r="B516" i="9"/>
  <c r="C516" i="9"/>
  <c r="B517" i="9"/>
  <c r="C517" i="9"/>
  <c r="B518" i="9"/>
  <c r="C518" i="9"/>
  <c r="B519" i="9"/>
  <c r="C519" i="9"/>
  <c r="B520" i="9"/>
  <c r="C520" i="9"/>
  <c r="B521" i="9"/>
  <c r="C521" i="9"/>
  <c r="B522" i="9"/>
  <c r="C522" i="9"/>
  <c r="B523" i="9"/>
  <c r="C523" i="9"/>
  <c r="B524" i="9"/>
  <c r="C524" i="9"/>
  <c r="B525" i="9"/>
  <c r="C525" i="9"/>
  <c r="B526" i="9"/>
  <c r="C526" i="9"/>
  <c r="B527" i="9"/>
  <c r="C527" i="9"/>
  <c r="B528" i="9"/>
  <c r="C528" i="9"/>
  <c r="B529" i="9"/>
  <c r="C529" i="9"/>
  <c r="B530" i="9"/>
  <c r="C530" i="9"/>
  <c r="B531" i="9"/>
  <c r="C531" i="9"/>
  <c r="B532" i="9"/>
  <c r="C532" i="9"/>
  <c r="B533" i="9"/>
  <c r="C533" i="9"/>
  <c r="B534" i="9"/>
  <c r="C534" i="9"/>
  <c r="B535" i="9"/>
  <c r="C535" i="9"/>
  <c r="B536" i="9"/>
  <c r="C536" i="9"/>
  <c r="B537" i="9"/>
  <c r="C537" i="9"/>
  <c r="B538" i="9"/>
  <c r="C538" i="9"/>
  <c r="B539" i="9"/>
  <c r="C539" i="9"/>
  <c r="B540" i="9"/>
  <c r="C540" i="9"/>
  <c r="B541" i="9"/>
  <c r="C541" i="9"/>
  <c r="B542" i="9"/>
  <c r="C542" i="9"/>
  <c r="B543" i="9"/>
  <c r="C543" i="9"/>
  <c r="B544" i="9"/>
  <c r="C544" i="9"/>
  <c r="B545" i="9"/>
  <c r="C545" i="9"/>
  <c r="B546" i="9"/>
  <c r="C546" i="9"/>
  <c r="B547" i="9"/>
  <c r="C547" i="9"/>
  <c r="B548" i="9"/>
  <c r="C548" i="9"/>
  <c r="B549" i="9"/>
  <c r="C549" i="9"/>
  <c r="B550" i="9"/>
  <c r="C550" i="9"/>
  <c r="B551" i="9"/>
  <c r="C551" i="9"/>
  <c r="B552" i="9"/>
  <c r="C552" i="9"/>
  <c r="B553" i="9"/>
  <c r="C553" i="9"/>
  <c r="B554" i="9"/>
  <c r="C554" i="9"/>
  <c r="B555" i="9"/>
  <c r="C555" i="9"/>
  <c r="B556" i="9"/>
  <c r="C556" i="9"/>
  <c r="B557" i="9"/>
  <c r="C557" i="9"/>
  <c r="B558" i="9"/>
  <c r="C558" i="9"/>
  <c r="B559" i="9"/>
  <c r="C559" i="9"/>
  <c r="B560" i="9"/>
  <c r="C560" i="9"/>
  <c r="B561" i="9"/>
  <c r="C561" i="9"/>
  <c r="B562" i="9"/>
  <c r="C562" i="9"/>
  <c r="B563" i="9"/>
  <c r="C563" i="9"/>
  <c r="B564" i="9"/>
  <c r="C564" i="9"/>
  <c r="B565" i="9"/>
  <c r="C565" i="9"/>
  <c r="B566" i="9"/>
  <c r="C566" i="9"/>
  <c r="B567" i="9"/>
  <c r="C567" i="9"/>
  <c r="B568" i="9"/>
  <c r="C568" i="9"/>
  <c r="B569" i="9"/>
  <c r="C569" i="9"/>
  <c r="B570" i="9"/>
  <c r="C570" i="9"/>
  <c r="B571" i="9"/>
  <c r="C571" i="9"/>
  <c r="B572" i="9"/>
  <c r="C572" i="9"/>
  <c r="B573" i="9"/>
  <c r="C573" i="9"/>
  <c r="B574" i="9"/>
  <c r="C574" i="9"/>
  <c r="B575" i="9"/>
  <c r="C575" i="9"/>
  <c r="B576" i="9"/>
  <c r="C576" i="9"/>
  <c r="B577" i="9"/>
  <c r="C577" i="9"/>
  <c r="B578" i="9"/>
  <c r="C578" i="9"/>
  <c r="B579" i="9"/>
  <c r="C579" i="9"/>
  <c r="B580" i="9"/>
  <c r="C580" i="9"/>
  <c r="B581" i="9"/>
  <c r="C581" i="9"/>
  <c r="B582" i="9"/>
  <c r="C582" i="9"/>
  <c r="B583" i="9"/>
  <c r="C583" i="9"/>
  <c r="B584" i="9"/>
  <c r="C584" i="9"/>
  <c r="B585" i="9"/>
  <c r="C585" i="9"/>
  <c r="B586" i="9"/>
  <c r="C586" i="9"/>
  <c r="B587" i="9"/>
  <c r="C587" i="9"/>
  <c r="B588" i="9"/>
  <c r="C588" i="9"/>
  <c r="B589" i="9"/>
  <c r="C589" i="9"/>
  <c r="B590" i="9"/>
  <c r="C590" i="9"/>
  <c r="B591" i="9"/>
  <c r="C591" i="9"/>
  <c r="B592" i="9"/>
  <c r="C592" i="9"/>
  <c r="B593" i="9"/>
  <c r="C593" i="9"/>
  <c r="B594" i="9"/>
  <c r="C594" i="9"/>
  <c r="B595" i="9"/>
  <c r="C595" i="9"/>
  <c r="B596" i="9"/>
  <c r="C596" i="9"/>
  <c r="B597" i="9"/>
  <c r="C597" i="9"/>
  <c r="B598" i="9"/>
  <c r="C598" i="9"/>
  <c r="B599" i="9"/>
  <c r="C599" i="9"/>
  <c r="B600" i="9"/>
  <c r="C600" i="9"/>
  <c r="B601" i="9"/>
  <c r="C601" i="9"/>
  <c r="B602" i="9"/>
  <c r="C602" i="9"/>
  <c r="B603" i="9"/>
  <c r="C603" i="9"/>
  <c r="B604" i="9"/>
  <c r="C604" i="9"/>
  <c r="B605" i="9"/>
  <c r="C605" i="9"/>
  <c r="B606" i="9"/>
  <c r="C606" i="9"/>
  <c r="B607" i="9"/>
  <c r="C607" i="9"/>
  <c r="B608" i="9"/>
  <c r="C608" i="9"/>
  <c r="B609" i="9"/>
  <c r="C609" i="9"/>
  <c r="B610" i="9"/>
  <c r="C610" i="9"/>
  <c r="B611" i="9"/>
  <c r="C611" i="9"/>
  <c r="B612" i="9"/>
  <c r="C612" i="9"/>
  <c r="B613" i="9"/>
  <c r="C613" i="9"/>
  <c r="B614" i="9"/>
  <c r="C614" i="9"/>
  <c r="B615" i="9"/>
  <c r="C615" i="9"/>
  <c r="B616" i="9"/>
  <c r="C616" i="9"/>
  <c r="B617" i="9"/>
  <c r="C617" i="9"/>
  <c r="B618" i="9"/>
  <c r="C618" i="9"/>
  <c r="B619" i="9"/>
  <c r="C619" i="9"/>
  <c r="B620" i="9"/>
  <c r="C620" i="9"/>
  <c r="B621" i="9"/>
  <c r="C621" i="9"/>
  <c r="B622" i="9"/>
  <c r="C622" i="9"/>
  <c r="B623" i="9"/>
  <c r="C623" i="9"/>
  <c r="B624" i="9"/>
  <c r="C624" i="9"/>
  <c r="B625" i="9"/>
  <c r="C625" i="9"/>
  <c r="B626" i="9"/>
  <c r="C626" i="9"/>
  <c r="B627" i="9"/>
  <c r="C627" i="9"/>
  <c r="B628" i="9"/>
  <c r="C628" i="9"/>
  <c r="B629" i="9"/>
  <c r="C629" i="9"/>
  <c r="B630" i="9"/>
  <c r="C630" i="9"/>
  <c r="B631" i="9"/>
  <c r="C631" i="9"/>
  <c r="B632" i="9"/>
  <c r="C632" i="9"/>
  <c r="B633" i="9"/>
  <c r="C633" i="9"/>
  <c r="B634" i="9"/>
  <c r="C634" i="9"/>
  <c r="B635" i="9"/>
  <c r="C635" i="9"/>
  <c r="B636" i="9"/>
  <c r="C636" i="9"/>
  <c r="B637" i="9"/>
  <c r="C637" i="9"/>
  <c r="B638" i="9"/>
  <c r="C638" i="9"/>
  <c r="B639" i="9"/>
  <c r="C639" i="9"/>
  <c r="B640" i="9"/>
  <c r="C640" i="9"/>
  <c r="B641" i="9"/>
  <c r="C641" i="9"/>
  <c r="B642" i="9"/>
  <c r="C642" i="9"/>
  <c r="B643" i="9"/>
  <c r="C643" i="9"/>
  <c r="B644" i="9"/>
  <c r="C644" i="9"/>
  <c r="B645" i="9"/>
  <c r="C645" i="9"/>
  <c r="B646" i="9"/>
  <c r="C646" i="9"/>
  <c r="B647" i="9"/>
  <c r="C647" i="9"/>
  <c r="B648" i="9"/>
  <c r="C648" i="9"/>
  <c r="B649" i="9"/>
  <c r="C649" i="9"/>
  <c r="B650" i="9"/>
  <c r="C650" i="9"/>
  <c r="B651" i="9"/>
  <c r="C651" i="9"/>
  <c r="B652" i="9"/>
  <c r="C652" i="9"/>
  <c r="B653" i="9"/>
  <c r="C653" i="9"/>
  <c r="B654" i="9"/>
  <c r="C654" i="9"/>
  <c r="B655" i="9"/>
  <c r="C655" i="9"/>
  <c r="B656" i="9"/>
  <c r="C656" i="9"/>
  <c r="B657" i="9"/>
  <c r="C657" i="9"/>
  <c r="B658" i="9"/>
  <c r="C658" i="9"/>
  <c r="B659" i="9"/>
  <c r="C659" i="9"/>
  <c r="B660" i="9"/>
  <c r="C660" i="9"/>
  <c r="B661" i="9"/>
  <c r="C661" i="9"/>
  <c r="B662" i="9"/>
  <c r="C662" i="9"/>
  <c r="B663" i="9"/>
  <c r="C663" i="9"/>
  <c r="B664" i="9"/>
  <c r="C664" i="9"/>
  <c r="B665" i="9"/>
  <c r="C665" i="9"/>
  <c r="B666" i="9"/>
  <c r="C666" i="9"/>
  <c r="B667" i="9"/>
  <c r="C667" i="9"/>
  <c r="B668" i="9"/>
  <c r="C668" i="9"/>
  <c r="B669" i="9"/>
  <c r="C669" i="9"/>
  <c r="B670" i="9"/>
  <c r="C670" i="9"/>
  <c r="B671" i="9"/>
  <c r="C671" i="9"/>
  <c r="B672" i="9"/>
  <c r="C672" i="9"/>
  <c r="B673" i="9"/>
  <c r="C673" i="9"/>
  <c r="B674" i="9"/>
  <c r="C674" i="9"/>
  <c r="B675" i="9"/>
  <c r="C675" i="9"/>
  <c r="B676" i="9"/>
  <c r="C676" i="9"/>
  <c r="B677" i="9"/>
  <c r="C677" i="9"/>
  <c r="B678" i="9"/>
  <c r="C678" i="9"/>
  <c r="B679" i="9"/>
  <c r="C679" i="9"/>
  <c r="B680" i="9"/>
  <c r="C680" i="9"/>
  <c r="B681" i="9"/>
  <c r="C681" i="9"/>
  <c r="B682" i="9"/>
  <c r="C682" i="9"/>
  <c r="B683" i="9"/>
  <c r="C683" i="9"/>
  <c r="B684" i="9"/>
  <c r="C684" i="9"/>
  <c r="B685" i="9"/>
  <c r="C685" i="9"/>
  <c r="B686" i="9"/>
  <c r="C686" i="9"/>
  <c r="B687" i="9"/>
  <c r="C687" i="9"/>
  <c r="B688" i="9"/>
  <c r="C688" i="9"/>
  <c r="B689" i="9"/>
  <c r="C689" i="9"/>
  <c r="B690" i="9"/>
  <c r="C690" i="9"/>
  <c r="B691" i="9"/>
  <c r="C691" i="9"/>
  <c r="B692" i="9"/>
  <c r="C692" i="9"/>
  <c r="B693" i="9"/>
  <c r="C693" i="9"/>
  <c r="B694" i="9"/>
  <c r="C694" i="9"/>
  <c r="B695" i="9"/>
  <c r="C695" i="9"/>
  <c r="B696" i="9"/>
  <c r="C696" i="9"/>
  <c r="B697" i="9"/>
  <c r="C697" i="9"/>
  <c r="B698" i="9"/>
  <c r="C698" i="9"/>
  <c r="B699" i="9"/>
  <c r="C699" i="9"/>
  <c r="B700" i="9"/>
  <c r="C700" i="9"/>
  <c r="B701" i="9"/>
  <c r="C701" i="9"/>
  <c r="B702" i="9"/>
  <c r="C702" i="9"/>
  <c r="B703" i="9"/>
  <c r="C703" i="9"/>
  <c r="B704" i="9"/>
  <c r="C704" i="9"/>
  <c r="B705" i="9"/>
  <c r="C705" i="9"/>
  <c r="B706" i="9"/>
  <c r="C706" i="9"/>
  <c r="B707" i="9"/>
  <c r="C707" i="9"/>
  <c r="B708" i="9"/>
  <c r="C708" i="9"/>
  <c r="B709" i="9"/>
  <c r="C709" i="9"/>
  <c r="B710" i="9"/>
  <c r="C710" i="9"/>
  <c r="B711" i="9"/>
  <c r="C711" i="9"/>
  <c r="B712" i="9"/>
  <c r="C712" i="9"/>
  <c r="B713" i="9"/>
  <c r="C713" i="9"/>
  <c r="B714" i="9"/>
  <c r="C714" i="9"/>
  <c r="B715" i="9"/>
  <c r="C715" i="9"/>
  <c r="B716" i="9"/>
  <c r="C716" i="9"/>
  <c r="B717" i="9"/>
  <c r="C717" i="9"/>
  <c r="B718" i="9"/>
  <c r="C718" i="9"/>
  <c r="B719" i="9"/>
  <c r="C719" i="9"/>
  <c r="B720" i="9"/>
  <c r="C720" i="9"/>
  <c r="B721" i="9"/>
  <c r="C721" i="9"/>
  <c r="B722" i="9"/>
  <c r="C722" i="9"/>
  <c r="B723" i="9"/>
  <c r="C723" i="9"/>
  <c r="B724" i="9"/>
  <c r="C724" i="9"/>
  <c r="B725" i="9"/>
  <c r="C725" i="9"/>
  <c r="B726" i="9"/>
  <c r="C726" i="9"/>
  <c r="B727" i="9"/>
  <c r="C727" i="9"/>
  <c r="B728" i="9"/>
  <c r="C728" i="9"/>
  <c r="B729" i="9"/>
  <c r="C729" i="9"/>
  <c r="B730" i="9"/>
  <c r="C730" i="9"/>
  <c r="B731" i="9"/>
  <c r="C731" i="9"/>
  <c r="B732" i="9"/>
  <c r="C732" i="9"/>
  <c r="B733" i="9"/>
  <c r="C733" i="9"/>
  <c r="B734" i="9"/>
  <c r="C734" i="9"/>
  <c r="B735" i="9"/>
  <c r="C735" i="9"/>
  <c r="B736" i="9"/>
  <c r="C736" i="9"/>
  <c r="B737" i="9"/>
  <c r="C737" i="9"/>
  <c r="B738" i="9"/>
  <c r="C738" i="9"/>
  <c r="B739" i="9"/>
  <c r="C739" i="9"/>
  <c r="B740" i="9"/>
  <c r="C740" i="9"/>
  <c r="B741" i="9"/>
  <c r="C741" i="9"/>
  <c r="B742" i="9"/>
  <c r="C742" i="9"/>
  <c r="B743" i="9"/>
  <c r="C743" i="9"/>
  <c r="B744" i="9"/>
  <c r="C744" i="9"/>
  <c r="B745" i="9"/>
  <c r="C745" i="9"/>
  <c r="B746" i="9"/>
  <c r="C746" i="9"/>
  <c r="B747" i="9"/>
  <c r="C747" i="9"/>
  <c r="B748" i="9"/>
  <c r="C748" i="9"/>
  <c r="B749" i="9"/>
  <c r="C749" i="9"/>
  <c r="B750" i="9"/>
  <c r="C750" i="9"/>
  <c r="B751" i="9"/>
  <c r="C751" i="9"/>
  <c r="B752" i="9"/>
  <c r="C752" i="9"/>
  <c r="B753" i="9"/>
  <c r="C753" i="9"/>
  <c r="B754" i="9"/>
  <c r="C754" i="9"/>
  <c r="B755" i="9"/>
  <c r="C755" i="9"/>
  <c r="B756" i="9"/>
  <c r="C756" i="9"/>
  <c r="B757" i="9"/>
  <c r="C757" i="9"/>
  <c r="B758" i="9"/>
  <c r="C758" i="9"/>
  <c r="B759" i="9"/>
  <c r="C759" i="9"/>
  <c r="B760" i="9"/>
  <c r="C760" i="9"/>
  <c r="B761" i="9"/>
  <c r="C761" i="9"/>
  <c r="B762" i="9"/>
  <c r="C762" i="9"/>
  <c r="B763" i="9"/>
  <c r="C763" i="9"/>
  <c r="B764" i="9"/>
  <c r="C764" i="9"/>
  <c r="B765" i="9"/>
  <c r="C765" i="9"/>
  <c r="B766" i="9"/>
  <c r="C766" i="9"/>
  <c r="B767" i="9"/>
  <c r="C767" i="9"/>
  <c r="B768" i="9"/>
  <c r="C768" i="9"/>
  <c r="B769" i="9"/>
  <c r="C769" i="9"/>
  <c r="B770" i="9"/>
  <c r="C770" i="9"/>
  <c r="B771" i="9"/>
  <c r="C771" i="9"/>
  <c r="B772" i="9"/>
  <c r="C772" i="9"/>
  <c r="B773" i="9"/>
  <c r="C773" i="9"/>
  <c r="B774" i="9"/>
  <c r="C774" i="9"/>
  <c r="B775" i="9"/>
  <c r="C775" i="9"/>
  <c r="B776" i="9"/>
  <c r="C776" i="9"/>
  <c r="B777" i="9"/>
  <c r="C777" i="9"/>
  <c r="B778" i="9"/>
  <c r="C778" i="9"/>
  <c r="B779" i="9"/>
  <c r="C779" i="9"/>
  <c r="B780" i="9"/>
  <c r="C780" i="9"/>
  <c r="B781" i="9"/>
  <c r="C781" i="9"/>
  <c r="B782" i="9"/>
  <c r="C782" i="9"/>
  <c r="B783" i="9"/>
  <c r="C783" i="9"/>
  <c r="B784" i="9"/>
  <c r="C784" i="9"/>
  <c r="B785" i="9"/>
  <c r="C785" i="9"/>
  <c r="B786" i="9"/>
  <c r="C786" i="9"/>
  <c r="B787" i="9"/>
  <c r="C787" i="9"/>
  <c r="B788" i="9"/>
  <c r="C788" i="9"/>
  <c r="B789" i="9"/>
  <c r="C789" i="9"/>
  <c r="B790" i="9"/>
  <c r="C790" i="9"/>
  <c r="B6" i="9"/>
  <c r="C6" i="9"/>
  <c r="B7" i="9"/>
  <c r="C7" i="9"/>
  <c r="B8" i="9"/>
  <c r="C8" i="9"/>
  <c r="B9" i="9"/>
  <c r="C9" i="9"/>
  <c r="B10" i="9"/>
  <c r="C10" i="9"/>
  <c r="B11" i="9"/>
  <c r="C11" i="9"/>
  <c r="B12" i="9"/>
  <c r="C12" i="9"/>
  <c r="B13" i="9"/>
  <c r="C13" i="9"/>
  <c r="B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B32" i="9"/>
  <c r="C32" i="9"/>
  <c r="B33" i="9"/>
  <c r="C33" i="9"/>
  <c r="B34" i="9"/>
  <c r="C34" i="9"/>
  <c r="B35" i="9"/>
  <c r="C35" i="9"/>
  <c r="B36" i="9"/>
  <c r="C36" i="9"/>
  <c r="B37" i="9"/>
  <c r="C37" i="9"/>
  <c r="B38" i="9"/>
  <c r="C38" i="9"/>
  <c r="B39" i="9"/>
  <c r="C39" i="9"/>
  <c r="B40" i="9"/>
  <c r="C40" i="9"/>
  <c r="B41" i="9"/>
  <c r="C41" i="9"/>
  <c r="B42" i="9"/>
  <c r="C42" i="9"/>
  <c r="B43" i="9"/>
  <c r="C43" i="9"/>
  <c r="B44" i="9"/>
  <c r="C44" i="9"/>
  <c r="B45" i="9"/>
  <c r="C45" i="9"/>
  <c r="B46" i="9"/>
  <c r="C46" i="9"/>
  <c r="B47" i="9"/>
  <c r="C47" i="9"/>
  <c r="B48" i="9"/>
  <c r="C48" i="9"/>
  <c r="B49" i="9"/>
  <c r="C49" i="9"/>
  <c r="B50" i="9"/>
  <c r="C50" i="9"/>
  <c r="B51" i="9"/>
  <c r="C51" i="9"/>
  <c r="B52" i="9"/>
  <c r="C52" i="9"/>
  <c r="B53" i="9"/>
  <c r="C53" i="9"/>
  <c r="B54" i="9"/>
  <c r="C54" i="9"/>
  <c r="B55" i="9"/>
  <c r="C55" i="9"/>
  <c r="B56" i="9"/>
  <c r="C56" i="9"/>
  <c r="B57" i="9"/>
  <c r="C57" i="9"/>
  <c r="B58" i="9"/>
  <c r="C58" i="9"/>
  <c r="B59" i="9"/>
  <c r="C59" i="9"/>
  <c r="B60" i="9"/>
  <c r="C60" i="9"/>
  <c r="B61" i="9"/>
  <c r="C61" i="9"/>
  <c r="B62" i="9"/>
  <c r="C62" i="9"/>
  <c r="B63" i="9"/>
  <c r="C63" i="9"/>
  <c r="B64" i="9"/>
  <c r="C64" i="9"/>
  <c r="B65" i="9"/>
  <c r="C65" i="9"/>
  <c r="B66" i="9"/>
  <c r="C66" i="9"/>
  <c r="B67" i="9"/>
  <c r="C67" i="9"/>
  <c r="B68" i="9"/>
  <c r="C68" i="9"/>
  <c r="B69" i="9"/>
  <c r="C69" i="9"/>
  <c r="B70" i="9"/>
  <c r="C70" i="9"/>
  <c r="B71" i="9"/>
  <c r="C71" i="9"/>
  <c r="B72" i="9"/>
  <c r="C72" i="9"/>
  <c r="B73" i="9"/>
  <c r="C73" i="9"/>
  <c r="B74" i="9"/>
  <c r="C74" i="9"/>
  <c r="B75" i="9"/>
  <c r="C75" i="9"/>
  <c r="B76" i="9"/>
  <c r="C76" i="9"/>
  <c r="B77" i="9"/>
  <c r="C77" i="9"/>
  <c r="B78" i="9"/>
  <c r="C78" i="9"/>
  <c r="B79" i="9"/>
  <c r="C79" i="9"/>
  <c r="B80" i="9"/>
  <c r="C80" i="9"/>
  <c r="B81" i="9"/>
  <c r="C81" i="9"/>
  <c r="B82" i="9"/>
  <c r="C82" i="9"/>
  <c r="B83" i="9"/>
  <c r="C83" i="9"/>
  <c r="B84" i="9"/>
  <c r="C84" i="9"/>
  <c r="B85" i="9"/>
  <c r="C85" i="9"/>
  <c r="B86" i="9"/>
  <c r="C86" i="9"/>
  <c r="B87" i="9"/>
  <c r="C87" i="9"/>
  <c r="B88" i="9"/>
  <c r="C88" i="9"/>
  <c r="B89" i="9"/>
  <c r="C89" i="9"/>
  <c r="B90" i="9"/>
  <c r="C90" i="9"/>
  <c r="B91" i="9"/>
  <c r="C91" i="9"/>
  <c r="B92" i="9"/>
  <c r="C92" i="9"/>
  <c r="B93" i="9"/>
  <c r="C93" i="9"/>
  <c r="B94" i="9"/>
  <c r="C94" i="9"/>
  <c r="B95" i="9"/>
  <c r="C95" i="9"/>
  <c r="B96" i="9"/>
  <c r="C96" i="9"/>
  <c r="B97" i="9"/>
  <c r="C97" i="9"/>
  <c r="B98" i="9"/>
  <c r="C98" i="9"/>
  <c r="B99" i="9"/>
  <c r="C99" i="9"/>
  <c r="B100" i="9"/>
  <c r="C100" i="9"/>
  <c r="B101" i="9"/>
  <c r="C101" i="9"/>
  <c r="B102" i="9"/>
  <c r="C102" i="9"/>
  <c r="B103" i="9"/>
  <c r="C103" i="9"/>
  <c r="B104" i="9"/>
  <c r="C104" i="9"/>
  <c r="B105" i="9"/>
  <c r="C105" i="9"/>
  <c r="B106" i="9"/>
  <c r="C106" i="9"/>
  <c r="B107" i="9"/>
  <c r="C107" i="9"/>
  <c r="B108" i="9"/>
  <c r="C108" i="9"/>
  <c r="B109" i="9"/>
  <c r="C109" i="9"/>
  <c r="B110" i="9"/>
  <c r="C110" i="9"/>
  <c r="B111" i="9"/>
  <c r="C111" i="9"/>
  <c r="B112" i="9"/>
  <c r="C112" i="9"/>
  <c r="B113" i="9"/>
  <c r="C113" i="9"/>
  <c r="B114" i="9"/>
  <c r="C114" i="9"/>
  <c r="B115" i="9"/>
  <c r="C115" i="9"/>
  <c r="B116" i="9"/>
  <c r="C116" i="9"/>
  <c r="B117" i="9"/>
  <c r="C117" i="9"/>
  <c r="B118" i="9"/>
  <c r="C118" i="9"/>
  <c r="B119" i="9"/>
  <c r="C119" i="9"/>
  <c r="B120" i="9"/>
  <c r="C120" i="9"/>
  <c r="B121" i="9"/>
  <c r="C121" i="9"/>
  <c r="B122" i="9"/>
  <c r="C122" i="9"/>
  <c r="B123" i="9"/>
  <c r="C123" i="9"/>
  <c r="B124" i="9"/>
  <c r="C124" i="9"/>
  <c r="B125" i="9"/>
  <c r="C125" i="9"/>
  <c r="B126" i="9"/>
  <c r="C126" i="9"/>
  <c r="B127" i="9"/>
  <c r="C127" i="9"/>
  <c r="B128" i="9"/>
  <c r="C128" i="9"/>
  <c r="B129" i="9"/>
  <c r="C129" i="9"/>
  <c r="B130" i="9"/>
  <c r="C130" i="9"/>
  <c r="B131" i="9"/>
  <c r="C131" i="9"/>
  <c r="B132" i="9"/>
  <c r="C132" i="9"/>
  <c r="B133" i="9"/>
  <c r="C133" i="9"/>
  <c r="B134" i="9"/>
  <c r="C134" i="9"/>
  <c r="B135" i="9"/>
  <c r="C135" i="9"/>
  <c r="B136" i="9"/>
  <c r="C136" i="9"/>
  <c r="B137" i="9"/>
  <c r="C137" i="9"/>
  <c r="B138" i="9"/>
  <c r="C138" i="9"/>
  <c r="B139" i="9"/>
  <c r="C139" i="9"/>
  <c r="B140" i="9"/>
  <c r="C140" i="9"/>
  <c r="B141" i="9"/>
  <c r="C141" i="9"/>
  <c r="B142" i="9"/>
  <c r="C142" i="9"/>
  <c r="B143" i="9"/>
  <c r="C143" i="9"/>
  <c r="B144" i="9"/>
  <c r="C144" i="9"/>
  <c r="B145" i="9"/>
  <c r="C145" i="9"/>
  <c r="B146" i="9"/>
  <c r="C146" i="9"/>
  <c r="B147" i="9"/>
  <c r="C147" i="9"/>
  <c r="B148" i="9"/>
  <c r="C148" i="9"/>
  <c r="B149" i="9"/>
  <c r="C149" i="9"/>
  <c r="B150" i="9"/>
  <c r="C150" i="9"/>
  <c r="B151" i="9"/>
  <c r="C151" i="9"/>
  <c r="B152" i="9"/>
  <c r="C152" i="9"/>
  <c r="B153" i="9"/>
  <c r="C153" i="9"/>
  <c r="B154" i="9"/>
  <c r="C154" i="9"/>
  <c r="B155" i="9"/>
  <c r="C155" i="9"/>
  <c r="B156" i="9"/>
  <c r="C156" i="9"/>
  <c r="B157" i="9"/>
  <c r="C157" i="9"/>
  <c r="B158" i="9"/>
  <c r="C158" i="9"/>
  <c r="B159" i="9"/>
  <c r="C159" i="9"/>
  <c r="B160" i="9"/>
  <c r="C160" i="9"/>
  <c r="B161" i="9"/>
  <c r="C161" i="9"/>
  <c r="B162" i="9"/>
  <c r="C162" i="9"/>
  <c r="B163" i="9"/>
  <c r="C163" i="9"/>
  <c r="B164" i="9"/>
  <c r="C164" i="9"/>
  <c r="B165" i="9"/>
  <c r="C165" i="9"/>
  <c r="B166" i="9"/>
  <c r="C166" i="9"/>
  <c r="B167" i="9"/>
  <c r="C167" i="9"/>
  <c r="B168" i="9"/>
  <c r="C168" i="9"/>
  <c r="B169" i="9"/>
  <c r="C169" i="9"/>
  <c r="B170" i="9"/>
  <c r="C170" i="9"/>
  <c r="B171" i="9"/>
  <c r="C171" i="9"/>
  <c r="B172" i="9"/>
  <c r="C172" i="9"/>
  <c r="B173" i="9"/>
  <c r="C173" i="9"/>
  <c r="B174" i="9"/>
  <c r="C174" i="9"/>
  <c r="B175" i="9"/>
  <c r="C175" i="9"/>
  <c r="B176" i="9"/>
  <c r="C176" i="9"/>
  <c r="B177" i="9"/>
  <c r="C177" i="9"/>
  <c r="B178" i="9"/>
  <c r="C178" i="9"/>
  <c r="B179" i="9"/>
  <c r="C179" i="9"/>
  <c r="B180" i="9"/>
  <c r="C180" i="9"/>
  <c r="B181" i="9"/>
  <c r="C181" i="9"/>
  <c r="B182" i="9"/>
  <c r="C182" i="9"/>
  <c r="B183" i="9"/>
  <c r="C183" i="9"/>
  <c r="B184" i="9"/>
  <c r="C184" i="9"/>
  <c r="B185" i="9"/>
  <c r="C185" i="9"/>
  <c r="B186" i="9"/>
  <c r="C186" i="9"/>
  <c r="B187" i="9"/>
  <c r="C187" i="9"/>
  <c r="B188" i="9"/>
  <c r="C188" i="9"/>
  <c r="B189" i="9"/>
  <c r="C189" i="9"/>
  <c r="B190" i="9"/>
  <c r="C190" i="9"/>
  <c r="B191" i="9"/>
  <c r="C191" i="9"/>
  <c r="B192" i="9"/>
  <c r="C192" i="9"/>
  <c r="B193" i="9"/>
  <c r="C193" i="9"/>
  <c r="B194" i="9"/>
  <c r="C194" i="9"/>
  <c r="B195" i="9"/>
  <c r="C195" i="9"/>
  <c r="B196" i="9"/>
  <c r="C196" i="9"/>
  <c r="B197" i="9"/>
  <c r="C197" i="9"/>
  <c r="B198" i="9"/>
  <c r="C198" i="9"/>
  <c r="B199" i="9"/>
  <c r="C199" i="9"/>
  <c r="B200" i="9"/>
  <c r="C200" i="9"/>
  <c r="B201" i="9"/>
  <c r="C201" i="9"/>
  <c r="B202" i="9"/>
  <c r="C202" i="9"/>
  <c r="B203" i="9"/>
  <c r="C203" i="9"/>
  <c r="B204" i="9"/>
  <c r="C204" i="9"/>
  <c r="B205" i="9"/>
  <c r="C205" i="9"/>
  <c r="B206" i="9"/>
  <c r="C206" i="9"/>
  <c r="B207" i="9"/>
  <c r="C207" i="9"/>
  <c r="B208" i="9"/>
  <c r="C208" i="9"/>
  <c r="B209" i="9"/>
  <c r="C209" i="9"/>
  <c r="B210" i="9"/>
  <c r="C210" i="9"/>
  <c r="B211" i="9"/>
  <c r="C211" i="9"/>
  <c r="B212" i="9"/>
  <c r="C212" i="9"/>
  <c r="B213" i="9"/>
  <c r="C213" i="9"/>
  <c r="B214" i="9"/>
  <c r="C214" i="9"/>
  <c r="B215" i="9"/>
  <c r="C215" i="9"/>
  <c r="B216" i="9"/>
  <c r="C216" i="9"/>
  <c r="B217" i="9"/>
  <c r="C217" i="9"/>
  <c r="B218" i="9"/>
  <c r="C218" i="9"/>
  <c r="B219" i="9"/>
  <c r="C219" i="9"/>
  <c r="B220" i="9"/>
  <c r="C220" i="9"/>
  <c r="B221" i="9"/>
  <c r="C221" i="9"/>
  <c r="B222" i="9"/>
  <c r="C222" i="9"/>
  <c r="B223" i="9"/>
  <c r="C223" i="9"/>
  <c r="B224" i="9"/>
  <c r="C224" i="9"/>
  <c r="B225" i="9"/>
  <c r="C225" i="9"/>
  <c r="B226" i="9"/>
  <c r="C226" i="9"/>
  <c r="B227" i="9"/>
  <c r="C227" i="9"/>
  <c r="B228" i="9"/>
  <c r="C228" i="9"/>
  <c r="B229" i="9"/>
  <c r="C229" i="9"/>
  <c r="B230" i="9"/>
  <c r="C230" i="9"/>
  <c r="B231" i="9"/>
  <c r="C231" i="9"/>
  <c r="B232" i="9"/>
  <c r="C232" i="9"/>
  <c r="B233" i="9"/>
  <c r="C233" i="9"/>
  <c r="B234" i="9"/>
  <c r="C234" i="9"/>
  <c r="B235" i="9"/>
  <c r="C235" i="9"/>
  <c r="B236" i="9"/>
  <c r="C236" i="9"/>
  <c r="B237" i="9"/>
  <c r="C237" i="9"/>
  <c r="B238" i="9"/>
  <c r="C238" i="9"/>
  <c r="B239" i="9"/>
  <c r="C239" i="9"/>
  <c r="B240" i="9"/>
  <c r="C240" i="9"/>
  <c r="B241" i="9"/>
  <c r="C241" i="9"/>
  <c r="B242" i="9"/>
  <c r="C242" i="9"/>
  <c r="B243" i="9"/>
  <c r="C243" i="9"/>
  <c r="B244" i="9"/>
  <c r="C244" i="9"/>
  <c r="B245" i="9"/>
  <c r="C245" i="9"/>
  <c r="B246" i="9"/>
  <c r="C246" i="9"/>
  <c r="B247" i="9"/>
  <c r="C247" i="9"/>
  <c r="B248" i="9"/>
  <c r="C248" i="9"/>
  <c r="B249" i="9"/>
  <c r="C249" i="9"/>
  <c r="B250" i="9"/>
  <c r="C250" i="9"/>
  <c r="B251" i="9"/>
  <c r="C251" i="9"/>
  <c r="B252" i="9"/>
  <c r="C252" i="9"/>
  <c r="B253" i="9"/>
  <c r="C253" i="9"/>
  <c r="B254" i="9"/>
  <c r="C254" i="9"/>
  <c r="B255" i="9"/>
  <c r="C255" i="9"/>
  <c r="B256" i="9"/>
  <c r="C256" i="9"/>
  <c r="B257" i="9"/>
  <c r="C257" i="9"/>
  <c r="B258" i="9"/>
  <c r="C258" i="9"/>
  <c r="B259" i="9"/>
  <c r="C259" i="9"/>
  <c r="B260" i="9"/>
  <c r="C260" i="9"/>
  <c r="B261" i="9"/>
  <c r="C261" i="9"/>
  <c r="B262" i="9"/>
  <c r="C262" i="9"/>
  <c r="B263" i="9"/>
  <c r="C263" i="9"/>
  <c r="B264" i="9"/>
  <c r="C264" i="9"/>
  <c r="B265" i="9"/>
  <c r="C265" i="9"/>
  <c r="B266" i="9"/>
  <c r="C266" i="9"/>
  <c r="B267" i="9"/>
  <c r="C267" i="9"/>
  <c r="B268" i="9"/>
  <c r="C268" i="9"/>
  <c r="B269" i="9"/>
  <c r="C269" i="9"/>
  <c r="B270" i="9"/>
  <c r="C270" i="9"/>
  <c r="B271" i="9"/>
  <c r="C271" i="9"/>
  <c r="B272" i="9"/>
  <c r="C272" i="9"/>
  <c r="B273" i="9"/>
  <c r="C273" i="9"/>
  <c r="B274" i="9"/>
  <c r="C274" i="9"/>
  <c r="B275" i="9"/>
  <c r="C275" i="9"/>
  <c r="B276" i="9"/>
  <c r="C276" i="9"/>
  <c r="B277" i="9"/>
  <c r="C277" i="9"/>
  <c r="B278" i="9"/>
  <c r="C278" i="9"/>
  <c r="B279" i="9"/>
  <c r="C279" i="9"/>
  <c r="B280" i="9"/>
  <c r="C280" i="9"/>
  <c r="B281" i="9"/>
  <c r="C281" i="9"/>
  <c r="B282" i="9"/>
  <c r="C282" i="9"/>
  <c r="B283" i="9"/>
  <c r="C283" i="9"/>
  <c r="B284" i="9"/>
  <c r="C284" i="9"/>
  <c r="B285" i="9"/>
  <c r="C285" i="9"/>
  <c r="B286" i="9"/>
  <c r="C286" i="9"/>
  <c r="B287" i="9"/>
  <c r="C287" i="9"/>
  <c r="B288" i="9"/>
  <c r="C288" i="9"/>
  <c r="B289" i="9"/>
  <c r="C289" i="9"/>
  <c r="B290" i="9"/>
  <c r="C290" i="9"/>
  <c r="B291" i="9"/>
  <c r="C291" i="9"/>
  <c r="B292" i="9"/>
  <c r="C292" i="9"/>
  <c r="B293" i="9"/>
  <c r="C293" i="9"/>
  <c r="B294" i="9"/>
  <c r="C294" i="9"/>
  <c r="B295" i="9"/>
  <c r="C295" i="9"/>
  <c r="B296" i="9"/>
  <c r="C296" i="9"/>
  <c r="B297" i="9"/>
  <c r="C297" i="9"/>
  <c r="B298" i="9"/>
  <c r="C298" i="9"/>
  <c r="B299" i="9"/>
  <c r="C299" i="9"/>
  <c r="B300" i="9"/>
  <c r="C300" i="9"/>
  <c r="B301" i="9"/>
  <c r="C301" i="9"/>
  <c r="B302" i="9"/>
  <c r="C302" i="9"/>
  <c r="B303" i="9"/>
  <c r="C303" i="9"/>
  <c r="B304" i="9"/>
  <c r="C304" i="9"/>
  <c r="B305" i="9"/>
  <c r="C305" i="9"/>
  <c r="B306" i="9"/>
  <c r="C306" i="9"/>
  <c r="B307" i="9"/>
  <c r="C307" i="9"/>
  <c r="B308" i="9"/>
  <c r="C308" i="9"/>
  <c r="B309" i="9"/>
  <c r="C309" i="9"/>
  <c r="B310" i="9"/>
  <c r="C310" i="9"/>
  <c r="B311" i="9"/>
  <c r="C311" i="9"/>
  <c r="B312" i="9"/>
  <c r="C312" i="9"/>
  <c r="B313" i="9"/>
  <c r="C313" i="9"/>
  <c r="B314" i="9"/>
  <c r="C314" i="9"/>
  <c r="B315" i="9"/>
  <c r="C315" i="9"/>
  <c r="B316" i="9"/>
  <c r="C316" i="9"/>
  <c r="B317" i="9"/>
  <c r="C317" i="9"/>
  <c r="B318" i="9"/>
  <c r="C318" i="9"/>
  <c r="B319" i="9"/>
  <c r="C319" i="9"/>
  <c r="B320" i="9"/>
  <c r="C320" i="9"/>
  <c r="B321" i="9"/>
  <c r="C321" i="9"/>
  <c r="B322" i="9"/>
  <c r="C322" i="9"/>
  <c r="B323" i="9"/>
  <c r="C323" i="9"/>
  <c r="B324" i="9"/>
  <c r="C324" i="9"/>
  <c r="B325" i="9"/>
  <c r="C325" i="9"/>
  <c r="B326" i="9"/>
  <c r="C326" i="9"/>
  <c r="B327" i="9"/>
  <c r="C327" i="9"/>
  <c r="B328" i="9"/>
  <c r="C328" i="9"/>
  <c r="B329" i="9"/>
  <c r="C329" i="9"/>
  <c r="B330" i="9"/>
  <c r="C330" i="9"/>
  <c r="B331" i="9"/>
  <c r="C331" i="9"/>
  <c r="B332" i="9"/>
  <c r="C332" i="9"/>
  <c r="B333" i="9"/>
  <c r="C333" i="9"/>
  <c r="B334" i="9"/>
  <c r="C334" i="9"/>
  <c r="B335" i="9"/>
  <c r="C335" i="9"/>
  <c r="B336" i="9"/>
  <c r="C336" i="9"/>
  <c r="B337" i="9"/>
  <c r="C337" i="9"/>
  <c r="B338" i="9"/>
  <c r="C338" i="9"/>
  <c r="B339" i="9"/>
  <c r="C339" i="9"/>
  <c r="B340" i="9"/>
  <c r="C340" i="9"/>
  <c r="B341" i="9"/>
  <c r="C341" i="9"/>
  <c r="B342" i="9"/>
  <c r="C342" i="9"/>
  <c r="B343" i="9"/>
  <c r="C343" i="9"/>
  <c r="B344" i="9"/>
  <c r="C344" i="9"/>
  <c r="B345" i="9"/>
  <c r="C345" i="9"/>
  <c r="B346" i="9"/>
  <c r="C346" i="9"/>
  <c r="B347" i="9"/>
  <c r="C347" i="9"/>
  <c r="B348" i="9"/>
  <c r="C348" i="9"/>
  <c r="B349" i="9"/>
  <c r="C349" i="9"/>
  <c r="B350" i="9"/>
  <c r="C350" i="9"/>
  <c r="B351" i="9"/>
  <c r="C351" i="9"/>
  <c r="B352" i="9"/>
  <c r="C352" i="9"/>
  <c r="B353" i="9"/>
  <c r="C353" i="9"/>
  <c r="B354" i="9"/>
  <c r="C354" i="9"/>
  <c r="B355" i="9"/>
  <c r="C355" i="9"/>
  <c r="B356" i="9"/>
  <c r="C356" i="9"/>
  <c r="B357" i="9"/>
  <c r="C357" i="9"/>
  <c r="B358" i="9"/>
  <c r="C358" i="9"/>
  <c r="B359" i="9"/>
  <c r="C359" i="9"/>
  <c r="B360" i="9"/>
  <c r="C360" i="9"/>
  <c r="B361" i="9"/>
  <c r="C361" i="9"/>
  <c r="B362" i="9"/>
  <c r="C362" i="9"/>
  <c r="B363" i="9"/>
  <c r="C363" i="9"/>
  <c r="B364" i="9"/>
  <c r="C364" i="9"/>
  <c r="B365" i="9"/>
  <c r="C365" i="9"/>
  <c r="B366" i="9"/>
  <c r="C366" i="9"/>
  <c r="B367" i="9"/>
  <c r="C367" i="9"/>
  <c r="B368" i="9"/>
  <c r="C368" i="9"/>
  <c r="B369" i="9"/>
  <c r="C369" i="9"/>
  <c r="B370" i="9"/>
  <c r="C370" i="9"/>
  <c r="B371" i="9"/>
  <c r="C371" i="9"/>
  <c r="B372" i="9"/>
  <c r="C372" i="9"/>
  <c r="B373" i="9"/>
  <c r="C373" i="9"/>
  <c r="B374" i="9"/>
  <c r="C374" i="9"/>
  <c r="B375" i="9"/>
  <c r="C375" i="9"/>
  <c r="B376" i="9"/>
  <c r="C376" i="9"/>
  <c r="B377" i="9"/>
  <c r="C377" i="9"/>
  <c r="B378" i="9"/>
  <c r="C378" i="9"/>
  <c r="B379" i="9"/>
  <c r="C379" i="9"/>
  <c r="B380" i="9"/>
  <c r="C380" i="9"/>
  <c r="B381" i="9"/>
  <c r="C381" i="9"/>
  <c r="B382" i="9"/>
  <c r="C382" i="9"/>
  <c r="B383" i="9"/>
  <c r="C383" i="9"/>
  <c r="B384" i="9"/>
  <c r="C384" i="9"/>
  <c r="B385" i="9"/>
  <c r="C385" i="9"/>
  <c r="B386" i="9"/>
  <c r="C386" i="9"/>
  <c r="B387" i="9"/>
  <c r="C387" i="9"/>
  <c r="B388" i="9"/>
  <c r="C388" i="9"/>
  <c r="B389" i="9"/>
  <c r="C389" i="9"/>
  <c r="B390" i="9"/>
  <c r="C390" i="9"/>
  <c r="B391" i="9"/>
  <c r="C391" i="9"/>
  <c r="B392" i="9"/>
  <c r="C392" i="9"/>
  <c r="B393" i="9"/>
  <c r="C393" i="9"/>
  <c r="B394" i="9"/>
  <c r="C394" i="9"/>
  <c r="B395" i="9"/>
  <c r="C395" i="9"/>
  <c r="B396" i="9"/>
  <c r="C396" i="9"/>
  <c r="B397" i="9"/>
  <c r="C397" i="9"/>
  <c r="B398" i="9"/>
  <c r="C398" i="9"/>
  <c r="B399" i="9"/>
  <c r="C399" i="9"/>
  <c r="B400" i="9"/>
  <c r="C400" i="9"/>
  <c r="B401" i="9"/>
  <c r="C401" i="9"/>
  <c r="B402" i="9"/>
  <c r="C402" i="9"/>
  <c r="B403" i="9"/>
  <c r="C403" i="9"/>
  <c r="B404" i="9"/>
  <c r="C404" i="9"/>
  <c r="B405" i="9"/>
  <c r="C405" i="9"/>
  <c r="B406" i="9"/>
  <c r="C406" i="9"/>
  <c r="B407" i="9"/>
  <c r="C407" i="9"/>
  <c r="B408" i="9"/>
  <c r="C408" i="9"/>
  <c r="B409" i="9"/>
  <c r="C409" i="9"/>
  <c r="B410" i="9"/>
  <c r="C410" i="9"/>
  <c r="B411" i="9"/>
  <c r="C411" i="9"/>
  <c r="B412" i="9"/>
  <c r="C412" i="9"/>
  <c r="B413" i="9"/>
  <c r="C413" i="9"/>
  <c r="B414" i="9"/>
  <c r="C414" i="9"/>
  <c r="B415" i="9"/>
  <c r="C415" i="9"/>
  <c r="B416" i="9"/>
  <c r="C416" i="9"/>
  <c r="B417" i="9"/>
  <c r="C417" i="9"/>
  <c r="B418" i="9"/>
  <c r="C418" i="9"/>
  <c r="B419" i="9"/>
  <c r="C419" i="9"/>
  <c r="B420" i="9"/>
  <c r="C420" i="9"/>
  <c r="B421" i="9"/>
  <c r="C421" i="9"/>
  <c r="B422" i="9"/>
  <c r="C422" i="9"/>
  <c r="B423" i="9"/>
  <c r="C423" i="9"/>
  <c r="B424" i="9"/>
  <c r="C424" i="9"/>
  <c r="B425" i="9"/>
  <c r="C425" i="9"/>
  <c r="B426" i="9"/>
  <c r="C426" i="9"/>
  <c r="B427" i="9"/>
  <c r="C427" i="9"/>
  <c r="B428" i="9"/>
  <c r="C428" i="9"/>
  <c r="B429" i="9"/>
  <c r="C429" i="9"/>
  <c r="B430" i="9"/>
  <c r="C430" i="9"/>
  <c r="B431" i="9"/>
  <c r="C431" i="9"/>
  <c r="B432" i="9"/>
  <c r="C432" i="9"/>
  <c r="B433" i="9"/>
  <c r="C433" i="9"/>
  <c r="B434" i="9"/>
  <c r="C434" i="9"/>
  <c r="B435" i="9"/>
  <c r="C435" i="9"/>
  <c r="B436" i="9"/>
  <c r="C436" i="9"/>
  <c r="B437" i="9"/>
  <c r="C437" i="9"/>
  <c r="B438" i="9"/>
  <c r="C438" i="9"/>
  <c r="B439" i="9"/>
  <c r="C439" i="9"/>
  <c r="B440" i="9"/>
  <c r="C440" i="9"/>
  <c r="B441" i="9"/>
  <c r="C441" i="9"/>
  <c r="B442" i="9"/>
  <c r="C442" i="9"/>
  <c r="B443" i="9"/>
  <c r="C443" i="9"/>
  <c r="B444" i="9"/>
  <c r="C444" i="9"/>
  <c r="B445" i="9"/>
  <c r="C445" i="9"/>
  <c r="B446" i="9"/>
  <c r="C446" i="9"/>
  <c r="B447" i="9"/>
  <c r="C447" i="9"/>
  <c r="B448" i="9"/>
  <c r="C448" i="9"/>
  <c r="B449" i="9"/>
  <c r="C449" i="9"/>
  <c r="B450" i="9"/>
  <c r="C450" i="9"/>
  <c r="B451" i="9"/>
  <c r="C451" i="9"/>
  <c r="B452" i="9"/>
  <c r="C452" i="9"/>
  <c r="B453" i="9"/>
  <c r="C453" i="9"/>
  <c r="B454" i="9"/>
  <c r="C454" i="9"/>
  <c r="B455" i="9"/>
  <c r="C455" i="9"/>
  <c r="B456" i="9"/>
  <c r="C456" i="9"/>
  <c r="B457" i="9"/>
  <c r="C457" i="9"/>
  <c r="C5" i="9"/>
  <c r="B5" i="9"/>
  <c r="W55" i="4"/>
  <c r="X127" i="2"/>
  <c r="W382" i="1"/>
  <c r="W460" i="3"/>
  <c r="W342" i="12"/>
  <c r="P302" i="1"/>
  <c r="R302" i="1"/>
  <c r="Q302" i="1" s="1"/>
  <c r="P303" i="1"/>
  <c r="R303" i="1"/>
  <c r="Q303" i="1" s="1"/>
  <c r="P304" i="1"/>
  <c r="R304" i="1"/>
  <c r="Q304" i="1" s="1"/>
  <c r="P305" i="1"/>
  <c r="R305" i="1"/>
  <c r="Q305" i="1" s="1"/>
  <c r="P306" i="1"/>
  <c r="R306" i="1"/>
  <c r="Q306" i="1" s="1"/>
  <c r="P307" i="1"/>
  <c r="R307" i="1"/>
  <c r="Q307" i="1" s="1"/>
  <c r="X302" i="1"/>
  <c r="X303" i="1"/>
  <c r="X304" i="1"/>
  <c r="X305" i="1"/>
  <c r="X306" i="1"/>
  <c r="X307" i="1"/>
  <c r="P8" i="1"/>
  <c r="R8" i="1"/>
  <c r="Q8" i="1" s="1"/>
  <c r="P9" i="1"/>
  <c r="R9" i="1"/>
  <c r="Q9" i="1" s="1"/>
  <c r="P10" i="1"/>
  <c r="R10" i="1"/>
  <c r="Q10" i="1" s="1"/>
  <c r="P11" i="1"/>
  <c r="R11" i="1"/>
  <c r="Q11" i="1" s="1"/>
  <c r="P12" i="1"/>
  <c r="R12" i="1"/>
  <c r="Q12" i="1" s="1"/>
  <c r="P13" i="1"/>
  <c r="R13" i="1"/>
  <c r="Q13" i="1" s="1"/>
  <c r="P14" i="1"/>
  <c r="R14" i="1"/>
  <c r="Q14" i="1" s="1"/>
  <c r="P15" i="1"/>
  <c r="R15" i="1"/>
  <c r="Q15" i="1" s="1"/>
  <c r="P16" i="1"/>
  <c r="R16" i="1"/>
  <c r="Q16" i="1" s="1"/>
  <c r="P17" i="1"/>
  <c r="R17" i="1"/>
  <c r="Q17" i="1" s="1"/>
  <c r="P18" i="1"/>
  <c r="R18" i="1"/>
  <c r="Q18" i="1" s="1"/>
  <c r="P19" i="1"/>
  <c r="R19" i="1"/>
  <c r="Q19" i="1" s="1"/>
  <c r="P20" i="1"/>
  <c r="R20" i="1"/>
  <c r="Q20" i="1" s="1"/>
  <c r="P21" i="1"/>
  <c r="R21" i="1"/>
  <c r="Q21" i="1" s="1"/>
  <c r="P22" i="1"/>
  <c r="R22" i="1"/>
  <c r="Q22" i="1" s="1"/>
  <c r="P23" i="1"/>
  <c r="R23" i="1"/>
  <c r="Q23" i="1" s="1"/>
  <c r="P24" i="1"/>
  <c r="R24" i="1"/>
  <c r="Q24" i="1" s="1"/>
  <c r="P25" i="1"/>
  <c r="R25" i="1"/>
  <c r="Q25" i="1" s="1"/>
  <c r="P26" i="1"/>
  <c r="R26" i="1"/>
  <c r="Q26" i="1" s="1"/>
  <c r="P27" i="1"/>
  <c r="R27" i="1"/>
  <c r="Q27" i="1" s="1"/>
  <c r="P28" i="1"/>
  <c r="R28" i="1"/>
  <c r="Q28" i="1" s="1"/>
  <c r="P29" i="1"/>
  <c r="R29" i="1"/>
  <c r="Q29" i="1" s="1"/>
  <c r="P30" i="1"/>
  <c r="R30" i="1"/>
  <c r="Q30" i="1" s="1"/>
  <c r="P31" i="1"/>
  <c r="R31" i="1"/>
  <c r="Q31" i="1" s="1"/>
  <c r="P32" i="1"/>
  <c r="R32" i="1"/>
  <c r="Q32" i="1" s="1"/>
  <c r="P33" i="1"/>
  <c r="R33" i="1"/>
  <c r="Q33" i="1" s="1"/>
  <c r="P34" i="1"/>
  <c r="R34" i="1"/>
  <c r="Q34" i="1" s="1"/>
  <c r="P35" i="1"/>
  <c r="R35" i="1"/>
  <c r="Q35" i="1" s="1"/>
  <c r="P36" i="1"/>
  <c r="R36" i="1"/>
  <c r="Q36" i="1" s="1"/>
  <c r="P37" i="1"/>
  <c r="R37" i="1"/>
  <c r="Q37" i="1" s="1"/>
  <c r="P38" i="1"/>
  <c r="R38" i="1"/>
  <c r="Q38" i="1" s="1"/>
  <c r="P39" i="1"/>
  <c r="R39" i="1"/>
  <c r="Q39" i="1" s="1"/>
  <c r="P40" i="1"/>
  <c r="R40" i="1"/>
  <c r="Q40" i="1" s="1"/>
  <c r="P41" i="1"/>
  <c r="R41" i="1"/>
  <c r="Q41" i="1" s="1"/>
  <c r="P42" i="1"/>
  <c r="R42" i="1"/>
  <c r="Q42" i="1" s="1"/>
  <c r="P43" i="1"/>
  <c r="R43" i="1"/>
  <c r="Q43" i="1" s="1"/>
  <c r="P44" i="1"/>
  <c r="R44" i="1"/>
  <c r="Q44" i="1" s="1"/>
  <c r="P45" i="1"/>
  <c r="R45" i="1"/>
  <c r="Q45" i="1" s="1"/>
  <c r="P46" i="1"/>
  <c r="R46" i="1"/>
  <c r="Q46" i="1" s="1"/>
  <c r="P47" i="1"/>
  <c r="R47" i="1"/>
  <c r="Q47" i="1" s="1"/>
  <c r="P48" i="1"/>
  <c r="R48" i="1"/>
  <c r="Q48" i="1" s="1"/>
  <c r="P49" i="1"/>
  <c r="R49" i="1"/>
  <c r="Q49" i="1" s="1"/>
  <c r="P50" i="1"/>
  <c r="R50" i="1"/>
  <c r="Q50" i="1" s="1"/>
  <c r="P51" i="1"/>
  <c r="R51" i="1"/>
  <c r="Q51" i="1" s="1"/>
  <c r="P52" i="1"/>
  <c r="R52" i="1"/>
  <c r="Q52" i="1" s="1"/>
  <c r="P53" i="1"/>
  <c r="R53" i="1"/>
  <c r="Q53" i="1" s="1"/>
  <c r="P54" i="1"/>
  <c r="R54" i="1"/>
  <c r="Q54" i="1" s="1"/>
  <c r="P55" i="1"/>
  <c r="R55" i="1"/>
  <c r="Q55" i="1" s="1"/>
  <c r="P56" i="1"/>
  <c r="R56" i="1"/>
  <c r="Q56" i="1" s="1"/>
  <c r="P57" i="1"/>
  <c r="R57" i="1"/>
  <c r="Q57" i="1" s="1"/>
  <c r="P58" i="1"/>
  <c r="R58" i="1"/>
  <c r="Q58" i="1" s="1"/>
  <c r="P59" i="1"/>
  <c r="R59" i="1"/>
  <c r="Q59" i="1" s="1"/>
  <c r="P60" i="1"/>
  <c r="R60" i="1"/>
  <c r="Q60" i="1" s="1"/>
  <c r="P61" i="1"/>
  <c r="R61" i="1"/>
  <c r="Q61" i="1" s="1"/>
  <c r="P62" i="1"/>
  <c r="R62" i="1"/>
  <c r="Q62" i="1" s="1"/>
  <c r="P63" i="1"/>
  <c r="R63" i="1"/>
  <c r="Q63" i="1" s="1"/>
  <c r="P64" i="1"/>
  <c r="R64" i="1"/>
  <c r="Q64" i="1" s="1"/>
  <c r="P65" i="1"/>
  <c r="R65" i="1"/>
  <c r="Q65" i="1" s="1"/>
  <c r="P66" i="1"/>
  <c r="R66" i="1"/>
  <c r="Q66" i="1" s="1"/>
  <c r="P67" i="1"/>
  <c r="R67" i="1"/>
  <c r="Q67" i="1" s="1"/>
  <c r="P68" i="1"/>
  <c r="R68" i="1"/>
  <c r="Q68" i="1" s="1"/>
  <c r="P69" i="1"/>
  <c r="R69" i="1"/>
  <c r="Q69" i="1" s="1"/>
  <c r="P70" i="1"/>
  <c r="R70" i="1"/>
  <c r="Q70" i="1" s="1"/>
  <c r="P71" i="1"/>
  <c r="R71" i="1"/>
  <c r="Q71" i="1" s="1"/>
  <c r="P72" i="1"/>
  <c r="R72" i="1"/>
  <c r="Q72" i="1" s="1"/>
  <c r="P73" i="1"/>
  <c r="R73" i="1"/>
  <c r="Q73" i="1" s="1"/>
  <c r="P74" i="1"/>
  <c r="R74" i="1"/>
  <c r="Q74" i="1" s="1"/>
  <c r="P75" i="1"/>
  <c r="R75" i="1"/>
  <c r="Q75" i="1" s="1"/>
  <c r="P76" i="1"/>
  <c r="R76" i="1"/>
  <c r="Q76" i="1" s="1"/>
  <c r="P77" i="1"/>
  <c r="R77" i="1"/>
  <c r="Q77" i="1" s="1"/>
  <c r="P78" i="1"/>
  <c r="R78" i="1"/>
  <c r="Q78" i="1" s="1"/>
  <c r="P79" i="1"/>
  <c r="R79" i="1"/>
  <c r="Q79" i="1" s="1"/>
  <c r="P80" i="1"/>
  <c r="R80" i="1"/>
  <c r="Q80" i="1" s="1"/>
  <c r="P81" i="1"/>
  <c r="R81" i="1"/>
  <c r="Q81" i="1" s="1"/>
  <c r="P82" i="1"/>
  <c r="R82" i="1"/>
  <c r="Q82" i="1" s="1"/>
  <c r="P83" i="1"/>
  <c r="R83" i="1"/>
  <c r="Q83" i="1" s="1"/>
  <c r="P84" i="1"/>
  <c r="R84" i="1"/>
  <c r="Q84" i="1" s="1"/>
  <c r="P85" i="1"/>
  <c r="R85" i="1"/>
  <c r="Q85" i="1" s="1"/>
  <c r="P86" i="1"/>
  <c r="R86" i="1"/>
  <c r="Q86" i="1" s="1"/>
  <c r="P87" i="1"/>
  <c r="R87" i="1"/>
  <c r="Q87" i="1" s="1"/>
  <c r="P88" i="1"/>
  <c r="R88" i="1"/>
  <c r="Q88" i="1" s="1"/>
  <c r="P89" i="1"/>
  <c r="R89" i="1"/>
  <c r="Q89" i="1" s="1"/>
  <c r="P90" i="1"/>
  <c r="R90" i="1"/>
  <c r="Q90" i="1" s="1"/>
  <c r="P91" i="1"/>
  <c r="R91" i="1"/>
  <c r="Q91" i="1" s="1"/>
  <c r="P92" i="1"/>
  <c r="R92" i="1"/>
  <c r="Q92" i="1" s="1"/>
  <c r="P93" i="1"/>
  <c r="R93" i="1"/>
  <c r="Q93" i="1" s="1"/>
  <c r="P94" i="1"/>
  <c r="R94" i="1"/>
  <c r="Q94" i="1" s="1"/>
  <c r="P95" i="1"/>
  <c r="R95" i="1"/>
  <c r="Q95" i="1" s="1"/>
  <c r="P96" i="1"/>
  <c r="R96" i="1"/>
  <c r="Q96" i="1" s="1"/>
  <c r="P97" i="1"/>
  <c r="R97" i="1"/>
  <c r="Q97" i="1" s="1"/>
  <c r="P98" i="1"/>
  <c r="R98" i="1"/>
  <c r="Q98" i="1" s="1"/>
  <c r="P99" i="1"/>
  <c r="R99" i="1"/>
  <c r="Q99" i="1" s="1"/>
  <c r="P100" i="1"/>
  <c r="R100" i="1"/>
  <c r="Q100" i="1" s="1"/>
  <c r="P101" i="1"/>
  <c r="R101" i="1"/>
  <c r="Q101" i="1" s="1"/>
  <c r="P102" i="1"/>
  <c r="R102" i="1"/>
  <c r="Q102" i="1" s="1"/>
  <c r="P103" i="1"/>
  <c r="R103" i="1"/>
  <c r="Q103" i="1" s="1"/>
  <c r="P104" i="1"/>
  <c r="R104" i="1"/>
  <c r="Q104" i="1" s="1"/>
  <c r="P105" i="1"/>
  <c r="R105" i="1"/>
  <c r="Q105" i="1" s="1"/>
  <c r="P106" i="1"/>
  <c r="R106" i="1"/>
  <c r="Q106" i="1" s="1"/>
  <c r="P107" i="1"/>
  <c r="R107" i="1"/>
  <c r="Q107" i="1" s="1"/>
  <c r="P108" i="1"/>
  <c r="R108" i="1"/>
  <c r="Q108" i="1" s="1"/>
  <c r="P109" i="1"/>
  <c r="R109" i="1"/>
  <c r="Q109" i="1" s="1"/>
  <c r="P110" i="1"/>
  <c r="R110" i="1"/>
  <c r="Q110" i="1" s="1"/>
  <c r="P111" i="1"/>
  <c r="R111" i="1"/>
  <c r="Q111" i="1" s="1"/>
  <c r="P112" i="1"/>
  <c r="R112" i="1"/>
  <c r="Q112" i="1" s="1"/>
  <c r="P113" i="1"/>
  <c r="R113" i="1"/>
  <c r="Q113" i="1" s="1"/>
  <c r="P114" i="1"/>
  <c r="R114" i="1"/>
  <c r="Q114" i="1" s="1"/>
  <c r="P115" i="1"/>
  <c r="R115" i="1"/>
  <c r="Q115" i="1" s="1"/>
  <c r="P116" i="1"/>
  <c r="R116" i="1"/>
  <c r="Q116" i="1" s="1"/>
  <c r="P117" i="1"/>
  <c r="R117" i="1"/>
  <c r="Q117" i="1" s="1"/>
  <c r="P118" i="1"/>
  <c r="R118" i="1"/>
  <c r="Q118" i="1" s="1"/>
  <c r="P119" i="1"/>
  <c r="R119" i="1"/>
  <c r="Q119" i="1" s="1"/>
  <c r="P120" i="1"/>
  <c r="R120" i="1"/>
  <c r="Q120" i="1" s="1"/>
  <c r="P121" i="1"/>
  <c r="R121" i="1"/>
  <c r="Q121" i="1" s="1"/>
  <c r="P122" i="1"/>
  <c r="R122" i="1"/>
  <c r="Q122" i="1" s="1"/>
  <c r="P123" i="1"/>
  <c r="R123" i="1"/>
  <c r="Q123" i="1" s="1"/>
  <c r="P124" i="1"/>
  <c r="R124" i="1"/>
  <c r="Q124" i="1" s="1"/>
  <c r="P125" i="1"/>
  <c r="R125" i="1"/>
  <c r="Q125" i="1" s="1"/>
  <c r="P126" i="1"/>
  <c r="R126" i="1"/>
  <c r="Q126" i="1" s="1"/>
  <c r="P127" i="1"/>
  <c r="R127" i="1"/>
  <c r="Q127" i="1" s="1"/>
  <c r="P128" i="1"/>
  <c r="R128" i="1"/>
  <c r="Q128" i="1" s="1"/>
  <c r="P129" i="1"/>
  <c r="R129" i="1"/>
  <c r="Q129" i="1" s="1"/>
  <c r="P130" i="1"/>
  <c r="R130" i="1"/>
  <c r="Q130" i="1" s="1"/>
  <c r="P131" i="1"/>
  <c r="R131" i="1"/>
  <c r="Q131" i="1" s="1"/>
  <c r="P132" i="1"/>
  <c r="R132" i="1"/>
  <c r="Q132" i="1" s="1"/>
  <c r="P133" i="1"/>
  <c r="R133" i="1"/>
  <c r="Q133" i="1" s="1"/>
  <c r="P134" i="1"/>
  <c r="R134" i="1"/>
  <c r="Q134" i="1" s="1"/>
  <c r="P135" i="1"/>
  <c r="R135" i="1"/>
  <c r="Q135" i="1" s="1"/>
  <c r="P136" i="1"/>
  <c r="R136" i="1"/>
  <c r="Q136" i="1" s="1"/>
  <c r="P137" i="1"/>
  <c r="R137" i="1"/>
  <c r="Q137" i="1" s="1"/>
  <c r="P138" i="1"/>
  <c r="R138" i="1"/>
  <c r="Q138" i="1" s="1"/>
  <c r="P139" i="1"/>
  <c r="R139" i="1"/>
  <c r="Q139" i="1" s="1"/>
  <c r="P140" i="1"/>
  <c r="R140" i="1"/>
  <c r="Q140" i="1" s="1"/>
  <c r="P141" i="1"/>
  <c r="R141" i="1"/>
  <c r="Q141" i="1" s="1"/>
  <c r="P142" i="1"/>
  <c r="R142" i="1"/>
  <c r="Q142" i="1" s="1"/>
  <c r="P143" i="1"/>
  <c r="R143" i="1"/>
  <c r="Q143" i="1" s="1"/>
  <c r="P144" i="1"/>
  <c r="R144" i="1"/>
  <c r="Q144" i="1" s="1"/>
  <c r="P145" i="1"/>
  <c r="R145" i="1"/>
  <c r="Q145" i="1" s="1"/>
  <c r="P146" i="1"/>
  <c r="R146" i="1"/>
  <c r="Q146" i="1" s="1"/>
  <c r="P147" i="1"/>
  <c r="R147" i="1"/>
  <c r="Q147" i="1" s="1"/>
  <c r="P148" i="1"/>
  <c r="R148" i="1"/>
  <c r="Q148" i="1" s="1"/>
  <c r="P149" i="1"/>
  <c r="R149" i="1"/>
  <c r="Q149" i="1" s="1"/>
  <c r="P150" i="1"/>
  <c r="R150" i="1"/>
  <c r="Q150" i="1" s="1"/>
  <c r="P151" i="1"/>
  <c r="R151" i="1"/>
  <c r="Q151" i="1" s="1"/>
  <c r="P152" i="1"/>
  <c r="R152" i="1"/>
  <c r="Q152" i="1" s="1"/>
  <c r="P153" i="1"/>
  <c r="R153" i="1"/>
  <c r="Q153" i="1" s="1"/>
  <c r="P154" i="1"/>
  <c r="R154" i="1"/>
  <c r="Q154" i="1" s="1"/>
  <c r="P155" i="1"/>
  <c r="R155" i="1"/>
  <c r="Q155" i="1" s="1"/>
  <c r="P156" i="1"/>
  <c r="R156" i="1"/>
  <c r="Q156" i="1" s="1"/>
  <c r="P157" i="1"/>
  <c r="R157" i="1"/>
  <c r="Q157" i="1" s="1"/>
  <c r="P158" i="1"/>
  <c r="R158" i="1"/>
  <c r="Q158" i="1" s="1"/>
  <c r="P159" i="1"/>
  <c r="R159" i="1"/>
  <c r="Q159" i="1" s="1"/>
  <c r="P160" i="1"/>
  <c r="R160" i="1"/>
  <c r="Q160" i="1" s="1"/>
  <c r="P161" i="1"/>
  <c r="R161" i="1"/>
  <c r="Q161" i="1" s="1"/>
  <c r="P162" i="1"/>
  <c r="R162" i="1"/>
  <c r="Q162" i="1" s="1"/>
  <c r="P163" i="1"/>
  <c r="R163" i="1"/>
  <c r="Q163" i="1" s="1"/>
  <c r="P164" i="1"/>
  <c r="R164" i="1"/>
  <c r="Q164" i="1" s="1"/>
  <c r="P165" i="1"/>
  <c r="R165" i="1"/>
  <c r="Q165" i="1" s="1"/>
  <c r="P166" i="1"/>
  <c r="R166" i="1"/>
  <c r="Q166" i="1" s="1"/>
  <c r="P167" i="1"/>
  <c r="R167" i="1"/>
  <c r="Q167" i="1" s="1"/>
  <c r="P168" i="1"/>
  <c r="R168" i="1"/>
  <c r="Q168" i="1" s="1"/>
  <c r="P169" i="1"/>
  <c r="R169" i="1"/>
  <c r="Q169" i="1" s="1"/>
  <c r="P170" i="1"/>
  <c r="R170" i="1"/>
  <c r="Q170" i="1" s="1"/>
  <c r="P171" i="1"/>
  <c r="R171" i="1"/>
  <c r="Q171" i="1" s="1"/>
  <c r="P172" i="1"/>
  <c r="R172" i="1"/>
  <c r="Q172" i="1" s="1"/>
  <c r="P173" i="1"/>
  <c r="R173" i="1"/>
  <c r="Q173" i="1" s="1"/>
  <c r="P174" i="1"/>
  <c r="R174" i="1"/>
  <c r="Q174" i="1" s="1"/>
  <c r="P175" i="1"/>
  <c r="R175" i="1"/>
  <c r="Q175" i="1" s="1"/>
  <c r="P176" i="1"/>
  <c r="R176" i="1"/>
  <c r="Q176" i="1" s="1"/>
  <c r="P177" i="1"/>
  <c r="R177" i="1"/>
  <c r="Q177" i="1" s="1"/>
  <c r="P178" i="1"/>
  <c r="R178" i="1"/>
  <c r="Q178" i="1" s="1"/>
  <c r="P179" i="1"/>
  <c r="R179" i="1"/>
  <c r="Q179" i="1" s="1"/>
  <c r="P180" i="1"/>
  <c r="R180" i="1"/>
  <c r="Q180" i="1" s="1"/>
  <c r="P181" i="1"/>
  <c r="R181" i="1"/>
  <c r="Q181" i="1" s="1"/>
  <c r="P182" i="1"/>
  <c r="R182" i="1"/>
  <c r="Q182" i="1" s="1"/>
  <c r="P183" i="1"/>
  <c r="R183" i="1"/>
  <c r="Q183" i="1" s="1"/>
  <c r="P184" i="1"/>
  <c r="R184" i="1"/>
  <c r="Q184" i="1" s="1"/>
  <c r="P185" i="1"/>
  <c r="R185" i="1"/>
  <c r="Q185" i="1" s="1"/>
  <c r="P186" i="1"/>
  <c r="R186" i="1"/>
  <c r="Q186" i="1" s="1"/>
  <c r="P187" i="1"/>
  <c r="R187" i="1"/>
  <c r="Q187" i="1" s="1"/>
  <c r="P188" i="1"/>
  <c r="R188" i="1"/>
  <c r="Q188" i="1" s="1"/>
  <c r="P189" i="1"/>
  <c r="R189" i="1"/>
  <c r="Q189" i="1" s="1"/>
  <c r="P190" i="1"/>
  <c r="R190" i="1"/>
  <c r="Q190" i="1" s="1"/>
  <c r="P191" i="1"/>
  <c r="R191" i="1"/>
  <c r="Q191" i="1" s="1"/>
  <c r="P192" i="1"/>
  <c r="R192" i="1"/>
  <c r="Q192" i="1" s="1"/>
  <c r="P193" i="1"/>
  <c r="R193" i="1"/>
  <c r="Q193" i="1" s="1"/>
  <c r="P194" i="1"/>
  <c r="R194" i="1"/>
  <c r="Q194" i="1" s="1"/>
  <c r="P195" i="1"/>
  <c r="R195" i="1"/>
  <c r="Q195" i="1" s="1"/>
  <c r="P196" i="1"/>
  <c r="R196" i="1"/>
  <c r="Q196" i="1" s="1"/>
  <c r="P197" i="1"/>
  <c r="R197" i="1"/>
  <c r="Q197" i="1" s="1"/>
  <c r="P198" i="1"/>
  <c r="R198" i="1"/>
  <c r="Q198" i="1" s="1"/>
  <c r="P199" i="1"/>
  <c r="R199" i="1"/>
  <c r="Q199" i="1" s="1"/>
  <c r="P200" i="1"/>
  <c r="R200" i="1"/>
  <c r="Q200" i="1" s="1"/>
  <c r="P201" i="1"/>
  <c r="R201" i="1"/>
  <c r="Q201" i="1" s="1"/>
  <c r="P202" i="1"/>
  <c r="R202" i="1"/>
  <c r="Q202" i="1" s="1"/>
  <c r="P203" i="1"/>
  <c r="R203" i="1"/>
  <c r="Q203" i="1" s="1"/>
  <c r="P204" i="1"/>
  <c r="R204" i="1"/>
  <c r="Q204" i="1" s="1"/>
  <c r="P205" i="1"/>
  <c r="R205" i="1"/>
  <c r="Q205" i="1" s="1"/>
  <c r="P206" i="1"/>
  <c r="R206" i="1"/>
  <c r="Q206" i="1" s="1"/>
  <c r="P207" i="1"/>
  <c r="R207" i="1"/>
  <c r="Q207" i="1" s="1"/>
  <c r="P208" i="1"/>
  <c r="R208" i="1"/>
  <c r="Q208" i="1" s="1"/>
  <c r="P209" i="1"/>
  <c r="R209" i="1"/>
  <c r="Q209" i="1" s="1"/>
  <c r="P210" i="1"/>
  <c r="R210" i="1"/>
  <c r="Q210" i="1" s="1"/>
  <c r="P211" i="1"/>
  <c r="R211" i="1"/>
  <c r="Q211" i="1" s="1"/>
  <c r="P212" i="1"/>
  <c r="R212" i="1"/>
  <c r="Q212" i="1" s="1"/>
  <c r="P213" i="1"/>
  <c r="R213" i="1"/>
  <c r="Q213" i="1" s="1"/>
  <c r="P214" i="1"/>
  <c r="R214" i="1"/>
  <c r="Q214" i="1" s="1"/>
  <c r="P215" i="1"/>
  <c r="R215" i="1"/>
  <c r="Q215" i="1" s="1"/>
  <c r="P216" i="1"/>
  <c r="R216" i="1"/>
  <c r="Q216" i="1" s="1"/>
  <c r="P217" i="1"/>
  <c r="R217" i="1"/>
  <c r="Q217" i="1" s="1"/>
  <c r="P218" i="1"/>
  <c r="R218" i="1"/>
  <c r="Q218" i="1" s="1"/>
  <c r="P219" i="1"/>
  <c r="R219" i="1"/>
  <c r="Q219" i="1" s="1"/>
  <c r="P220" i="1"/>
  <c r="R220" i="1"/>
  <c r="Q220" i="1" s="1"/>
  <c r="P221" i="1"/>
  <c r="R221" i="1"/>
  <c r="Q221" i="1" s="1"/>
  <c r="P222" i="1"/>
  <c r="R222" i="1"/>
  <c r="Q222" i="1" s="1"/>
  <c r="P223" i="1"/>
  <c r="R223" i="1"/>
  <c r="Q223" i="1" s="1"/>
  <c r="P224" i="1"/>
  <c r="R224" i="1"/>
  <c r="Q224" i="1" s="1"/>
  <c r="P225" i="1"/>
  <c r="R225" i="1"/>
  <c r="Q225" i="1" s="1"/>
  <c r="P226" i="1"/>
  <c r="R226" i="1"/>
  <c r="Q226" i="1" s="1"/>
  <c r="P227" i="1"/>
  <c r="R227" i="1"/>
  <c r="Q227" i="1" s="1"/>
  <c r="P228" i="1"/>
  <c r="R228" i="1"/>
  <c r="Q228" i="1" s="1"/>
  <c r="P229" i="1"/>
  <c r="R229" i="1"/>
  <c r="Q229" i="1" s="1"/>
  <c r="P230" i="1"/>
  <c r="R230" i="1"/>
  <c r="Q230" i="1" s="1"/>
  <c r="P231" i="1"/>
  <c r="R231" i="1"/>
  <c r="Q231" i="1" s="1"/>
  <c r="P232" i="1"/>
  <c r="R232" i="1"/>
  <c r="Q232" i="1" s="1"/>
  <c r="P233" i="1"/>
  <c r="R233" i="1"/>
  <c r="Q233" i="1" s="1"/>
  <c r="P234" i="1"/>
  <c r="R234" i="1"/>
  <c r="Q234" i="1" s="1"/>
  <c r="P235" i="1"/>
  <c r="R235" i="1"/>
  <c r="Q235" i="1" s="1"/>
  <c r="P236" i="1"/>
  <c r="R236" i="1"/>
  <c r="Q236" i="1" s="1"/>
  <c r="P237" i="1"/>
  <c r="R237" i="1"/>
  <c r="Q237" i="1" s="1"/>
  <c r="P238" i="1"/>
  <c r="R238" i="1"/>
  <c r="Q238" i="1" s="1"/>
  <c r="P239" i="1"/>
  <c r="R239" i="1"/>
  <c r="Q239" i="1" s="1"/>
  <c r="P240" i="1"/>
  <c r="R240" i="1"/>
  <c r="Q240" i="1" s="1"/>
  <c r="P241" i="1"/>
  <c r="R241" i="1"/>
  <c r="Q241" i="1" s="1"/>
  <c r="P242" i="1"/>
  <c r="R242" i="1"/>
  <c r="Q242" i="1" s="1"/>
  <c r="P243" i="1"/>
  <c r="R243" i="1"/>
  <c r="Q243" i="1" s="1"/>
  <c r="P244" i="1"/>
  <c r="R244" i="1"/>
  <c r="Q244" i="1" s="1"/>
  <c r="P245" i="1"/>
  <c r="R245" i="1"/>
  <c r="Q245" i="1" s="1"/>
  <c r="P246" i="1"/>
  <c r="R246" i="1"/>
  <c r="Q246" i="1" s="1"/>
  <c r="P247" i="1"/>
  <c r="R247" i="1"/>
  <c r="Q247" i="1" s="1"/>
  <c r="P248" i="1"/>
  <c r="R248" i="1"/>
  <c r="Q248" i="1" s="1"/>
  <c r="P249" i="1"/>
  <c r="R249" i="1"/>
  <c r="Q249" i="1" s="1"/>
  <c r="P250" i="1"/>
  <c r="R250" i="1"/>
  <c r="Q250" i="1" s="1"/>
  <c r="P251" i="1"/>
  <c r="R251" i="1"/>
  <c r="Q251" i="1" s="1"/>
  <c r="P252" i="1"/>
  <c r="R252" i="1"/>
  <c r="Q252" i="1" s="1"/>
  <c r="P253" i="1"/>
  <c r="R253" i="1"/>
  <c r="Q253" i="1" s="1"/>
  <c r="P254" i="1"/>
  <c r="R254" i="1"/>
  <c r="Q254" i="1" s="1"/>
  <c r="P255" i="1"/>
  <c r="R255" i="1"/>
  <c r="Q255" i="1" s="1"/>
  <c r="P256" i="1"/>
  <c r="R256" i="1"/>
  <c r="Q256" i="1" s="1"/>
  <c r="P257" i="1"/>
  <c r="R257" i="1"/>
  <c r="Q257" i="1" s="1"/>
  <c r="P258" i="1"/>
  <c r="R258" i="1"/>
  <c r="Q258" i="1" s="1"/>
  <c r="P259" i="1"/>
  <c r="R259" i="1"/>
  <c r="Q259" i="1" s="1"/>
  <c r="P260" i="1"/>
  <c r="R260" i="1"/>
  <c r="Q260" i="1" s="1"/>
  <c r="P261" i="1"/>
  <c r="R261" i="1"/>
  <c r="Q261" i="1" s="1"/>
  <c r="P262" i="1"/>
  <c r="R262" i="1"/>
  <c r="Q262" i="1" s="1"/>
  <c r="P263" i="1"/>
  <c r="R263" i="1"/>
  <c r="Q263" i="1" s="1"/>
  <c r="P264" i="1"/>
  <c r="R264" i="1"/>
  <c r="Q264" i="1" s="1"/>
  <c r="P265" i="1"/>
  <c r="R265" i="1"/>
  <c r="Q265" i="1" s="1"/>
  <c r="P266" i="1"/>
  <c r="R266" i="1"/>
  <c r="Q266" i="1" s="1"/>
  <c r="P267" i="1"/>
  <c r="R267" i="1"/>
  <c r="Q267" i="1" s="1"/>
  <c r="P268" i="1"/>
  <c r="R268" i="1"/>
  <c r="Q268" i="1" s="1"/>
  <c r="P269" i="1"/>
  <c r="R269" i="1"/>
  <c r="Q269" i="1" s="1"/>
  <c r="P270" i="1"/>
  <c r="R270" i="1"/>
  <c r="Q270" i="1" s="1"/>
  <c r="P271" i="1"/>
  <c r="R271" i="1"/>
  <c r="Q271" i="1" s="1"/>
  <c r="P272" i="1"/>
  <c r="R272" i="1"/>
  <c r="Q272" i="1" s="1"/>
  <c r="P273" i="1"/>
  <c r="R273" i="1"/>
  <c r="Q273" i="1" s="1"/>
  <c r="P274" i="1"/>
  <c r="R274" i="1"/>
  <c r="Q274" i="1" s="1"/>
  <c r="P275" i="1"/>
  <c r="R275" i="1"/>
  <c r="Q275" i="1" s="1"/>
  <c r="P276" i="1"/>
  <c r="R276" i="1"/>
  <c r="Q276" i="1" s="1"/>
  <c r="P277" i="1"/>
  <c r="R277" i="1"/>
  <c r="Q277" i="1" s="1"/>
  <c r="P278" i="1"/>
  <c r="R278" i="1"/>
  <c r="Q278" i="1" s="1"/>
  <c r="P279" i="1"/>
  <c r="R279" i="1"/>
  <c r="Q279" i="1" s="1"/>
  <c r="P280" i="1"/>
  <c r="R280" i="1"/>
  <c r="Q280" i="1" s="1"/>
  <c r="P281" i="1"/>
  <c r="R281" i="1"/>
  <c r="Q281" i="1" s="1"/>
  <c r="P282" i="1"/>
  <c r="R282" i="1"/>
  <c r="Q282" i="1" s="1"/>
  <c r="P283" i="1"/>
  <c r="R283" i="1"/>
  <c r="Q283" i="1" s="1"/>
  <c r="P284" i="1"/>
  <c r="R284" i="1"/>
  <c r="Q284" i="1" s="1"/>
  <c r="P285" i="1"/>
  <c r="R285" i="1"/>
  <c r="Q285" i="1" s="1"/>
  <c r="P286" i="1"/>
  <c r="R286" i="1"/>
  <c r="Q286" i="1" s="1"/>
  <c r="P287" i="1"/>
  <c r="R287" i="1"/>
  <c r="Q287" i="1" s="1"/>
  <c r="P288" i="1"/>
  <c r="R288" i="1"/>
  <c r="Q288" i="1" s="1"/>
  <c r="P289" i="1"/>
  <c r="R289" i="1"/>
  <c r="Q289" i="1" s="1"/>
  <c r="P290" i="1"/>
  <c r="R290" i="1"/>
  <c r="Q290" i="1" s="1"/>
  <c r="P291" i="1"/>
  <c r="R291" i="1"/>
  <c r="Q291" i="1" s="1"/>
  <c r="P292" i="1"/>
  <c r="R292" i="1"/>
  <c r="Q292" i="1" s="1"/>
  <c r="P293" i="1"/>
  <c r="R293" i="1"/>
  <c r="Q293" i="1" s="1"/>
  <c r="P294" i="1"/>
  <c r="R294" i="1"/>
  <c r="Q294" i="1" s="1"/>
  <c r="P295" i="1"/>
  <c r="R295" i="1"/>
  <c r="Q295" i="1" s="1"/>
  <c r="P296" i="1"/>
  <c r="R296" i="1"/>
  <c r="Q296" i="1" s="1"/>
  <c r="P297" i="1"/>
  <c r="R297" i="1"/>
  <c r="Q297" i="1" s="1"/>
  <c r="P298" i="1"/>
  <c r="R298" i="1"/>
  <c r="Q298" i="1" s="1"/>
  <c r="P299" i="1"/>
  <c r="R299" i="1"/>
  <c r="Q299" i="1" s="1"/>
  <c r="P300" i="1"/>
  <c r="R300" i="1"/>
  <c r="Q300" i="1" s="1"/>
  <c r="P301" i="1"/>
  <c r="R301" i="1"/>
  <c r="Q301" i="1" s="1"/>
  <c r="P310" i="1"/>
  <c r="R310" i="1"/>
  <c r="Q310" i="1" s="1"/>
  <c r="P311" i="1"/>
  <c r="R311" i="1"/>
  <c r="Q311" i="1" s="1"/>
  <c r="P312" i="1"/>
  <c r="R312" i="1"/>
  <c r="Q312" i="1" s="1"/>
  <c r="P313" i="1"/>
  <c r="R313" i="1"/>
  <c r="Q313" i="1" s="1"/>
  <c r="P314" i="1"/>
  <c r="R314" i="1"/>
  <c r="Q314" i="1" s="1"/>
  <c r="P315" i="1"/>
  <c r="R315" i="1"/>
  <c r="Q315" i="1" s="1"/>
  <c r="P316" i="1"/>
  <c r="R316" i="1"/>
  <c r="Q316" i="1" s="1"/>
  <c r="P317" i="1"/>
  <c r="R317" i="1"/>
  <c r="Q317" i="1" s="1"/>
  <c r="P318" i="1"/>
  <c r="R318" i="1"/>
  <c r="Q318" i="1" s="1"/>
  <c r="P319" i="1"/>
  <c r="R319" i="1"/>
  <c r="Q319" i="1" s="1"/>
  <c r="P320" i="1"/>
  <c r="R320" i="1"/>
  <c r="Q320" i="1" s="1"/>
  <c r="P321" i="1"/>
  <c r="R321" i="1"/>
  <c r="Q321" i="1" s="1"/>
  <c r="P322" i="1"/>
  <c r="R322" i="1"/>
  <c r="Q322" i="1" s="1"/>
  <c r="P323" i="1"/>
  <c r="R323" i="1"/>
  <c r="Q323" i="1" s="1"/>
  <c r="P324" i="1"/>
  <c r="R324" i="1"/>
  <c r="Q324" i="1" s="1"/>
  <c r="P325" i="1"/>
  <c r="R325" i="1"/>
  <c r="Q325" i="1" s="1"/>
  <c r="P326" i="1"/>
  <c r="R326" i="1"/>
  <c r="Q326" i="1" s="1"/>
  <c r="P327" i="1"/>
  <c r="R327" i="1"/>
  <c r="Q327" i="1" s="1"/>
  <c r="P328" i="1"/>
  <c r="R328" i="1"/>
  <c r="Q328" i="1" s="1"/>
  <c r="P329" i="1"/>
  <c r="R329" i="1"/>
  <c r="Q329" i="1" s="1"/>
  <c r="P330" i="1"/>
  <c r="R330" i="1"/>
  <c r="Q330" i="1" s="1"/>
  <c r="P331" i="1"/>
  <c r="R331" i="1"/>
  <c r="Q331" i="1" s="1"/>
  <c r="P332" i="1"/>
  <c r="R332" i="1"/>
  <c r="Q332" i="1" s="1"/>
  <c r="P333" i="1"/>
  <c r="R333" i="1"/>
  <c r="Q333" i="1" s="1"/>
  <c r="P334" i="1"/>
  <c r="R334" i="1"/>
  <c r="Q334" i="1" s="1"/>
  <c r="P335" i="1"/>
  <c r="R335" i="1"/>
  <c r="Q335" i="1" s="1"/>
  <c r="P336" i="1"/>
  <c r="R336" i="1"/>
  <c r="Q336" i="1" s="1"/>
  <c r="P337" i="1"/>
  <c r="R337" i="1"/>
  <c r="Q337" i="1" s="1"/>
  <c r="P338" i="1"/>
  <c r="R338" i="1"/>
  <c r="Q338" i="1" s="1"/>
  <c r="P339" i="1"/>
  <c r="R339" i="1"/>
  <c r="Q339" i="1" s="1"/>
  <c r="P340" i="1"/>
  <c r="R340" i="1"/>
  <c r="Q340" i="1" s="1"/>
  <c r="P341" i="1"/>
  <c r="R341" i="1"/>
  <c r="Q341" i="1" s="1"/>
  <c r="P342" i="1"/>
  <c r="R342" i="1"/>
  <c r="Q342" i="1" s="1"/>
  <c r="P343" i="1"/>
  <c r="R343" i="1"/>
  <c r="Q343" i="1" s="1"/>
  <c r="P344" i="1"/>
  <c r="R344" i="1"/>
  <c r="Q344" i="1" s="1"/>
  <c r="P345" i="1"/>
  <c r="R345" i="1"/>
  <c r="Q345" i="1" s="1"/>
  <c r="P346" i="1"/>
  <c r="R346" i="1"/>
  <c r="Q346" i="1" s="1"/>
  <c r="P347" i="1"/>
  <c r="R347" i="1"/>
  <c r="Q347" i="1" s="1"/>
  <c r="P348" i="1"/>
  <c r="R348" i="1"/>
  <c r="Q348" i="1" s="1"/>
  <c r="P349" i="1"/>
  <c r="R349" i="1"/>
  <c r="Q349" i="1" s="1"/>
  <c r="P350" i="1"/>
  <c r="R350" i="1"/>
  <c r="Q350" i="1" s="1"/>
  <c r="P351" i="1"/>
  <c r="R351" i="1"/>
  <c r="Q351" i="1" s="1"/>
  <c r="P352" i="1"/>
  <c r="R352" i="1"/>
  <c r="Q352" i="1" s="1"/>
  <c r="P353" i="1"/>
  <c r="R353" i="1"/>
  <c r="Q353" i="1" s="1"/>
  <c r="P354" i="1"/>
  <c r="R354" i="1"/>
  <c r="Q354" i="1" s="1"/>
  <c r="P355" i="1"/>
  <c r="R355" i="1"/>
  <c r="Q355" i="1" s="1"/>
  <c r="P356" i="1"/>
  <c r="R356" i="1"/>
  <c r="Q356" i="1" s="1"/>
  <c r="P357" i="1"/>
  <c r="R357" i="1"/>
  <c r="Q357" i="1" s="1"/>
  <c r="P358" i="1"/>
  <c r="R358" i="1"/>
  <c r="Q358" i="1" s="1"/>
  <c r="P359" i="1"/>
  <c r="R359" i="1"/>
  <c r="Q359" i="1" s="1"/>
  <c r="P360" i="1"/>
  <c r="R360" i="1"/>
  <c r="Q360" i="1" s="1"/>
  <c r="P361" i="1"/>
  <c r="R361" i="1"/>
  <c r="Q361" i="1" s="1"/>
  <c r="P362" i="1"/>
  <c r="R362" i="1"/>
  <c r="Q362" i="1" s="1"/>
  <c r="P363" i="1"/>
  <c r="R363" i="1"/>
  <c r="Q363" i="1" s="1"/>
  <c r="P364" i="1"/>
  <c r="R364" i="1"/>
  <c r="Q364" i="1" s="1"/>
  <c r="P365" i="1"/>
  <c r="R365" i="1"/>
  <c r="Q365" i="1" s="1"/>
  <c r="P366" i="1"/>
  <c r="R366" i="1"/>
  <c r="Q366" i="1" s="1"/>
  <c r="P367" i="1"/>
  <c r="R367" i="1"/>
  <c r="Q367" i="1" s="1"/>
  <c r="P368" i="1"/>
  <c r="R368" i="1"/>
  <c r="Q368" i="1" s="1"/>
  <c r="P369" i="1"/>
  <c r="R369" i="1"/>
  <c r="Q369" i="1" s="1"/>
  <c r="P370" i="1"/>
  <c r="R370" i="1"/>
  <c r="Q370" i="1" s="1"/>
  <c r="P371" i="1"/>
  <c r="R371" i="1"/>
  <c r="Q371" i="1" s="1"/>
  <c r="P372" i="1"/>
  <c r="R372" i="1"/>
  <c r="Q372" i="1" s="1"/>
  <c r="P373" i="1"/>
  <c r="R373" i="1"/>
  <c r="Q373" i="1" s="1"/>
  <c r="P374" i="1"/>
  <c r="R374" i="1"/>
  <c r="Q374" i="1" s="1"/>
  <c r="P375" i="1"/>
  <c r="R375" i="1"/>
  <c r="Q375" i="1" s="1"/>
  <c r="P376" i="1"/>
  <c r="R376" i="1"/>
  <c r="Q376" i="1" s="1"/>
  <c r="P377" i="1"/>
  <c r="R377" i="1"/>
  <c r="Q377" i="1" s="1"/>
  <c r="P378" i="1"/>
  <c r="R378" i="1"/>
  <c r="Q378" i="1" s="1"/>
  <c r="P379" i="1"/>
  <c r="R379" i="1"/>
  <c r="Q379" i="1" s="1"/>
  <c r="P380" i="1"/>
  <c r="R380" i="1"/>
  <c r="Q380" i="1" s="1"/>
  <c r="P381" i="1"/>
  <c r="R381" i="1"/>
  <c r="Q381" i="1" s="1"/>
  <c r="R7" i="1"/>
  <c r="Q7" i="1" s="1"/>
  <c r="P7" i="1"/>
  <c r="Y115" i="2"/>
  <c r="Y116" i="2"/>
  <c r="Y117" i="2"/>
  <c r="Y118" i="2"/>
  <c r="Y119" i="2"/>
  <c r="Y120" i="2"/>
  <c r="P115" i="2"/>
  <c r="R115" i="2"/>
  <c r="Q115" i="2" s="1"/>
  <c r="P116" i="2"/>
  <c r="R116" i="2"/>
  <c r="Q116" i="2" s="1"/>
  <c r="P117" i="2"/>
  <c r="Q117" i="2"/>
  <c r="R117" i="2"/>
  <c r="P118" i="2"/>
  <c r="R118" i="2"/>
  <c r="Q118" i="2" s="1"/>
  <c r="P119" i="2"/>
  <c r="R119" i="2"/>
  <c r="Q119" i="2" s="1"/>
  <c r="P120" i="2"/>
  <c r="R120" i="2"/>
  <c r="Q120" i="2" s="1"/>
  <c r="X115" i="3"/>
  <c r="X109" i="3"/>
  <c r="P109" i="3"/>
  <c r="R109" i="3"/>
  <c r="Q109" i="3" s="1"/>
  <c r="X110" i="3"/>
  <c r="X8" i="12"/>
  <c r="R8" i="12"/>
  <c r="X9" i="12"/>
  <c r="R9" i="12"/>
  <c r="X10" i="12"/>
  <c r="R10" i="12"/>
  <c r="X11" i="12"/>
  <c r="R11" i="12"/>
  <c r="X12" i="12"/>
  <c r="X13" i="12"/>
  <c r="R13" i="12"/>
  <c r="X14" i="12"/>
  <c r="R14" i="12"/>
  <c r="X15" i="12"/>
  <c r="R15" i="12"/>
  <c r="X16" i="12"/>
  <c r="R16" i="12"/>
  <c r="X17" i="12"/>
  <c r="R17" i="12"/>
  <c r="X18" i="12"/>
  <c r="R18" i="12"/>
  <c r="X19" i="12"/>
  <c r="R19" i="12"/>
  <c r="X20" i="12"/>
  <c r="X21" i="12"/>
  <c r="R21" i="12"/>
  <c r="X22" i="12"/>
  <c r="R22" i="12"/>
  <c r="X23" i="12"/>
  <c r="R23" i="12"/>
  <c r="X24" i="12"/>
  <c r="X25" i="12"/>
  <c r="R25" i="12"/>
  <c r="Q25" i="12" s="1"/>
  <c r="X26" i="12"/>
  <c r="R26" i="12"/>
  <c r="X27" i="12"/>
  <c r="R27" i="12"/>
  <c r="X28" i="12"/>
  <c r="X29" i="12"/>
  <c r="R29" i="12"/>
  <c r="Q29" i="12" s="1"/>
  <c r="X30" i="12"/>
  <c r="R30" i="12"/>
  <c r="Q30" i="12" s="1"/>
  <c r="X31" i="12"/>
  <c r="R31" i="12"/>
  <c r="X32" i="12"/>
  <c r="X33" i="12"/>
  <c r="R33" i="12"/>
  <c r="Q33" i="12" s="1"/>
  <c r="X34" i="12"/>
  <c r="R34" i="12"/>
  <c r="X35" i="12"/>
  <c r="R35" i="12"/>
  <c r="X36" i="12"/>
  <c r="X37" i="12"/>
  <c r="R37" i="12"/>
  <c r="Q37" i="12" s="1"/>
  <c r="X38" i="12"/>
  <c r="X39" i="12"/>
  <c r="R39" i="12"/>
  <c r="X40" i="12"/>
  <c r="R40" i="12"/>
  <c r="Q40" i="12" s="1"/>
  <c r="X41" i="12"/>
  <c r="R41" i="12"/>
  <c r="Q41" i="12" s="1"/>
  <c r="X42" i="12"/>
  <c r="R42" i="12"/>
  <c r="X43" i="12"/>
  <c r="R43" i="12"/>
  <c r="X44" i="12"/>
  <c r="X45" i="12"/>
  <c r="R45" i="12"/>
  <c r="Q45" i="12" s="1"/>
  <c r="X46" i="12"/>
  <c r="X47" i="12"/>
  <c r="R47" i="12"/>
  <c r="X48" i="12"/>
  <c r="R48" i="12"/>
  <c r="Q48" i="12" s="1"/>
  <c r="X49" i="12"/>
  <c r="R49" i="12"/>
  <c r="Q49" i="12" s="1"/>
  <c r="X50" i="12"/>
  <c r="R50" i="12"/>
  <c r="X51" i="12"/>
  <c r="R51" i="12"/>
  <c r="X52" i="12"/>
  <c r="R52" i="12"/>
  <c r="Q52" i="12" s="1"/>
  <c r="X53" i="12"/>
  <c r="R53" i="12"/>
  <c r="Q53" i="12" s="1"/>
  <c r="X54" i="12"/>
  <c r="X55" i="12"/>
  <c r="R55" i="12"/>
  <c r="X56" i="12"/>
  <c r="R56" i="12"/>
  <c r="Q56" i="12" s="1"/>
  <c r="X57" i="12"/>
  <c r="R57" i="12"/>
  <c r="Q57" i="12" s="1"/>
  <c r="X58" i="12"/>
  <c r="R58" i="12"/>
  <c r="X59" i="12"/>
  <c r="R59" i="12"/>
  <c r="X60" i="12"/>
  <c r="X61" i="12"/>
  <c r="R61" i="12"/>
  <c r="X62" i="12"/>
  <c r="R62" i="12"/>
  <c r="X63" i="12"/>
  <c r="R63" i="12"/>
  <c r="X64" i="12"/>
  <c r="R64" i="12"/>
  <c r="Q64" i="12" s="1"/>
  <c r="X65" i="12"/>
  <c r="R65" i="12"/>
  <c r="Q65" i="12" s="1"/>
  <c r="X66" i="12"/>
  <c r="R66" i="12"/>
  <c r="X67" i="12"/>
  <c r="R67" i="12"/>
  <c r="X68" i="12"/>
  <c r="X69" i="12"/>
  <c r="R69" i="12"/>
  <c r="X70" i="12"/>
  <c r="X71" i="12"/>
  <c r="R71" i="12"/>
  <c r="Q71" i="12" s="1"/>
  <c r="X72" i="12"/>
  <c r="R72" i="12"/>
  <c r="Q72" i="12" s="1"/>
  <c r="X73" i="12"/>
  <c r="R73" i="12"/>
  <c r="Q73" i="12" s="1"/>
  <c r="X74" i="12"/>
  <c r="R74" i="12"/>
  <c r="X75" i="12"/>
  <c r="R75" i="12"/>
  <c r="X76" i="12"/>
  <c r="X77" i="12"/>
  <c r="R77" i="12"/>
  <c r="X78" i="12"/>
  <c r="R78" i="12"/>
  <c r="Q78" i="12" s="1"/>
  <c r="X79" i="12"/>
  <c r="R79" i="12"/>
  <c r="X80" i="12"/>
  <c r="R80" i="12"/>
  <c r="Q80" i="12" s="1"/>
  <c r="X81" i="12"/>
  <c r="R81" i="12"/>
  <c r="Q81" i="12" s="1"/>
  <c r="X82" i="12"/>
  <c r="R82" i="12"/>
  <c r="Q82" i="12" s="1"/>
  <c r="X83" i="12"/>
  <c r="R83" i="12"/>
  <c r="X84" i="12"/>
  <c r="R84" i="12"/>
  <c r="X85" i="12"/>
  <c r="R85" i="12"/>
  <c r="X86" i="12"/>
  <c r="R86" i="12"/>
  <c r="X87" i="12"/>
  <c r="R87" i="12"/>
  <c r="Q87" i="12" s="1"/>
  <c r="X88" i="12"/>
  <c r="R88" i="12"/>
  <c r="Q88" i="12" s="1"/>
  <c r="X89" i="12"/>
  <c r="R89" i="12"/>
  <c r="Q89" i="12" s="1"/>
  <c r="X90" i="12"/>
  <c r="R90" i="12"/>
  <c r="X91" i="12"/>
  <c r="R91" i="12"/>
  <c r="X92" i="12"/>
  <c r="X93" i="12"/>
  <c r="R93" i="12"/>
  <c r="X94" i="12"/>
  <c r="X95" i="12"/>
  <c r="R95" i="12"/>
  <c r="X96" i="12"/>
  <c r="R96" i="12"/>
  <c r="Q96" i="12" s="1"/>
  <c r="X97" i="12"/>
  <c r="R97" i="12"/>
  <c r="Q97" i="12" s="1"/>
  <c r="X98" i="12"/>
  <c r="R98" i="12"/>
  <c r="Q98" i="12" s="1"/>
  <c r="X99" i="12"/>
  <c r="R99" i="12"/>
  <c r="X100" i="12"/>
  <c r="R100" i="12"/>
  <c r="X101" i="12"/>
  <c r="R101" i="12"/>
  <c r="X102" i="12"/>
  <c r="R102" i="12"/>
  <c r="X103" i="12"/>
  <c r="R103" i="12"/>
  <c r="Q103" i="12" s="1"/>
  <c r="X104" i="12"/>
  <c r="R104" i="12"/>
  <c r="Q104" i="12" s="1"/>
  <c r="X105" i="12"/>
  <c r="R105" i="12"/>
  <c r="Q105" i="12" s="1"/>
  <c r="X106" i="12"/>
  <c r="R106" i="12"/>
  <c r="X107" i="12"/>
  <c r="R107" i="12"/>
  <c r="X108" i="12"/>
  <c r="R108" i="12"/>
  <c r="X109" i="12"/>
  <c r="R109" i="12"/>
  <c r="X110" i="12"/>
  <c r="X111" i="12"/>
  <c r="R111" i="12"/>
  <c r="Q111" i="12" s="1"/>
  <c r="X112" i="12"/>
  <c r="R112" i="12"/>
  <c r="Q112" i="12" s="1"/>
  <c r="X113" i="12"/>
  <c r="X114" i="12"/>
  <c r="R114" i="12"/>
  <c r="X115" i="12"/>
  <c r="R115" i="12"/>
  <c r="X116" i="12"/>
  <c r="R116" i="12"/>
  <c r="Q116" i="12" s="1"/>
  <c r="X117" i="12"/>
  <c r="R117" i="12"/>
  <c r="X118" i="12"/>
  <c r="R118" i="12"/>
  <c r="Q118" i="12" s="1"/>
  <c r="X119" i="12"/>
  <c r="R119" i="12"/>
  <c r="Q119" i="12" s="1"/>
  <c r="X120" i="12"/>
  <c r="R120" i="12"/>
  <c r="Q120" i="12" s="1"/>
  <c r="X121" i="12"/>
  <c r="R121" i="12"/>
  <c r="Q121" i="12" s="1"/>
  <c r="X122" i="12"/>
  <c r="R122" i="12"/>
  <c r="X123" i="12"/>
  <c r="R123" i="12"/>
  <c r="X124" i="12"/>
  <c r="R124" i="12"/>
  <c r="X125" i="12"/>
  <c r="X126" i="12"/>
  <c r="R126" i="12"/>
  <c r="Q126" i="12" s="1"/>
  <c r="X127" i="12"/>
  <c r="R127" i="12"/>
  <c r="Q127" i="12" s="1"/>
  <c r="X128" i="12"/>
  <c r="R128" i="12"/>
  <c r="Q128" i="12" s="1"/>
  <c r="X129" i="12"/>
  <c r="X130" i="12"/>
  <c r="R130" i="12"/>
  <c r="X131" i="12"/>
  <c r="R131" i="12"/>
  <c r="X132" i="12"/>
  <c r="X133" i="12"/>
  <c r="R133" i="12"/>
  <c r="X134" i="12"/>
  <c r="R134" i="12"/>
  <c r="Q134" i="12" s="1"/>
  <c r="X135" i="12"/>
  <c r="R135" i="12"/>
  <c r="Q135" i="12" s="1"/>
  <c r="X136" i="12"/>
  <c r="R136" i="12"/>
  <c r="Q136" i="12" s="1"/>
  <c r="X137" i="12"/>
  <c r="R137" i="12"/>
  <c r="Q137" i="12" s="1"/>
  <c r="X138" i="12"/>
  <c r="R138" i="12"/>
  <c r="X139" i="12"/>
  <c r="R139" i="12"/>
  <c r="X140" i="12"/>
  <c r="X141" i="12"/>
  <c r="X142" i="12"/>
  <c r="R142" i="12"/>
  <c r="X143" i="12"/>
  <c r="R143" i="12"/>
  <c r="Q143" i="12" s="1"/>
  <c r="X144" i="12"/>
  <c r="R144" i="12"/>
  <c r="Q144" i="12" s="1"/>
  <c r="X145" i="12"/>
  <c r="X146" i="12"/>
  <c r="R146" i="12"/>
  <c r="X147" i="12"/>
  <c r="R147" i="12"/>
  <c r="X148" i="12"/>
  <c r="X149" i="12"/>
  <c r="R149" i="12"/>
  <c r="X150" i="12"/>
  <c r="R150" i="12"/>
  <c r="Q150" i="12" s="1"/>
  <c r="X151" i="12"/>
  <c r="R151" i="12"/>
  <c r="Q151" i="12" s="1"/>
  <c r="X152" i="12"/>
  <c r="R152" i="12"/>
  <c r="Q152" i="12" s="1"/>
  <c r="X153" i="12"/>
  <c r="R153" i="12"/>
  <c r="Q153" i="12" s="1"/>
  <c r="X154" i="12"/>
  <c r="R154" i="12"/>
  <c r="X155" i="12"/>
  <c r="R155" i="12"/>
  <c r="X156" i="12"/>
  <c r="R156" i="12"/>
  <c r="X157" i="12"/>
  <c r="X158" i="12"/>
  <c r="R158" i="12"/>
  <c r="Q158" i="12" s="1"/>
  <c r="X159" i="12"/>
  <c r="R159" i="12"/>
  <c r="Q159" i="12" s="1"/>
  <c r="X160" i="12"/>
  <c r="R160" i="12"/>
  <c r="Q160" i="12" s="1"/>
  <c r="X161" i="12"/>
  <c r="X162" i="12"/>
  <c r="R162" i="12"/>
  <c r="X163" i="12"/>
  <c r="R163" i="12"/>
  <c r="X164" i="12"/>
  <c r="X165" i="12"/>
  <c r="R165" i="12"/>
  <c r="X166" i="12"/>
  <c r="R166" i="12"/>
  <c r="Q166" i="12" s="1"/>
  <c r="X167" i="12"/>
  <c r="R167" i="12"/>
  <c r="Q167" i="12" s="1"/>
  <c r="X168" i="12"/>
  <c r="R168" i="12"/>
  <c r="Q168" i="12" s="1"/>
  <c r="X169" i="12"/>
  <c r="R169" i="12"/>
  <c r="Q169" i="12" s="1"/>
  <c r="X170" i="12"/>
  <c r="R170" i="12"/>
  <c r="X171" i="12"/>
  <c r="R171" i="12"/>
  <c r="X172" i="12"/>
  <c r="R172" i="12"/>
  <c r="X173" i="12"/>
  <c r="R173" i="12"/>
  <c r="Q173" i="12" s="1"/>
  <c r="X174" i="12"/>
  <c r="R174" i="12"/>
  <c r="X175" i="12"/>
  <c r="R175" i="12"/>
  <c r="Q175" i="12" s="1"/>
  <c r="X176" i="12"/>
  <c r="R176" i="12"/>
  <c r="Q176" i="12" s="1"/>
  <c r="X177" i="12"/>
  <c r="X178" i="12"/>
  <c r="R178" i="12"/>
  <c r="X179" i="12"/>
  <c r="R179" i="12"/>
  <c r="X180" i="12"/>
  <c r="X181" i="12"/>
  <c r="R181" i="12"/>
  <c r="X182" i="12"/>
  <c r="R182" i="12"/>
  <c r="X183" i="12"/>
  <c r="R183" i="12"/>
  <c r="X184" i="12"/>
  <c r="R184" i="12"/>
  <c r="X185" i="12"/>
  <c r="R185" i="12"/>
  <c r="X186" i="12"/>
  <c r="R186" i="12"/>
  <c r="X187" i="12"/>
  <c r="R187" i="12"/>
  <c r="X188" i="12"/>
  <c r="R188" i="12"/>
  <c r="X189" i="12"/>
  <c r="R189" i="12"/>
  <c r="X190" i="12"/>
  <c r="R190" i="12"/>
  <c r="X191" i="12"/>
  <c r="R191" i="12"/>
  <c r="X192" i="12"/>
  <c r="X195" i="12"/>
  <c r="R195" i="12"/>
  <c r="X196" i="12"/>
  <c r="R196" i="12"/>
  <c r="X197" i="12"/>
  <c r="R197" i="12"/>
  <c r="X198" i="12"/>
  <c r="R198" i="12"/>
  <c r="X199" i="12"/>
  <c r="R199" i="12"/>
  <c r="X200" i="12"/>
  <c r="R200" i="12"/>
  <c r="X201" i="12"/>
  <c r="R201" i="12"/>
  <c r="X202" i="12"/>
  <c r="X203" i="12"/>
  <c r="R203" i="12"/>
  <c r="X204" i="12"/>
  <c r="R204" i="12"/>
  <c r="X205" i="12"/>
  <c r="R205" i="12"/>
  <c r="X206" i="12"/>
  <c r="R206" i="12"/>
  <c r="X207" i="12"/>
  <c r="R207" i="12"/>
  <c r="X208" i="12"/>
  <c r="R208" i="12"/>
  <c r="X209" i="12"/>
  <c r="R209" i="12"/>
  <c r="X210" i="12"/>
  <c r="X211" i="12"/>
  <c r="R211" i="12"/>
  <c r="X212" i="12"/>
  <c r="R212" i="12"/>
  <c r="X213" i="12"/>
  <c r="R213" i="12"/>
  <c r="X214" i="12"/>
  <c r="R214" i="12"/>
  <c r="X215" i="12"/>
  <c r="R215" i="12"/>
  <c r="X216" i="12"/>
  <c r="R216" i="12"/>
  <c r="X217" i="12"/>
  <c r="R217" i="12"/>
  <c r="X218" i="12"/>
  <c r="X219" i="12"/>
  <c r="R219" i="12"/>
  <c r="X220" i="12"/>
  <c r="R220" i="12"/>
  <c r="X221" i="12"/>
  <c r="R221" i="12"/>
  <c r="X222" i="12"/>
  <c r="R222" i="12"/>
  <c r="Q222" i="12" s="1"/>
  <c r="X223" i="12"/>
  <c r="X224" i="12"/>
  <c r="R224" i="12"/>
  <c r="Q224" i="12" s="1"/>
  <c r="X225" i="12"/>
  <c r="X226" i="12"/>
  <c r="X227" i="12"/>
  <c r="X228" i="12"/>
  <c r="X229" i="12"/>
  <c r="R229" i="12"/>
  <c r="X230" i="12"/>
  <c r="R230" i="12"/>
  <c r="Q230" i="12" s="1"/>
  <c r="X231" i="12"/>
  <c r="X232" i="12"/>
  <c r="R232" i="12"/>
  <c r="Q232" i="12" s="1"/>
  <c r="X233" i="12"/>
  <c r="X234" i="12"/>
  <c r="X235" i="12"/>
  <c r="X236" i="12"/>
  <c r="X237" i="12"/>
  <c r="R237" i="12"/>
  <c r="X238" i="12"/>
  <c r="R238" i="12"/>
  <c r="X239" i="12"/>
  <c r="R239" i="12"/>
  <c r="X240" i="12"/>
  <c r="R240" i="12"/>
  <c r="X241" i="12"/>
  <c r="R241" i="12"/>
  <c r="X242" i="12"/>
  <c r="X243" i="12"/>
  <c r="R243" i="12"/>
  <c r="X244" i="12"/>
  <c r="R244" i="12"/>
  <c r="Q244" i="12" s="1"/>
  <c r="X245" i="12"/>
  <c r="R245" i="12"/>
  <c r="X246" i="12"/>
  <c r="R246" i="12"/>
  <c r="X247" i="12"/>
  <c r="R247" i="12"/>
  <c r="X248" i="12"/>
  <c r="R248" i="12"/>
  <c r="X249" i="12"/>
  <c r="R249" i="12"/>
  <c r="X250" i="12"/>
  <c r="X251" i="12"/>
  <c r="R251" i="12"/>
  <c r="X252" i="12"/>
  <c r="X253" i="12"/>
  <c r="R253" i="12"/>
  <c r="X254" i="12"/>
  <c r="R254" i="12"/>
  <c r="X255" i="12"/>
  <c r="R255" i="12"/>
  <c r="X256" i="12"/>
  <c r="R256" i="12"/>
  <c r="X257" i="12"/>
  <c r="R257" i="12"/>
  <c r="Q257" i="12" s="1"/>
  <c r="X258" i="12"/>
  <c r="X259" i="12"/>
  <c r="R259" i="12"/>
  <c r="Q259" i="12" s="1"/>
  <c r="X260" i="12"/>
  <c r="R260" i="12"/>
  <c r="X261" i="12"/>
  <c r="R261" i="12"/>
  <c r="Q261" i="12" s="1"/>
  <c r="X262" i="12"/>
  <c r="R262" i="12"/>
  <c r="X263" i="12"/>
  <c r="R263" i="12"/>
  <c r="Q263" i="12" s="1"/>
  <c r="X264" i="12"/>
  <c r="R264" i="12"/>
  <c r="X265" i="12"/>
  <c r="R265" i="12"/>
  <c r="Q265" i="12" s="1"/>
  <c r="X266" i="12"/>
  <c r="X267" i="12"/>
  <c r="R267" i="12"/>
  <c r="Q267" i="12" s="1"/>
  <c r="X268" i="12"/>
  <c r="X269" i="12"/>
  <c r="R269" i="12"/>
  <c r="Q269" i="12" s="1"/>
  <c r="X270" i="12"/>
  <c r="R270" i="12"/>
  <c r="X271" i="12"/>
  <c r="R271" i="12"/>
  <c r="Q271" i="12" s="1"/>
  <c r="X272" i="12"/>
  <c r="R272" i="12"/>
  <c r="X273" i="12"/>
  <c r="R273" i="12"/>
  <c r="Q273" i="12" s="1"/>
  <c r="X274" i="12"/>
  <c r="X275" i="12"/>
  <c r="R275" i="12"/>
  <c r="Q275" i="12" s="1"/>
  <c r="X276" i="12"/>
  <c r="X277" i="12"/>
  <c r="R277" i="12"/>
  <c r="Q277" i="12" s="1"/>
  <c r="X278" i="12"/>
  <c r="R278" i="12"/>
  <c r="X279" i="12"/>
  <c r="R279" i="12"/>
  <c r="Q279" i="12" s="1"/>
  <c r="X280" i="12"/>
  <c r="R280" i="12"/>
  <c r="X281" i="12"/>
  <c r="R281" i="12"/>
  <c r="Q281" i="12" s="1"/>
  <c r="X282" i="12"/>
  <c r="X283" i="12"/>
  <c r="R283" i="12"/>
  <c r="Q283" i="12" s="1"/>
  <c r="X284" i="12"/>
  <c r="X285" i="12"/>
  <c r="X286" i="12"/>
  <c r="X287" i="12"/>
  <c r="R287" i="12"/>
  <c r="Q287" i="12" s="1"/>
  <c r="X288" i="12"/>
  <c r="X289" i="12"/>
  <c r="R289" i="12"/>
  <c r="Q289" i="12" s="1"/>
  <c r="X290" i="12"/>
  <c r="R290" i="12"/>
  <c r="X291" i="12"/>
  <c r="R291" i="12"/>
  <c r="Q291" i="12" s="1"/>
  <c r="X292" i="12"/>
  <c r="R292" i="12"/>
  <c r="X293" i="12"/>
  <c r="R293" i="12"/>
  <c r="Q293" i="12" s="1"/>
  <c r="X294" i="12"/>
  <c r="R294" i="12"/>
  <c r="X295" i="12"/>
  <c r="R295" i="12"/>
  <c r="Q295" i="12" s="1"/>
  <c r="X296" i="12"/>
  <c r="R296" i="12"/>
  <c r="X297" i="12"/>
  <c r="R297" i="12"/>
  <c r="Q297" i="12" s="1"/>
  <c r="X298" i="12"/>
  <c r="X299" i="12"/>
  <c r="R299" i="12"/>
  <c r="Q299" i="12" s="1"/>
  <c r="X300" i="12"/>
  <c r="X301" i="12"/>
  <c r="X302" i="12"/>
  <c r="R302" i="12"/>
  <c r="X303" i="12"/>
  <c r="R303" i="12"/>
  <c r="Q303" i="12" s="1"/>
  <c r="X304" i="12"/>
  <c r="R304" i="12"/>
  <c r="X305" i="12"/>
  <c r="R305" i="12"/>
  <c r="Q305" i="12" s="1"/>
  <c r="X306" i="12"/>
  <c r="X307" i="12"/>
  <c r="R307" i="12"/>
  <c r="Q307" i="12" s="1"/>
  <c r="X308" i="12"/>
  <c r="X309" i="12"/>
  <c r="X310" i="12"/>
  <c r="X311" i="12"/>
  <c r="X312" i="12"/>
  <c r="X313" i="12"/>
  <c r="R313" i="12"/>
  <c r="Q313" i="12" s="1"/>
  <c r="X314" i="12"/>
  <c r="R314" i="12"/>
  <c r="X315" i="12"/>
  <c r="R315" i="12"/>
  <c r="X316" i="12"/>
  <c r="X317" i="12"/>
  <c r="R317" i="12"/>
  <c r="X318" i="12"/>
  <c r="R318" i="12"/>
  <c r="X319" i="12"/>
  <c r="R319" i="12"/>
  <c r="X320" i="12"/>
  <c r="R320" i="12"/>
  <c r="X321" i="12"/>
  <c r="X322" i="12"/>
  <c r="X323" i="12"/>
  <c r="R323" i="12"/>
  <c r="X324" i="12"/>
  <c r="X325" i="12"/>
  <c r="R325" i="12"/>
  <c r="X326" i="12"/>
  <c r="R326" i="12"/>
  <c r="X327" i="12"/>
  <c r="R327" i="12"/>
  <c r="X328" i="12"/>
  <c r="R328" i="12"/>
  <c r="X329" i="12"/>
  <c r="X330" i="12"/>
  <c r="R330" i="12"/>
  <c r="X331" i="12"/>
  <c r="R331" i="12"/>
  <c r="X332" i="12"/>
  <c r="X333" i="12"/>
  <c r="R333" i="12"/>
  <c r="X334" i="12"/>
  <c r="R334" i="12"/>
  <c r="X335" i="12"/>
  <c r="R335" i="12"/>
  <c r="X336" i="12"/>
  <c r="R336" i="12"/>
  <c r="X337" i="12"/>
  <c r="X338" i="12"/>
  <c r="R338" i="12"/>
  <c r="X339" i="12"/>
  <c r="R339" i="12"/>
  <c r="X340" i="12"/>
  <c r="X341" i="12"/>
  <c r="R341" i="12"/>
  <c r="X7" i="12"/>
  <c r="P8" i="4"/>
  <c r="R8" i="4"/>
  <c r="Q8" i="4" s="1"/>
  <c r="P9" i="4"/>
  <c r="P11" i="4"/>
  <c r="P12" i="4"/>
  <c r="P13" i="4"/>
  <c r="P14" i="4"/>
  <c r="P15" i="4"/>
  <c r="P17" i="4"/>
  <c r="R17" i="4"/>
  <c r="Q17" i="4" s="1"/>
  <c r="P18" i="4"/>
  <c r="P19" i="4"/>
  <c r="R19" i="4"/>
  <c r="Q19" i="4" s="1"/>
  <c r="R21" i="4"/>
  <c r="Q21" i="4" s="1"/>
  <c r="R23" i="4"/>
  <c r="Q23" i="4" s="1"/>
  <c r="P24" i="4"/>
  <c r="R24" i="4"/>
  <c r="Q24" i="4" s="1"/>
  <c r="P25" i="4"/>
  <c r="R25" i="4"/>
  <c r="Q25" i="4" s="1"/>
  <c r="R26" i="4"/>
  <c r="Q26" i="4" s="1"/>
  <c r="P26" i="4"/>
  <c r="P27" i="4"/>
  <c r="R27" i="4"/>
  <c r="Q27" i="4" s="1"/>
  <c r="P28" i="4"/>
  <c r="P29" i="4"/>
  <c r="R29" i="4"/>
  <c r="Q29" i="4" s="1"/>
  <c r="P30" i="4"/>
  <c r="R30" i="4"/>
  <c r="Q30" i="4" s="1"/>
  <c r="P31" i="4"/>
  <c r="P32" i="4"/>
  <c r="R32" i="4"/>
  <c r="Q32" i="4" s="1"/>
  <c r="R33" i="4"/>
  <c r="Q33" i="4" s="1"/>
  <c r="R34" i="4"/>
  <c r="Q34" i="4" s="1"/>
  <c r="R35" i="4"/>
  <c r="Q35" i="4" s="1"/>
  <c r="P36" i="4"/>
  <c r="P37" i="4"/>
  <c r="P38" i="4"/>
  <c r="X39" i="4"/>
  <c r="P40" i="4"/>
  <c r="P41" i="4"/>
  <c r="P42" i="4"/>
  <c r="P44" i="4"/>
  <c r="P45" i="4"/>
  <c r="P46" i="4"/>
  <c r="X47" i="4"/>
  <c r="X48" i="4"/>
  <c r="P48" i="4"/>
  <c r="P49" i="4"/>
  <c r="X50" i="4"/>
  <c r="P50" i="4"/>
  <c r="X51" i="4"/>
  <c r="X52" i="4"/>
  <c r="P52" i="4"/>
  <c r="P53" i="4"/>
  <c r="P54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40" i="4"/>
  <c r="X41" i="4"/>
  <c r="X42" i="4"/>
  <c r="X43" i="4"/>
  <c r="X44" i="4"/>
  <c r="X45" i="4"/>
  <c r="X46" i="4"/>
  <c r="X49" i="4"/>
  <c r="X53" i="4"/>
  <c r="X54" i="4"/>
  <c r="R7" i="4"/>
  <c r="Q7" i="4" s="1"/>
  <c r="X7" i="4"/>
  <c r="Y8" i="2"/>
  <c r="R8" i="2"/>
  <c r="Q8" i="2" s="1"/>
  <c r="V8" i="2"/>
  <c r="Y9" i="2"/>
  <c r="P9" i="2"/>
  <c r="V9" i="2"/>
  <c r="Y10" i="2"/>
  <c r="P10" i="2"/>
  <c r="V10" i="2"/>
  <c r="Y11" i="2"/>
  <c r="P11" i="2"/>
  <c r="V11" i="2"/>
  <c r="Y12" i="2"/>
  <c r="P12" i="2"/>
  <c r="V12" i="2"/>
  <c r="Y13" i="2"/>
  <c r="R13" i="2"/>
  <c r="Q13" i="2" s="1"/>
  <c r="V13" i="2"/>
  <c r="Y14" i="2"/>
  <c r="P14" i="2"/>
  <c r="V14" i="2"/>
  <c r="Y15" i="2"/>
  <c r="P15" i="2"/>
  <c r="V15" i="2"/>
  <c r="Y16" i="2"/>
  <c r="R16" i="2"/>
  <c r="Q16" i="2" s="1"/>
  <c r="V16" i="2"/>
  <c r="Y17" i="2"/>
  <c r="R17" i="2"/>
  <c r="Q17" i="2" s="1"/>
  <c r="V17" i="2"/>
  <c r="Y18" i="2"/>
  <c r="R18" i="2"/>
  <c r="Q18" i="2" s="1"/>
  <c r="V18" i="2"/>
  <c r="Y19" i="2"/>
  <c r="R19" i="2"/>
  <c r="Q19" i="2" s="1"/>
  <c r="V19" i="2"/>
  <c r="Y20" i="2"/>
  <c r="V20" i="2"/>
  <c r="Y21" i="2"/>
  <c r="R21" i="2"/>
  <c r="Q21" i="2" s="1"/>
  <c r="V21" i="2"/>
  <c r="Y22" i="2"/>
  <c r="R22" i="2"/>
  <c r="Q22" i="2" s="1"/>
  <c r="V22" i="2"/>
  <c r="Y23" i="2"/>
  <c r="R23" i="2"/>
  <c r="Q23" i="2" s="1"/>
  <c r="V23" i="2"/>
  <c r="Y24" i="2"/>
  <c r="R24" i="2"/>
  <c r="Q24" i="2" s="1"/>
  <c r="V24" i="2"/>
  <c r="Y25" i="2"/>
  <c r="R25" i="2"/>
  <c r="Q25" i="2" s="1"/>
  <c r="V25" i="2"/>
  <c r="Y26" i="2"/>
  <c r="P26" i="2"/>
  <c r="V26" i="2"/>
  <c r="Y27" i="2"/>
  <c r="R27" i="2"/>
  <c r="Q27" i="2" s="1"/>
  <c r="V27" i="2"/>
  <c r="R32" i="2"/>
  <c r="Q32" i="2" s="1"/>
  <c r="V32" i="2"/>
  <c r="Y33" i="2"/>
  <c r="R33" i="2"/>
  <c r="Q33" i="2" s="1"/>
  <c r="V33" i="2"/>
  <c r="Y34" i="2"/>
  <c r="P34" i="2"/>
  <c r="V34" i="2"/>
  <c r="Y35" i="2"/>
  <c r="V35" i="2"/>
  <c r="Y36" i="2"/>
  <c r="R36" i="2"/>
  <c r="Q36" i="2" s="1"/>
  <c r="V36" i="2"/>
  <c r="Y37" i="2"/>
  <c r="V37" i="2"/>
  <c r="Y38" i="2"/>
  <c r="V38" i="2"/>
  <c r="Y39" i="2"/>
  <c r="P39" i="2"/>
  <c r="V39" i="2"/>
  <c r="R40" i="2"/>
  <c r="Q40" i="2" s="1"/>
  <c r="V40" i="2"/>
  <c r="Y41" i="2"/>
  <c r="R41" i="2"/>
  <c r="Q41" i="2" s="1"/>
  <c r="V41" i="2"/>
  <c r="Y42" i="2"/>
  <c r="R42" i="2"/>
  <c r="Q42" i="2" s="1"/>
  <c r="V42" i="2"/>
  <c r="Y43" i="2"/>
  <c r="P43" i="2"/>
  <c r="V43" i="2"/>
  <c r="Y44" i="2"/>
  <c r="R44" i="2"/>
  <c r="Q44" i="2" s="1"/>
  <c r="V44" i="2"/>
  <c r="Y45" i="2"/>
  <c r="P45" i="2"/>
  <c r="V45" i="2"/>
  <c r="Y46" i="2"/>
  <c r="V46" i="2"/>
  <c r="Y47" i="2"/>
  <c r="P47" i="2"/>
  <c r="V47" i="2"/>
  <c r="R48" i="2"/>
  <c r="Q48" i="2" s="1"/>
  <c r="V48" i="2"/>
  <c r="Y49" i="2"/>
  <c r="R49" i="2"/>
  <c r="Q49" i="2" s="1"/>
  <c r="V49" i="2"/>
  <c r="Y50" i="2"/>
  <c r="R50" i="2"/>
  <c r="Q50" i="2" s="1"/>
  <c r="V50" i="2"/>
  <c r="Y51" i="2"/>
  <c r="V51" i="2"/>
  <c r="Y52" i="2"/>
  <c r="R52" i="2"/>
  <c r="Q52" i="2" s="1"/>
  <c r="V52" i="2"/>
  <c r="Y53" i="2"/>
  <c r="P53" i="2"/>
  <c r="V53" i="2"/>
  <c r="Y54" i="2"/>
  <c r="V54" i="2"/>
  <c r="Y55" i="2"/>
  <c r="V55" i="2"/>
  <c r="R56" i="2"/>
  <c r="Q56" i="2" s="1"/>
  <c r="V56" i="2"/>
  <c r="Y57" i="2"/>
  <c r="R57" i="2"/>
  <c r="Q57" i="2" s="1"/>
  <c r="V57" i="2"/>
  <c r="Y58" i="2"/>
  <c r="R58" i="2"/>
  <c r="Q58" i="2" s="1"/>
  <c r="V58" i="2"/>
  <c r="Y59" i="2"/>
  <c r="V59" i="2"/>
  <c r="Y60" i="2"/>
  <c r="R60" i="2"/>
  <c r="Q60" i="2" s="1"/>
  <c r="V60" i="2"/>
  <c r="Y61" i="2"/>
  <c r="R61" i="2"/>
  <c r="Q61" i="2" s="1"/>
  <c r="V61" i="2"/>
  <c r="Y62" i="2"/>
  <c r="V62" i="2"/>
  <c r="Y63" i="2"/>
  <c r="P63" i="2"/>
  <c r="V63" i="2"/>
  <c r="R64" i="2"/>
  <c r="Q64" i="2" s="1"/>
  <c r="V64" i="2"/>
  <c r="Y65" i="2"/>
  <c r="R65" i="2"/>
  <c r="Q65" i="2" s="1"/>
  <c r="V65" i="2"/>
  <c r="Y66" i="2"/>
  <c r="R66" i="2"/>
  <c r="Q66" i="2" s="1"/>
  <c r="V66" i="2"/>
  <c r="Y67" i="2"/>
  <c r="V67" i="2"/>
  <c r="Y68" i="2"/>
  <c r="R68" i="2"/>
  <c r="Q68" i="2" s="1"/>
  <c r="V68" i="2"/>
  <c r="Y69" i="2"/>
  <c r="P69" i="2"/>
  <c r="V69" i="2"/>
  <c r="Y70" i="2"/>
  <c r="P70" i="2"/>
  <c r="V70" i="2"/>
  <c r="Y71" i="2"/>
  <c r="P71" i="2"/>
  <c r="V71" i="2"/>
  <c r="R72" i="2"/>
  <c r="Q72" i="2" s="1"/>
  <c r="V72" i="2"/>
  <c r="Y73" i="2"/>
  <c r="P73" i="2"/>
  <c r="V73" i="2"/>
  <c r="Y74" i="2"/>
  <c r="R74" i="2"/>
  <c r="Q74" i="2" s="1"/>
  <c r="P74" i="2"/>
  <c r="V74" i="2"/>
  <c r="Y75" i="2"/>
  <c r="P75" i="2"/>
  <c r="V75" i="2"/>
  <c r="Y76" i="2"/>
  <c r="R76" i="2"/>
  <c r="Q76" i="2" s="1"/>
  <c r="V76" i="2"/>
  <c r="Y77" i="2"/>
  <c r="P77" i="2"/>
  <c r="V77" i="2"/>
  <c r="Y78" i="2"/>
  <c r="V78" i="2"/>
  <c r="Y79" i="2"/>
  <c r="P79" i="2"/>
  <c r="V79" i="2"/>
  <c r="Y80" i="2"/>
  <c r="V80" i="2"/>
  <c r="Y81" i="2"/>
  <c r="R81" i="2"/>
  <c r="Q81" i="2" s="1"/>
  <c r="V81" i="2"/>
  <c r="Y82" i="2"/>
  <c r="R82" i="2"/>
  <c r="Q82" i="2" s="1"/>
  <c r="P82" i="2"/>
  <c r="V82" i="2"/>
  <c r="Y83" i="2"/>
  <c r="R83" i="2"/>
  <c r="Q83" i="2" s="1"/>
  <c r="V83" i="2"/>
  <c r="Y84" i="2"/>
  <c r="R84" i="2"/>
  <c r="Q84" i="2" s="1"/>
  <c r="V84" i="2"/>
  <c r="Y85" i="2"/>
  <c r="R85" i="2"/>
  <c r="Q85" i="2" s="1"/>
  <c r="V85" i="2"/>
  <c r="Y86" i="2"/>
  <c r="V86" i="2"/>
  <c r="Y87" i="2"/>
  <c r="P87" i="2"/>
  <c r="V87" i="2"/>
  <c r="Y88" i="2"/>
  <c r="P88" i="2"/>
  <c r="V88" i="2"/>
  <c r="Y28" i="2"/>
  <c r="R28" i="2"/>
  <c r="Q28" i="2" s="1"/>
  <c r="V28" i="2"/>
  <c r="Y29" i="2"/>
  <c r="R29" i="2"/>
  <c r="Q29" i="2" s="1"/>
  <c r="V29" i="2"/>
  <c r="Y30" i="2"/>
  <c r="R30" i="2"/>
  <c r="Q30" i="2" s="1"/>
  <c r="V30" i="2"/>
  <c r="Y31" i="2"/>
  <c r="R31" i="2"/>
  <c r="Q31" i="2" s="1"/>
  <c r="V31" i="2"/>
  <c r="Y107" i="2"/>
  <c r="R107" i="2"/>
  <c r="Q107" i="2" s="1"/>
  <c r="V107" i="2"/>
  <c r="Y108" i="2"/>
  <c r="V108" i="2"/>
  <c r="Y109" i="2"/>
  <c r="P109" i="2"/>
  <c r="V109" i="2"/>
  <c r="Y110" i="2"/>
  <c r="P110" i="2"/>
  <c r="V110" i="2"/>
  <c r="Y111" i="2"/>
  <c r="R111" i="2"/>
  <c r="Q111" i="2" s="1"/>
  <c r="V111" i="2"/>
  <c r="Y112" i="2"/>
  <c r="R112" i="2"/>
  <c r="Q112" i="2" s="1"/>
  <c r="V112" i="2"/>
  <c r="Y121" i="2"/>
  <c r="R121" i="2"/>
  <c r="Q121" i="2" s="1"/>
  <c r="V121" i="2"/>
  <c r="Y122" i="2"/>
  <c r="R122" i="2"/>
  <c r="Q122" i="2" s="1"/>
  <c r="V122" i="2"/>
  <c r="Y123" i="2"/>
  <c r="P123" i="2"/>
  <c r="R123" i="2"/>
  <c r="Q123" i="2" s="1"/>
  <c r="V123" i="2"/>
  <c r="Y124" i="2"/>
  <c r="V124" i="2"/>
  <c r="Y125" i="2"/>
  <c r="V125" i="2"/>
  <c r="Y126" i="2"/>
  <c r="P126" i="2"/>
  <c r="V126" i="2"/>
  <c r="V7" i="2"/>
  <c r="R7" i="2"/>
  <c r="Q7" i="2" s="1"/>
  <c r="Y7" i="2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7" i="1"/>
  <c r="R1340" i="9" l="1"/>
  <c r="X342" i="12"/>
  <c r="B33" i="8" s="1"/>
  <c r="Q1340" i="9"/>
  <c r="R5" i="9"/>
  <c r="X382" i="1"/>
  <c r="B35" i="8" s="1"/>
  <c r="R53" i="2"/>
  <c r="Q53" i="2" s="1"/>
  <c r="R69" i="2"/>
  <c r="Q69" i="2" s="1"/>
  <c r="P125" i="2"/>
  <c r="P107" i="2"/>
  <c r="P80" i="2"/>
  <c r="P62" i="2"/>
  <c r="P37" i="2"/>
  <c r="P20" i="2"/>
  <c r="R14" i="2"/>
  <c r="Q14" i="2" s="1"/>
  <c r="P8" i="2"/>
  <c r="P32" i="2"/>
  <c r="P19" i="2"/>
  <c r="P85" i="2"/>
  <c r="P61" i="2"/>
  <c r="P55" i="2"/>
  <c r="P35" i="2"/>
  <c r="P29" i="2"/>
  <c r="R77" i="2"/>
  <c r="Q77" i="2" s="1"/>
  <c r="R34" i="2"/>
  <c r="Q34" i="2" s="1"/>
  <c r="R12" i="2"/>
  <c r="Q12" i="2" s="1"/>
  <c r="P115" i="3"/>
  <c r="P340" i="12"/>
  <c r="P332" i="12"/>
  <c r="P324" i="12"/>
  <c r="P308" i="12"/>
  <c r="P284" i="12"/>
  <c r="P276" i="12"/>
  <c r="P164" i="12"/>
  <c r="P309" i="12"/>
  <c r="P301" i="12"/>
  <c r="P285" i="12"/>
  <c r="P113" i="12"/>
  <c r="R115" i="3"/>
  <c r="Q115" i="3" s="1"/>
  <c r="P110" i="3"/>
  <c r="R110" i="3"/>
  <c r="Q110" i="3" s="1"/>
  <c r="P311" i="12"/>
  <c r="P231" i="12"/>
  <c r="P223" i="12"/>
  <c r="P177" i="12"/>
  <c r="P310" i="12"/>
  <c r="P36" i="12"/>
  <c r="P28" i="12"/>
  <c r="P20" i="12"/>
  <c r="P12" i="12"/>
  <c r="P282" i="12"/>
  <c r="P337" i="12"/>
  <c r="P329" i="12"/>
  <c r="P321" i="12"/>
  <c r="P7" i="12"/>
  <c r="P306" i="12"/>
  <c r="P300" i="12"/>
  <c r="P288" i="12"/>
  <c r="P268" i="12"/>
  <c r="P252" i="12"/>
  <c r="P236" i="12"/>
  <c r="P228" i="12"/>
  <c r="P148" i="12"/>
  <c r="P274" i="12"/>
  <c r="P161" i="12"/>
  <c r="P132" i="12"/>
  <c r="P32" i="12"/>
  <c r="P312" i="12"/>
  <c r="P298" i="12"/>
  <c r="P286" i="12"/>
  <c r="P266" i="12"/>
  <c r="P258" i="12"/>
  <c r="P250" i="12"/>
  <c r="P242" i="12"/>
  <c r="P234" i="12"/>
  <c r="P226" i="12"/>
  <c r="P218" i="12"/>
  <c r="P210" i="12"/>
  <c r="P202" i="12"/>
  <c r="P192" i="12"/>
  <c r="P180" i="12"/>
  <c r="P51" i="12"/>
  <c r="P233" i="12"/>
  <c r="P225" i="12"/>
  <c r="P44" i="12"/>
  <c r="P35" i="12"/>
  <c r="P94" i="12"/>
  <c r="R44" i="12"/>
  <c r="Q44" i="12" s="1"/>
  <c r="P34" i="4"/>
  <c r="P20" i="4"/>
  <c r="R9" i="4"/>
  <c r="Q9" i="4" s="1"/>
  <c r="R36" i="4"/>
  <c r="Q36" i="4" s="1"/>
  <c r="R13" i="4"/>
  <c r="Q13" i="4" s="1"/>
  <c r="X25" i="4"/>
  <c r="X55" i="4" s="1"/>
  <c r="B37" i="8" s="1"/>
  <c r="R52" i="4"/>
  <c r="Q52" i="4" s="1"/>
  <c r="R48" i="4"/>
  <c r="Q48" i="4" s="1"/>
  <c r="R44" i="4"/>
  <c r="Q44" i="4" s="1"/>
  <c r="R40" i="4"/>
  <c r="Q40" i="4" s="1"/>
  <c r="P33" i="4"/>
  <c r="P51" i="4"/>
  <c r="P47" i="4"/>
  <c r="P43" i="4"/>
  <c r="P39" i="4"/>
  <c r="P22" i="4"/>
  <c r="R11" i="4"/>
  <c r="Q11" i="4" s="1"/>
  <c r="R54" i="4"/>
  <c r="Q54" i="4" s="1"/>
  <c r="R50" i="4"/>
  <c r="Q50" i="4" s="1"/>
  <c r="R46" i="4"/>
  <c r="Q46" i="4" s="1"/>
  <c r="R42" i="4"/>
  <c r="Q42" i="4" s="1"/>
  <c r="R38" i="4"/>
  <c r="Q38" i="4" s="1"/>
  <c r="P35" i="4"/>
  <c r="R28" i="4"/>
  <c r="Q28" i="4" s="1"/>
  <c r="P23" i="4"/>
  <c r="P16" i="4"/>
  <c r="R31" i="4"/>
  <c r="Q31" i="4" s="1"/>
  <c r="P21" i="4"/>
  <c r="R15" i="4"/>
  <c r="Q15" i="4" s="1"/>
  <c r="P10" i="4"/>
  <c r="P124" i="2"/>
  <c r="P108" i="2"/>
  <c r="P86" i="2"/>
  <c r="R126" i="2"/>
  <c r="Q126" i="2" s="1"/>
  <c r="R110" i="2"/>
  <c r="Q110" i="2" s="1"/>
  <c r="R88" i="2"/>
  <c r="Q88" i="2" s="1"/>
  <c r="R80" i="2"/>
  <c r="Q80" i="2" s="1"/>
  <c r="P54" i="2"/>
  <c r="P46" i="2"/>
  <c r="P38" i="2"/>
  <c r="P33" i="2"/>
  <c r="P17" i="2"/>
  <c r="R10" i="2"/>
  <c r="Q10" i="2" s="1"/>
  <c r="P112" i="2"/>
  <c r="R45" i="2"/>
  <c r="Q45" i="2" s="1"/>
  <c r="R37" i="2"/>
  <c r="Q37" i="2" s="1"/>
  <c r="R109" i="2"/>
  <c r="Q109" i="2" s="1"/>
  <c r="R87" i="2"/>
  <c r="Q87" i="2" s="1"/>
  <c r="R79" i="2"/>
  <c r="Q79" i="2" s="1"/>
  <c r="P66" i="2"/>
  <c r="P58" i="2"/>
  <c r="P50" i="2"/>
  <c r="P42" i="2"/>
  <c r="R125" i="2"/>
  <c r="Q125" i="2" s="1"/>
  <c r="P72" i="2"/>
  <c r="R71" i="2"/>
  <c r="Q71" i="2" s="1"/>
  <c r="P64" i="2"/>
  <c r="R63" i="2"/>
  <c r="Q63" i="2" s="1"/>
  <c r="P56" i="2"/>
  <c r="R55" i="2"/>
  <c r="Q55" i="2" s="1"/>
  <c r="P48" i="2"/>
  <c r="R47" i="2"/>
  <c r="Q47" i="2" s="1"/>
  <c r="P40" i="2"/>
  <c r="R39" i="2"/>
  <c r="Q39" i="2" s="1"/>
  <c r="R20" i="2"/>
  <c r="Q20" i="2" s="1"/>
  <c r="R15" i="2"/>
  <c r="Q15" i="2" s="1"/>
  <c r="P111" i="2"/>
  <c r="P28" i="2"/>
  <c r="P81" i="2"/>
  <c r="R73" i="2"/>
  <c r="Q73" i="2" s="1"/>
  <c r="P25" i="2"/>
  <c r="P18" i="2"/>
  <c r="R11" i="2"/>
  <c r="Q11" i="2" s="1"/>
  <c r="P65" i="2"/>
  <c r="P57" i="2"/>
  <c r="P49" i="2"/>
  <c r="P41" i="2"/>
  <c r="P13" i="2"/>
  <c r="P78" i="2"/>
  <c r="P67" i="2"/>
  <c r="P59" i="2"/>
  <c r="P51" i="2"/>
  <c r="R43" i="2"/>
  <c r="Q43" i="2" s="1"/>
  <c r="R35" i="2"/>
  <c r="Q35" i="2" s="1"/>
  <c r="P27" i="2"/>
  <c r="P22" i="2"/>
  <c r="P335" i="12"/>
  <c r="P327" i="12"/>
  <c r="P319" i="12"/>
  <c r="P313" i="12"/>
  <c r="P305" i="12"/>
  <c r="P297" i="12"/>
  <c r="P289" i="12"/>
  <c r="P281" i="12"/>
  <c r="P273" i="12"/>
  <c r="P265" i="12"/>
  <c r="P257" i="12"/>
  <c r="P249" i="12"/>
  <c r="P241" i="12"/>
  <c r="P217" i="12"/>
  <c r="P209" i="12"/>
  <c r="P201" i="12"/>
  <c r="P191" i="12"/>
  <c r="P179" i="12"/>
  <c r="P171" i="12"/>
  <c r="P163" i="12"/>
  <c r="P155" i="12"/>
  <c r="P147" i="12"/>
  <c r="P139" i="12"/>
  <c r="P131" i="12"/>
  <c r="P123" i="12"/>
  <c r="P115" i="12"/>
  <c r="P107" i="12"/>
  <c r="P99" i="12"/>
  <c r="P91" i="12"/>
  <c r="P83" i="12"/>
  <c r="P75" i="12"/>
  <c r="P67" i="12"/>
  <c r="P59" i="12"/>
  <c r="P43" i="12"/>
  <c r="P27" i="12"/>
  <c r="P19" i="12"/>
  <c r="P11" i="12"/>
  <c r="R321" i="12"/>
  <c r="Q321" i="12" s="1"/>
  <c r="R312" i="12"/>
  <c r="Q312" i="12" s="1"/>
  <c r="R301" i="12"/>
  <c r="Q301" i="12" s="1"/>
  <c r="R288" i="12"/>
  <c r="Q288" i="12" s="1"/>
  <c r="R276" i="12"/>
  <c r="Q276" i="12" s="1"/>
  <c r="R258" i="12"/>
  <c r="R236" i="12"/>
  <c r="Q236" i="12" s="1"/>
  <c r="R210" i="12"/>
  <c r="Q210" i="12" s="1"/>
  <c r="R141" i="12"/>
  <c r="Q141" i="12" s="1"/>
  <c r="R129" i="12"/>
  <c r="Q129" i="12" s="1"/>
  <c r="R70" i="12"/>
  <c r="Q70" i="12" s="1"/>
  <c r="R46" i="12"/>
  <c r="Q46" i="12" s="1"/>
  <c r="R233" i="12"/>
  <c r="Q233" i="12" s="1"/>
  <c r="R227" i="12"/>
  <c r="Q227" i="12" s="1"/>
  <c r="R24" i="12"/>
  <c r="Q24" i="12" s="1"/>
  <c r="P334" i="12"/>
  <c r="P326" i="12"/>
  <c r="P318" i="12"/>
  <c r="P304" i="12"/>
  <c r="P296" i="12"/>
  <c r="P280" i="12"/>
  <c r="P272" i="12"/>
  <c r="P264" i="12"/>
  <c r="P256" i="12"/>
  <c r="P248" i="12"/>
  <c r="P240" i="12"/>
  <c r="P232" i="12"/>
  <c r="P224" i="12"/>
  <c r="P216" i="12"/>
  <c r="P208" i="12"/>
  <c r="P200" i="12"/>
  <c r="P190" i="12"/>
  <c r="P186" i="12"/>
  <c r="P178" i="12"/>
  <c r="P170" i="12"/>
  <c r="P162" i="12"/>
  <c r="P154" i="12"/>
  <c r="P146" i="12"/>
  <c r="P138" i="12"/>
  <c r="P130" i="12"/>
  <c r="P122" i="12"/>
  <c r="P114" i="12"/>
  <c r="P106" i="12"/>
  <c r="P98" i="12"/>
  <c r="P90" i="12"/>
  <c r="P82" i="12"/>
  <c r="P74" i="12"/>
  <c r="P66" i="12"/>
  <c r="P58" i="12"/>
  <c r="P50" i="12"/>
  <c r="P42" i="12"/>
  <c r="P34" i="12"/>
  <c r="P26" i="12"/>
  <c r="P18" i="12"/>
  <c r="P10" i="12"/>
  <c r="R337" i="12"/>
  <c r="R329" i="12"/>
  <c r="Q329" i="12" s="1"/>
  <c r="R311" i="12"/>
  <c r="Q311" i="12" s="1"/>
  <c r="R300" i="12"/>
  <c r="Q300" i="12" s="1"/>
  <c r="R286" i="12"/>
  <c r="Q286" i="12" s="1"/>
  <c r="R274" i="12"/>
  <c r="Q274" i="12" s="1"/>
  <c r="R234" i="12"/>
  <c r="Q234" i="12" s="1"/>
  <c r="R36" i="12"/>
  <c r="Q36" i="12" s="1"/>
  <c r="Q338" i="12"/>
  <c r="Q330" i="12"/>
  <c r="R145" i="12"/>
  <c r="Q145" i="12" s="1"/>
  <c r="R110" i="12"/>
  <c r="Q110" i="12" s="1"/>
  <c r="P341" i="12"/>
  <c r="P333" i="12"/>
  <c r="P325" i="12"/>
  <c r="P317" i="12"/>
  <c r="P303" i="12"/>
  <c r="P295" i="12"/>
  <c r="P287" i="12"/>
  <c r="P279" i="12"/>
  <c r="P271" i="12"/>
  <c r="P263" i="12"/>
  <c r="P255" i="12"/>
  <c r="P247" i="12"/>
  <c r="P239" i="12"/>
  <c r="P215" i="12"/>
  <c r="P207" i="12"/>
  <c r="P199" i="12"/>
  <c r="P189" i="12"/>
  <c r="P185" i="12"/>
  <c r="P169" i="12"/>
  <c r="P153" i="12"/>
  <c r="P145" i="12"/>
  <c r="P137" i="12"/>
  <c r="P129" i="12"/>
  <c r="P121" i="12"/>
  <c r="P105" i="12"/>
  <c r="P97" i="12"/>
  <c r="P89" i="12"/>
  <c r="P81" i="12"/>
  <c r="P73" i="12"/>
  <c r="P65" i="12"/>
  <c r="P57" i="12"/>
  <c r="P49" i="12"/>
  <c r="P41" i="12"/>
  <c r="P33" i="12"/>
  <c r="P25" i="12"/>
  <c r="P17" i="12"/>
  <c r="P9" i="12"/>
  <c r="R310" i="12"/>
  <c r="Q310" i="12" s="1"/>
  <c r="R298" i="12"/>
  <c r="Q298" i="12" s="1"/>
  <c r="R285" i="12"/>
  <c r="Q285" i="12" s="1"/>
  <c r="R252" i="12"/>
  <c r="Q252" i="12" s="1"/>
  <c r="R202" i="12"/>
  <c r="Q202" i="12" s="1"/>
  <c r="R180" i="12"/>
  <c r="Q180" i="12" s="1"/>
  <c r="R148" i="12"/>
  <c r="Q148" i="12" s="1"/>
  <c r="R92" i="12"/>
  <c r="Q92" i="12" s="1"/>
  <c r="R28" i="12"/>
  <c r="Q28" i="12" s="1"/>
  <c r="R225" i="12"/>
  <c r="Q225" i="12" s="1"/>
  <c r="R157" i="12"/>
  <c r="Q157" i="12" s="1"/>
  <c r="P316" i="12"/>
  <c r="P302" i="12"/>
  <c r="P294" i="12"/>
  <c r="P278" i="12"/>
  <c r="P270" i="12"/>
  <c r="P262" i="12"/>
  <c r="P254" i="12"/>
  <c r="P246" i="12"/>
  <c r="P238" i="12"/>
  <c r="P230" i="12"/>
  <c r="P222" i="12"/>
  <c r="P214" i="12"/>
  <c r="P206" i="12"/>
  <c r="P198" i="12"/>
  <c r="P188" i="12"/>
  <c r="P184" i="12"/>
  <c r="P176" i="12"/>
  <c r="P168" i="12"/>
  <c r="P160" i="12"/>
  <c r="P152" i="12"/>
  <c r="P144" i="12"/>
  <c r="P136" i="12"/>
  <c r="P128" i="12"/>
  <c r="P120" i="12"/>
  <c r="P112" i="12"/>
  <c r="P104" i="12"/>
  <c r="P96" i="12"/>
  <c r="P88" i="12"/>
  <c r="P80" i="12"/>
  <c r="P72" i="12"/>
  <c r="P64" i="12"/>
  <c r="P56" i="12"/>
  <c r="P48" i="12"/>
  <c r="P40" i="12"/>
  <c r="P24" i="12"/>
  <c r="P16" i="12"/>
  <c r="P8" i="12"/>
  <c r="R309" i="12"/>
  <c r="Q309" i="12" s="1"/>
  <c r="R284" i="12"/>
  <c r="Q284" i="12" s="1"/>
  <c r="R250" i="12"/>
  <c r="Q250" i="12" s="1"/>
  <c r="R228" i="12"/>
  <c r="R20" i="12"/>
  <c r="Q20" i="12" s="1"/>
  <c r="Q336" i="12"/>
  <c r="Q328" i="12"/>
  <c r="Q320" i="12"/>
  <c r="R231" i="12"/>
  <c r="Q231" i="12" s="1"/>
  <c r="Q156" i="12"/>
  <c r="Q108" i="12"/>
  <c r="Q84" i="12"/>
  <c r="R54" i="12"/>
  <c r="Q54" i="12" s="1"/>
  <c r="R38" i="12"/>
  <c r="Q38" i="12" s="1"/>
  <c r="P339" i="12"/>
  <c r="P331" i="12"/>
  <c r="P323" i="12"/>
  <c r="P315" i="12"/>
  <c r="P293" i="12"/>
  <c r="P277" i="12"/>
  <c r="P269" i="12"/>
  <c r="P261" i="12"/>
  <c r="P253" i="12"/>
  <c r="P245" i="12"/>
  <c r="P237" i="12"/>
  <c r="P229" i="12"/>
  <c r="P221" i="12"/>
  <c r="P213" i="12"/>
  <c r="P205" i="12"/>
  <c r="P197" i="12"/>
  <c r="P187" i="12"/>
  <c r="P183" i="12"/>
  <c r="P175" i="12"/>
  <c r="P167" i="12"/>
  <c r="P159" i="12"/>
  <c r="P151" i="12"/>
  <c r="P143" i="12"/>
  <c r="P135" i="12"/>
  <c r="P127" i="12"/>
  <c r="P119" i="12"/>
  <c r="P111" i="12"/>
  <c r="P103" i="12"/>
  <c r="P95" i="12"/>
  <c r="P87" i="12"/>
  <c r="P79" i="12"/>
  <c r="P71" i="12"/>
  <c r="P63" i="12"/>
  <c r="P55" i="12"/>
  <c r="P47" i="12"/>
  <c r="P39" i="12"/>
  <c r="P31" i="12"/>
  <c r="P23" i="12"/>
  <c r="P15" i="12"/>
  <c r="R7" i="12"/>
  <c r="Q7" i="12" s="1"/>
  <c r="R316" i="12"/>
  <c r="Q316" i="12" s="1"/>
  <c r="R308" i="12"/>
  <c r="Q308" i="12" s="1"/>
  <c r="R282" i="12"/>
  <c r="Q282" i="12" s="1"/>
  <c r="R268" i="12"/>
  <c r="Q268" i="12" s="1"/>
  <c r="R226" i="12"/>
  <c r="Q226" i="12" s="1"/>
  <c r="R192" i="12"/>
  <c r="Q192" i="12" s="1"/>
  <c r="R140" i="12"/>
  <c r="Q140" i="12" s="1"/>
  <c r="R76" i="12"/>
  <c r="Q76" i="12" s="1"/>
  <c r="R12" i="12"/>
  <c r="Q12" i="12" s="1"/>
  <c r="R161" i="12"/>
  <c r="Q161" i="12" s="1"/>
  <c r="R32" i="12"/>
  <c r="Q32" i="12" s="1"/>
  <c r="P338" i="12"/>
  <c r="P330" i="12"/>
  <c r="P322" i="12"/>
  <c r="P292" i="12"/>
  <c r="P260" i="12"/>
  <c r="P244" i="12"/>
  <c r="P220" i="12"/>
  <c r="P212" i="12"/>
  <c r="P204" i="12"/>
  <c r="P196" i="12"/>
  <c r="P182" i="12"/>
  <c r="P174" i="12"/>
  <c r="P166" i="12"/>
  <c r="P158" i="12"/>
  <c r="P150" i="12"/>
  <c r="P142" i="12"/>
  <c r="P134" i="12"/>
  <c r="P126" i="12"/>
  <c r="P118" i="12"/>
  <c r="P110" i="12"/>
  <c r="P102" i="12"/>
  <c r="P86" i="12"/>
  <c r="P78" i="12"/>
  <c r="P70" i="12"/>
  <c r="P62" i="12"/>
  <c r="P54" i="12"/>
  <c r="P46" i="12"/>
  <c r="P38" i="12"/>
  <c r="P30" i="12"/>
  <c r="P22" i="12"/>
  <c r="P14" i="12"/>
  <c r="R324" i="12"/>
  <c r="Q324" i="12" s="1"/>
  <c r="R306" i="12"/>
  <c r="Q306" i="12" s="1"/>
  <c r="R266" i="12"/>
  <c r="Q266" i="12" s="1"/>
  <c r="R132" i="12"/>
  <c r="Q132" i="12" s="1"/>
  <c r="R68" i="12"/>
  <c r="Q68" i="12" s="1"/>
  <c r="Q334" i="12"/>
  <c r="Q326" i="12"/>
  <c r="Q318" i="12"/>
  <c r="R235" i="12"/>
  <c r="Q235" i="12" s="1"/>
  <c r="R223" i="12"/>
  <c r="Q223" i="12" s="1"/>
  <c r="R125" i="12"/>
  <c r="Q125" i="12" s="1"/>
  <c r="R113" i="12"/>
  <c r="Q113" i="12" s="1"/>
  <c r="Q100" i="12"/>
  <c r="P307" i="12"/>
  <c r="P299" i="12"/>
  <c r="P291" i="12"/>
  <c r="P283" i="12"/>
  <c r="P275" i="12"/>
  <c r="P267" i="12"/>
  <c r="P259" i="12"/>
  <c r="P251" i="12"/>
  <c r="P243" i="12"/>
  <c r="P235" i="12"/>
  <c r="P227" i="12"/>
  <c r="P219" i="12"/>
  <c r="P211" i="12"/>
  <c r="P203" i="12"/>
  <c r="P195" i="12"/>
  <c r="P181" i="12"/>
  <c r="P173" i="12"/>
  <c r="P165" i="12"/>
  <c r="P157" i="12"/>
  <c r="P149" i="12"/>
  <c r="P141" i="12"/>
  <c r="P133" i="12"/>
  <c r="P125" i="12"/>
  <c r="P117" i="12"/>
  <c r="P109" i="12"/>
  <c r="P101" i="12"/>
  <c r="P93" i="12"/>
  <c r="P85" i="12"/>
  <c r="P77" i="12"/>
  <c r="P69" i="12"/>
  <c r="P61" i="12"/>
  <c r="P53" i="12"/>
  <c r="P45" i="12"/>
  <c r="P37" i="12"/>
  <c r="P29" i="12"/>
  <c r="P21" i="12"/>
  <c r="P13" i="12"/>
  <c r="R340" i="12"/>
  <c r="Q340" i="12" s="1"/>
  <c r="R332" i="12"/>
  <c r="Q332" i="12" s="1"/>
  <c r="R242" i="12"/>
  <c r="Q242" i="12" s="1"/>
  <c r="R218" i="12"/>
  <c r="Q218" i="12" s="1"/>
  <c r="R164" i="12"/>
  <c r="Q164" i="12" s="1"/>
  <c r="R60" i="12"/>
  <c r="Q60" i="12" s="1"/>
  <c r="R177" i="12"/>
  <c r="Q177" i="12" s="1"/>
  <c r="Q172" i="12"/>
  <c r="Q124" i="12"/>
  <c r="R94" i="12"/>
  <c r="Q94" i="12" s="1"/>
  <c r="P336" i="12"/>
  <c r="P328" i="12"/>
  <c r="P320" i="12"/>
  <c r="P314" i="12"/>
  <c r="P290" i="12"/>
  <c r="P172" i="12"/>
  <c r="P156" i="12"/>
  <c r="P140" i="12"/>
  <c r="P124" i="12"/>
  <c r="P116" i="12"/>
  <c r="P108" i="12"/>
  <c r="P100" i="12"/>
  <c r="P92" i="12"/>
  <c r="P84" i="12"/>
  <c r="P76" i="12"/>
  <c r="P68" i="12"/>
  <c r="P60" i="12"/>
  <c r="P52" i="12"/>
  <c r="R322" i="12"/>
  <c r="Q322" i="12" s="1"/>
  <c r="Q174" i="12"/>
  <c r="Q142" i="12"/>
  <c r="Q86" i="12"/>
  <c r="Q63" i="12"/>
  <c r="Q62" i="12"/>
  <c r="Q102" i="12"/>
  <c r="Q79" i="12"/>
  <c r="Q228" i="12"/>
  <c r="Q95" i="12"/>
  <c r="Q221" i="12"/>
  <c r="Q314" i="12"/>
  <c r="Q304" i="12"/>
  <c r="Q302" i="12"/>
  <c r="Q296" i="12"/>
  <c r="Q294" i="12"/>
  <c r="Q292" i="12"/>
  <c r="Q290" i="12"/>
  <c r="Q280" i="12"/>
  <c r="Q278" i="12"/>
  <c r="Q272" i="12"/>
  <c r="Q270" i="12"/>
  <c r="Q264" i="12"/>
  <c r="Q262" i="12"/>
  <c r="Q260" i="12"/>
  <c r="Q258" i="12"/>
  <c r="Q256" i="12"/>
  <c r="Q254" i="12"/>
  <c r="Q248" i="12"/>
  <c r="Q246" i="12"/>
  <c r="Q240" i="12"/>
  <c r="Q238" i="12"/>
  <c r="Q211" i="12"/>
  <c r="Q203" i="12"/>
  <c r="Q195" i="12"/>
  <c r="Q181" i="12"/>
  <c r="Q115" i="12"/>
  <c r="Q163" i="12"/>
  <c r="Q122" i="12"/>
  <c r="Q90" i="12"/>
  <c r="Q67" i="12"/>
  <c r="Q42" i="12"/>
  <c r="Q217" i="12"/>
  <c r="Q209" i="12"/>
  <c r="Q201" i="12"/>
  <c r="Q191" i="12"/>
  <c r="Q179" i="12"/>
  <c r="Q170" i="12"/>
  <c r="Q99" i="12"/>
  <c r="Q216" i="12"/>
  <c r="Q208" i="12"/>
  <c r="Q131" i="12"/>
  <c r="Q255" i="12"/>
  <c r="Q253" i="12"/>
  <c r="Q251" i="12"/>
  <c r="Q249" i="12"/>
  <c r="Q247" i="12"/>
  <c r="Q245" i="12"/>
  <c r="Q243" i="12"/>
  <c r="Q241" i="12"/>
  <c r="Q239" i="12"/>
  <c r="Q237" i="12"/>
  <c r="Q229" i="12"/>
  <c r="Q215" i="12"/>
  <c r="Q207" i="12"/>
  <c r="Q199" i="12"/>
  <c r="Q189" i="12"/>
  <c r="Q185" i="12"/>
  <c r="Q138" i="12"/>
  <c r="Q74" i="12"/>
  <c r="Q50" i="12"/>
  <c r="Q319" i="12"/>
  <c r="Q317" i="12"/>
  <c r="Q315" i="12"/>
  <c r="Q220" i="12"/>
  <c r="Q214" i="12"/>
  <c r="Q206" i="12"/>
  <c r="Q83" i="12"/>
  <c r="Q26" i="12"/>
  <c r="Q341" i="12"/>
  <c r="Q339" i="12"/>
  <c r="Q337" i="12"/>
  <c r="Q335" i="12"/>
  <c r="Q333" i="12"/>
  <c r="Q331" i="12"/>
  <c r="Q327" i="12"/>
  <c r="Q325" i="12"/>
  <c r="Q323" i="12"/>
  <c r="Q213" i="12"/>
  <c r="Q205" i="12"/>
  <c r="Q197" i="12"/>
  <c r="Q187" i="12"/>
  <c r="Q183" i="12"/>
  <c r="Q147" i="12"/>
  <c r="Q106" i="12"/>
  <c r="Q219" i="12"/>
  <c r="Q212" i="12"/>
  <c r="Q204" i="12"/>
  <c r="Q154" i="12"/>
  <c r="Q58" i="12"/>
  <c r="Q34" i="12"/>
  <c r="Q200" i="12"/>
  <c r="Q198" i="12"/>
  <c r="Q196" i="12"/>
  <c r="Q190" i="12"/>
  <c r="Q188" i="12"/>
  <c r="Q186" i="12"/>
  <c r="Q184" i="12"/>
  <c r="Q182" i="12"/>
  <c r="Q178" i="12"/>
  <c r="Q162" i="12"/>
  <c r="Q146" i="12"/>
  <c r="Q130" i="12"/>
  <c r="Q114" i="12"/>
  <c r="Q66" i="12"/>
  <c r="Q171" i="12"/>
  <c r="Q155" i="12"/>
  <c r="Q139" i="12"/>
  <c r="Q123" i="12"/>
  <c r="Q107" i="12"/>
  <c r="Q91" i="12"/>
  <c r="Q75" i="12"/>
  <c r="Q59" i="12"/>
  <c r="Q22" i="12"/>
  <c r="Q109" i="12"/>
  <c r="Q93" i="12"/>
  <c r="Q77" i="12"/>
  <c r="Q61" i="12"/>
  <c r="Q51" i="12"/>
  <c r="Q43" i="12"/>
  <c r="Q35" i="12"/>
  <c r="Q27" i="12"/>
  <c r="Q21" i="12"/>
  <c r="Q19" i="12"/>
  <c r="Q18" i="12"/>
  <c r="Q165" i="12"/>
  <c r="Q149" i="12"/>
  <c r="Q133" i="12"/>
  <c r="Q117" i="12"/>
  <c r="Q101" i="12"/>
  <c r="Q85" i="12"/>
  <c r="Q69" i="12"/>
  <c r="Q55" i="12"/>
  <c r="Q47" i="12"/>
  <c r="Q39" i="12"/>
  <c r="Q31" i="12"/>
  <c r="Q23" i="12"/>
  <c r="Q17" i="12"/>
  <c r="Q15" i="12"/>
  <c r="Q13" i="12"/>
  <c r="Q11" i="12"/>
  <c r="Q9" i="12"/>
  <c r="Q16" i="12"/>
  <c r="Q14" i="12"/>
  <c r="Q10" i="12"/>
  <c r="Q8" i="12"/>
  <c r="R53" i="4"/>
  <c r="Q53" i="4" s="1"/>
  <c r="R51" i="4"/>
  <c r="Q51" i="4" s="1"/>
  <c r="R49" i="4"/>
  <c r="Q49" i="4" s="1"/>
  <c r="R47" i="4"/>
  <c r="Q47" i="4" s="1"/>
  <c r="R45" i="4"/>
  <c r="Q45" i="4" s="1"/>
  <c r="R43" i="4"/>
  <c r="Q43" i="4" s="1"/>
  <c r="R41" i="4"/>
  <c r="Q41" i="4" s="1"/>
  <c r="R39" i="4"/>
  <c r="Q39" i="4" s="1"/>
  <c r="R37" i="4"/>
  <c r="Q37" i="4" s="1"/>
  <c r="R22" i="4"/>
  <c r="Q22" i="4" s="1"/>
  <c r="R20" i="4"/>
  <c r="Q20" i="4" s="1"/>
  <c r="R18" i="4"/>
  <c r="Q18" i="4" s="1"/>
  <c r="R16" i="4"/>
  <c r="Q16" i="4" s="1"/>
  <c r="R14" i="4"/>
  <c r="Q14" i="4" s="1"/>
  <c r="R12" i="4"/>
  <c r="Q12" i="4" s="1"/>
  <c r="R10" i="4"/>
  <c r="Q10" i="4" s="1"/>
  <c r="P7" i="4"/>
  <c r="P21" i="2"/>
  <c r="P122" i="2"/>
  <c r="P31" i="2"/>
  <c r="P84" i="2"/>
  <c r="P76" i="2"/>
  <c r="P68" i="2"/>
  <c r="P60" i="2"/>
  <c r="P52" i="2"/>
  <c r="P44" i="2"/>
  <c r="P36" i="2"/>
  <c r="P24" i="2"/>
  <c r="P16" i="2"/>
  <c r="R9" i="2"/>
  <c r="Q9" i="2" s="1"/>
  <c r="Y72" i="2"/>
  <c r="Y64" i="2"/>
  <c r="Y56" i="2"/>
  <c r="Y48" i="2"/>
  <c r="Y40" i="2"/>
  <c r="Y32" i="2"/>
  <c r="Y127" i="2" s="1"/>
  <c r="R75" i="2"/>
  <c r="Q75" i="2" s="1"/>
  <c r="R67" i="2"/>
  <c r="Q67" i="2" s="1"/>
  <c r="R59" i="2"/>
  <c r="Q59" i="2" s="1"/>
  <c r="R51" i="2"/>
  <c r="Q51" i="2" s="1"/>
  <c r="R124" i="2"/>
  <c r="Q124" i="2" s="1"/>
  <c r="R108" i="2"/>
  <c r="Q108" i="2" s="1"/>
  <c r="R86" i="2"/>
  <c r="Q86" i="2" s="1"/>
  <c r="R78" i="2"/>
  <c r="Q78" i="2" s="1"/>
  <c r="R70" i="2"/>
  <c r="Q70" i="2" s="1"/>
  <c r="R62" i="2"/>
  <c r="Q62" i="2" s="1"/>
  <c r="R54" i="2"/>
  <c r="Q54" i="2" s="1"/>
  <c r="R46" i="2"/>
  <c r="Q46" i="2" s="1"/>
  <c r="R38" i="2"/>
  <c r="Q38" i="2" s="1"/>
  <c r="R26" i="2"/>
  <c r="Q26" i="2" s="1"/>
  <c r="P121" i="2"/>
  <c r="P30" i="2"/>
  <c r="P83" i="2"/>
  <c r="P23" i="2"/>
  <c r="P7" i="2"/>
  <c r="W4" i="9" l="1"/>
  <c r="B36" i="8"/>
  <c r="R51" i="3" l="1"/>
  <c r="Q51" i="3" s="1"/>
  <c r="R75" i="3"/>
  <c r="Q75" i="3" s="1"/>
  <c r="R100" i="3"/>
  <c r="Q100" i="3" s="1"/>
  <c r="R276" i="3"/>
  <c r="Q276" i="3" s="1"/>
  <c r="R290" i="3"/>
  <c r="Q290" i="3" s="1"/>
  <c r="R306" i="3"/>
  <c r="Q306" i="3" s="1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11" i="3"/>
  <c r="X112" i="3"/>
  <c r="X113" i="3"/>
  <c r="X114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7" i="3"/>
  <c r="R7" i="5"/>
  <c r="P7" i="5"/>
  <c r="P8" i="5"/>
  <c r="W11" i="5"/>
  <c r="X9" i="5"/>
  <c r="X10" i="5"/>
  <c r="R10" i="5"/>
  <c r="Q10" i="5" s="1"/>
  <c r="P10" i="5"/>
  <c r="N10" i="5"/>
  <c r="X460" i="3" l="1"/>
  <c r="R455" i="3"/>
  <c r="Q455" i="3" s="1"/>
  <c r="P455" i="3"/>
  <c r="R447" i="3"/>
  <c r="Q447" i="3" s="1"/>
  <c r="P447" i="3"/>
  <c r="R439" i="3"/>
  <c r="Q439" i="3" s="1"/>
  <c r="P439" i="3"/>
  <c r="R431" i="3"/>
  <c r="Q431" i="3" s="1"/>
  <c r="P431" i="3"/>
  <c r="R423" i="3"/>
  <c r="Q423" i="3" s="1"/>
  <c r="P423" i="3"/>
  <c r="R416" i="3"/>
  <c r="Q416" i="3" s="1"/>
  <c r="P416" i="3"/>
  <c r="R408" i="3"/>
  <c r="Q408" i="3" s="1"/>
  <c r="P408" i="3"/>
  <c r="R400" i="3"/>
  <c r="Q400" i="3" s="1"/>
  <c r="P400" i="3"/>
  <c r="R392" i="3"/>
  <c r="Q392" i="3" s="1"/>
  <c r="P392" i="3"/>
  <c r="R384" i="3"/>
  <c r="Q384" i="3" s="1"/>
  <c r="P384" i="3"/>
  <c r="R376" i="3"/>
  <c r="Q376" i="3" s="1"/>
  <c r="P376" i="3"/>
  <c r="R368" i="3"/>
  <c r="Q368" i="3" s="1"/>
  <c r="P368" i="3"/>
  <c r="R360" i="3"/>
  <c r="Q360" i="3" s="1"/>
  <c r="P360" i="3"/>
  <c r="R352" i="3"/>
  <c r="Q352" i="3" s="1"/>
  <c r="P352" i="3"/>
  <c r="R344" i="3"/>
  <c r="Q344" i="3" s="1"/>
  <c r="P344" i="3"/>
  <c r="R336" i="3"/>
  <c r="Q336" i="3" s="1"/>
  <c r="P336" i="3"/>
  <c r="P328" i="3"/>
  <c r="R328" i="3"/>
  <c r="Q328" i="3" s="1"/>
  <c r="R320" i="3"/>
  <c r="Q320" i="3" s="1"/>
  <c r="P320" i="3"/>
  <c r="R312" i="3"/>
  <c r="Q312" i="3" s="1"/>
  <c r="P312" i="3"/>
  <c r="R304" i="3"/>
  <c r="Q304" i="3" s="1"/>
  <c r="P304" i="3"/>
  <c r="P296" i="3"/>
  <c r="R296" i="3"/>
  <c r="Q296" i="3" s="1"/>
  <c r="R288" i="3"/>
  <c r="Q288" i="3" s="1"/>
  <c r="P288" i="3"/>
  <c r="R280" i="3"/>
  <c r="Q280" i="3" s="1"/>
  <c r="P280" i="3"/>
  <c r="R272" i="3"/>
  <c r="Q272" i="3" s="1"/>
  <c r="P272" i="3"/>
  <c r="P264" i="3"/>
  <c r="R264" i="3"/>
  <c r="Q264" i="3" s="1"/>
  <c r="R256" i="3"/>
  <c r="Q256" i="3" s="1"/>
  <c r="P256" i="3"/>
  <c r="R248" i="3"/>
  <c r="Q248" i="3" s="1"/>
  <c r="P248" i="3"/>
  <c r="R240" i="3"/>
  <c r="Q240" i="3" s="1"/>
  <c r="P240" i="3"/>
  <c r="R232" i="3"/>
  <c r="Q232" i="3" s="1"/>
  <c r="P232" i="3"/>
  <c r="R224" i="3"/>
  <c r="Q224" i="3" s="1"/>
  <c r="P224" i="3"/>
  <c r="R216" i="3"/>
  <c r="Q216" i="3" s="1"/>
  <c r="P216" i="3"/>
  <c r="R208" i="3"/>
  <c r="Q208" i="3" s="1"/>
  <c r="P208" i="3"/>
  <c r="P200" i="3"/>
  <c r="R200" i="3"/>
  <c r="Q200" i="3" s="1"/>
  <c r="R192" i="3"/>
  <c r="Q192" i="3" s="1"/>
  <c r="P192" i="3"/>
  <c r="R185" i="3"/>
  <c r="Q185" i="3" s="1"/>
  <c r="P185" i="3"/>
  <c r="R177" i="3"/>
  <c r="Q177" i="3" s="1"/>
  <c r="P177" i="3"/>
  <c r="R169" i="3"/>
  <c r="Q169" i="3" s="1"/>
  <c r="P169" i="3"/>
  <c r="R161" i="3"/>
  <c r="Q161" i="3" s="1"/>
  <c r="P161" i="3"/>
  <c r="R153" i="3"/>
  <c r="Q153" i="3" s="1"/>
  <c r="P153" i="3"/>
  <c r="R112" i="3"/>
  <c r="Q112" i="3" s="1"/>
  <c r="P112" i="3"/>
  <c r="R103" i="3"/>
  <c r="Q103" i="3" s="1"/>
  <c r="P103" i="3"/>
  <c r="R95" i="3"/>
  <c r="Q95" i="3" s="1"/>
  <c r="P95" i="3"/>
  <c r="R87" i="3"/>
  <c r="Q87" i="3" s="1"/>
  <c r="P87" i="3"/>
  <c r="R47" i="3"/>
  <c r="Q47" i="3" s="1"/>
  <c r="P47" i="3"/>
  <c r="R39" i="3"/>
  <c r="Q39" i="3" s="1"/>
  <c r="P39" i="3"/>
  <c r="R31" i="3"/>
  <c r="Q31" i="3" s="1"/>
  <c r="P31" i="3"/>
  <c r="R23" i="3"/>
  <c r="Q23" i="3" s="1"/>
  <c r="P23" i="3"/>
  <c r="R454" i="3"/>
  <c r="Q454" i="3" s="1"/>
  <c r="P454" i="3"/>
  <c r="R446" i="3"/>
  <c r="Q446" i="3" s="1"/>
  <c r="P446" i="3"/>
  <c r="R438" i="3"/>
  <c r="Q438" i="3" s="1"/>
  <c r="P438" i="3"/>
  <c r="R430" i="3"/>
  <c r="Q430" i="3" s="1"/>
  <c r="P430" i="3"/>
  <c r="R422" i="3"/>
  <c r="Q422" i="3" s="1"/>
  <c r="P422" i="3"/>
  <c r="R415" i="3"/>
  <c r="Q415" i="3" s="1"/>
  <c r="P415" i="3"/>
  <c r="R407" i="3"/>
  <c r="Q407" i="3" s="1"/>
  <c r="P407" i="3"/>
  <c r="R399" i="3"/>
  <c r="Q399" i="3" s="1"/>
  <c r="P399" i="3"/>
  <c r="R391" i="3"/>
  <c r="Q391" i="3" s="1"/>
  <c r="P391" i="3"/>
  <c r="R383" i="3"/>
  <c r="Q383" i="3" s="1"/>
  <c r="P383" i="3"/>
  <c r="R375" i="3"/>
  <c r="Q375" i="3" s="1"/>
  <c r="P375" i="3"/>
  <c r="R367" i="3"/>
  <c r="Q367" i="3" s="1"/>
  <c r="P367" i="3"/>
  <c r="R359" i="3"/>
  <c r="Q359" i="3" s="1"/>
  <c r="P359" i="3"/>
  <c r="R351" i="3"/>
  <c r="Q351" i="3" s="1"/>
  <c r="P351" i="3"/>
  <c r="R343" i="3"/>
  <c r="Q343" i="3" s="1"/>
  <c r="P343" i="3"/>
  <c r="R335" i="3"/>
  <c r="Q335" i="3" s="1"/>
  <c r="P335" i="3"/>
  <c r="R327" i="3"/>
  <c r="Q327" i="3" s="1"/>
  <c r="P327" i="3"/>
  <c r="R319" i="3"/>
  <c r="Q319" i="3" s="1"/>
  <c r="P319" i="3"/>
  <c r="R311" i="3"/>
  <c r="Q311" i="3" s="1"/>
  <c r="P311" i="3"/>
  <c r="R303" i="3"/>
  <c r="Q303" i="3" s="1"/>
  <c r="P303" i="3"/>
  <c r="R295" i="3"/>
  <c r="Q295" i="3" s="1"/>
  <c r="P295" i="3"/>
  <c r="R287" i="3"/>
  <c r="Q287" i="3" s="1"/>
  <c r="P287" i="3"/>
  <c r="R279" i="3"/>
  <c r="Q279" i="3" s="1"/>
  <c r="P279" i="3"/>
  <c r="R271" i="3"/>
  <c r="Q271" i="3" s="1"/>
  <c r="P271" i="3"/>
  <c r="R263" i="3"/>
  <c r="Q263" i="3" s="1"/>
  <c r="P263" i="3"/>
  <c r="R255" i="3"/>
  <c r="Q255" i="3" s="1"/>
  <c r="P255" i="3"/>
  <c r="R247" i="3"/>
  <c r="Q247" i="3" s="1"/>
  <c r="P247" i="3"/>
  <c r="R239" i="3"/>
  <c r="Q239" i="3" s="1"/>
  <c r="P239" i="3"/>
  <c r="R231" i="3"/>
  <c r="Q231" i="3" s="1"/>
  <c r="P231" i="3"/>
  <c r="R223" i="3"/>
  <c r="Q223" i="3" s="1"/>
  <c r="P223" i="3"/>
  <c r="R215" i="3"/>
  <c r="Q215" i="3" s="1"/>
  <c r="P215" i="3"/>
  <c r="R207" i="3"/>
  <c r="Q207" i="3" s="1"/>
  <c r="P207" i="3"/>
  <c r="R199" i="3"/>
  <c r="Q199" i="3" s="1"/>
  <c r="P199" i="3"/>
  <c r="R191" i="3"/>
  <c r="Q191" i="3" s="1"/>
  <c r="P191" i="3"/>
  <c r="R184" i="3"/>
  <c r="Q184" i="3" s="1"/>
  <c r="P184" i="3"/>
  <c r="R176" i="3"/>
  <c r="Q176" i="3" s="1"/>
  <c r="P176" i="3"/>
  <c r="R168" i="3"/>
  <c r="Q168" i="3" s="1"/>
  <c r="P168" i="3"/>
  <c r="R160" i="3"/>
  <c r="Q160" i="3" s="1"/>
  <c r="P160" i="3"/>
  <c r="R152" i="3"/>
  <c r="Q152" i="3" s="1"/>
  <c r="P152" i="3"/>
  <c r="R144" i="3"/>
  <c r="Q144" i="3" s="1"/>
  <c r="P144" i="3"/>
  <c r="R102" i="3"/>
  <c r="Q102" i="3" s="1"/>
  <c r="P102" i="3"/>
  <c r="R86" i="3"/>
  <c r="Q86" i="3" s="1"/>
  <c r="P86" i="3"/>
  <c r="R78" i="3"/>
  <c r="Q78" i="3" s="1"/>
  <c r="P78" i="3"/>
  <c r="R38" i="3"/>
  <c r="Q38" i="3" s="1"/>
  <c r="P38" i="3"/>
  <c r="R30" i="3"/>
  <c r="Q30" i="3" s="1"/>
  <c r="P30" i="3"/>
  <c r="R22" i="3"/>
  <c r="Q22" i="3" s="1"/>
  <c r="P22" i="3"/>
  <c r="R14" i="3"/>
  <c r="Q14" i="3" s="1"/>
  <c r="P14" i="3"/>
  <c r="P453" i="3"/>
  <c r="R453" i="3"/>
  <c r="Q453" i="3" s="1"/>
  <c r="R445" i="3"/>
  <c r="Q445" i="3" s="1"/>
  <c r="P445" i="3"/>
  <c r="R437" i="3"/>
  <c r="Q437" i="3" s="1"/>
  <c r="P437" i="3"/>
  <c r="R429" i="3"/>
  <c r="Q429" i="3" s="1"/>
  <c r="P429" i="3"/>
  <c r="R421" i="3"/>
  <c r="Q421" i="3" s="1"/>
  <c r="P421" i="3"/>
  <c r="R414" i="3"/>
  <c r="Q414" i="3" s="1"/>
  <c r="P414" i="3"/>
  <c r="R406" i="3"/>
  <c r="Q406" i="3" s="1"/>
  <c r="P406" i="3"/>
  <c r="R398" i="3"/>
  <c r="Q398" i="3" s="1"/>
  <c r="P398" i="3"/>
  <c r="P390" i="3"/>
  <c r="R390" i="3"/>
  <c r="Q390" i="3" s="1"/>
  <c r="R382" i="3"/>
  <c r="Q382" i="3" s="1"/>
  <c r="P382" i="3"/>
  <c r="R374" i="3"/>
  <c r="Q374" i="3" s="1"/>
  <c r="P374" i="3"/>
  <c r="R366" i="3"/>
  <c r="Q366" i="3" s="1"/>
  <c r="P366" i="3"/>
  <c r="R358" i="3"/>
  <c r="Q358" i="3" s="1"/>
  <c r="P358" i="3"/>
  <c r="R350" i="3"/>
  <c r="Q350" i="3" s="1"/>
  <c r="P350" i="3"/>
  <c r="R342" i="3"/>
  <c r="Q342" i="3" s="1"/>
  <c r="P342" i="3"/>
  <c r="R334" i="3"/>
  <c r="Q334" i="3" s="1"/>
  <c r="P334" i="3"/>
  <c r="R326" i="3"/>
  <c r="Q326" i="3" s="1"/>
  <c r="P326" i="3"/>
  <c r="R318" i="3"/>
  <c r="Q318" i="3" s="1"/>
  <c r="P318" i="3"/>
  <c r="R310" i="3"/>
  <c r="Q310" i="3" s="1"/>
  <c r="P310" i="3"/>
  <c r="R302" i="3"/>
  <c r="Q302" i="3" s="1"/>
  <c r="P302" i="3"/>
  <c r="R294" i="3"/>
  <c r="Q294" i="3" s="1"/>
  <c r="P294" i="3"/>
  <c r="R286" i="3"/>
  <c r="Q286" i="3" s="1"/>
  <c r="P286" i="3"/>
  <c r="R278" i="3"/>
  <c r="Q278" i="3" s="1"/>
  <c r="P278" i="3"/>
  <c r="R270" i="3"/>
  <c r="Q270" i="3" s="1"/>
  <c r="P270" i="3"/>
  <c r="R262" i="3"/>
  <c r="Q262" i="3" s="1"/>
  <c r="P262" i="3"/>
  <c r="R254" i="3"/>
  <c r="Q254" i="3" s="1"/>
  <c r="P254" i="3"/>
  <c r="R246" i="3"/>
  <c r="Q246" i="3" s="1"/>
  <c r="P246" i="3"/>
  <c r="R238" i="3"/>
  <c r="Q238" i="3" s="1"/>
  <c r="P238" i="3"/>
  <c r="R230" i="3"/>
  <c r="Q230" i="3" s="1"/>
  <c r="P230" i="3"/>
  <c r="P222" i="3"/>
  <c r="R222" i="3"/>
  <c r="Q222" i="3" s="1"/>
  <c r="R214" i="3"/>
  <c r="Q214" i="3" s="1"/>
  <c r="P214" i="3"/>
  <c r="R206" i="3"/>
  <c r="Q206" i="3" s="1"/>
  <c r="P206" i="3"/>
  <c r="R198" i="3"/>
  <c r="Q198" i="3" s="1"/>
  <c r="P198" i="3"/>
  <c r="R190" i="3"/>
  <c r="Q190" i="3" s="1"/>
  <c r="P190" i="3"/>
  <c r="R183" i="3"/>
  <c r="Q183" i="3" s="1"/>
  <c r="P183" i="3"/>
  <c r="R175" i="3"/>
  <c r="Q175" i="3" s="1"/>
  <c r="P175" i="3"/>
  <c r="R167" i="3"/>
  <c r="Q167" i="3" s="1"/>
  <c r="P167" i="3"/>
  <c r="R452" i="3"/>
  <c r="Q452" i="3" s="1"/>
  <c r="P452" i="3"/>
  <c r="R444" i="3"/>
  <c r="Q444" i="3" s="1"/>
  <c r="P444" i="3"/>
  <c r="R436" i="3"/>
  <c r="Q436" i="3" s="1"/>
  <c r="P436" i="3"/>
  <c r="R428" i="3"/>
  <c r="Q428" i="3" s="1"/>
  <c r="P428" i="3"/>
  <c r="R420" i="3"/>
  <c r="Q420" i="3" s="1"/>
  <c r="P420" i="3"/>
  <c r="R413" i="3"/>
  <c r="Q413" i="3" s="1"/>
  <c r="P413" i="3"/>
  <c r="R405" i="3"/>
  <c r="Q405" i="3" s="1"/>
  <c r="P405" i="3"/>
  <c r="R397" i="3"/>
  <c r="Q397" i="3" s="1"/>
  <c r="P397" i="3"/>
  <c r="R389" i="3"/>
  <c r="Q389" i="3" s="1"/>
  <c r="P389" i="3"/>
  <c r="R381" i="3"/>
  <c r="Q381" i="3" s="1"/>
  <c r="P381" i="3"/>
  <c r="R373" i="3"/>
  <c r="Q373" i="3" s="1"/>
  <c r="P373" i="3"/>
  <c r="R365" i="3"/>
  <c r="Q365" i="3" s="1"/>
  <c r="P365" i="3"/>
  <c r="R357" i="3"/>
  <c r="Q357" i="3" s="1"/>
  <c r="P357" i="3"/>
  <c r="R349" i="3"/>
  <c r="Q349" i="3" s="1"/>
  <c r="P349" i="3"/>
  <c r="R341" i="3"/>
  <c r="Q341" i="3" s="1"/>
  <c r="P341" i="3"/>
  <c r="R333" i="3"/>
  <c r="Q333" i="3" s="1"/>
  <c r="P333" i="3"/>
  <c r="R325" i="3"/>
  <c r="Q325" i="3" s="1"/>
  <c r="P325" i="3"/>
  <c r="R317" i="3"/>
  <c r="Q317" i="3" s="1"/>
  <c r="P317" i="3"/>
  <c r="R309" i="3"/>
  <c r="Q309" i="3" s="1"/>
  <c r="P309" i="3"/>
  <c r="R301" i="3"/>
  <c r="Q301" i="3" s="1"/>
  <c r="P301" i="3"/>
  <c r="R293" i="3"/>
  <c r="Q293" i="3" s="1"/>
  <c r="P293" i="3"/>
  <c r="R285" i="3"/>
  <c r="Q285" i="3" s="1"/>
  <c r="P285" i="3"/>
  <c r="R277" i="3"/>
  <c r="Q277" i="3" s="1"/>
  <c r="P277" i="3"/>
  <c r="R269" i="3"/>
  <c r="Q269" i="3" s="1"/>
  <c r="P269" i="3"/>
  <c r="R261" i="3"/>
  <c r="Q261" i="3" s="1"/>
  <c r="P261" i="3"/>
  <c r="R253" i="3"/>
  <c r="Q253" i="3" s="1"/>
  <c r="P253" i="3"/>
  <c r="R245" i="3"/>
  <c r="Q245" i="3" s="1"/>
  <c r="P245" i="3"/>
  <c r="R237" i="3"/>
  <c r="Q237" i="3" s="1"/>
  <c r="P237" i="3"/>
  <c r="R229" i="3"/>
  <c r="Q229" i="3" s="1"/>
  <c r="P229" i="3"/>
  <c r="R221" i="3"/>
  <c r="Q221" i="3" s="1"/>
  <c r="P221" i="3"/>
  <c r="R213" i="3"/>
  <c r="Q213" i="3" s="1"/>
  <c r="P213" i="3"/>
  <c r="R205" i="3"/>
  <c r="Q205" i="3" s="1"/>
  <c r="P205" i="3"/>
  <c r="R197" i="3"/>
  <c r="Q197" i="3" s="1"/>
  <c r="P197" i="3"/>
  <c r="R189" i="3"/>
  <c r="Q189" i="3" s="1"/>
  <c r="P189" i="3"/>
  <c r="R182" i="3"/>
  <c r="Q182" i="3" s="1"/>
  <c r="P182" i="3"/>
  <c r="R174" i="3"/>
  <c r="Q174" i="3" s="1"/>
  <c r="P174" i="3"/>
  <c r="R158" i="3"/>
  <c r="Q158" i="3" s="1"/>
  <c r="P158" i="3"/>
  <c r="R150" i="3"/>
  <c r="Q150" i="3" s="1"/>
  <c r="P150" i="3"/>
  <c r="R142" i="3"/>
  <c r="Q142" i="3" s="1"/>
  <c r="P142" i="3"/>
  <c r="R134" i="3"/>
  <c r="Q134" i="3" s="1"/>
  <c r="P134" i="3"/>
  <c r="R92" i="3"/>
  <c r="Q92" i="3" s="1"/>
  <c r="P92" i="3"/>
  <c r="R84" i="3"/>
  <c r="Q84" i="3" s="1"/>
  <c r="P84" i="3"/>
  <c r="R76" i="3"/>
  <c r="Q76" i="3" s="1"/>
  <c r="P76" i="3"/>
  <c r="R68" i="3"/>
  <c r="Q68" i="3" s="1"/>
  <c r="P68" i="3"/>
  <c r="R28" i="3"/>
  <c r="Q28" i="3" s="1"/>
  <c r="P28" i="3"/>
  <c r="R12" i="3"/>
  <c r="Q12" i="3" s="1"/>
  <c r="P12" i="3"/>
  <c r="R459" i="3"/>
  <c r="Q459" i="3" s="1"/>
  <c r="P459" i="3"/>
  <c r="R451" i="3"/>
  <c r="Q451" i="3" s="1"/>
  <c r="P451" i="3"/>
  <c r="R443" i="3"/>
  <c r="Q443" i="3" s="1"/>
  <c r="P443" i="3"/>
  <c r="R435" i="3"/>
  <c r="Q435" i="3" s="1"/>
  <c r="P435" i="3"/>
  <c r="R427" i="3"/>
  <c r="Q427" i="3" s="1"/>
  <c r="P427" i="3"/>
  <c r="R412" i="3"/>
  <c r="Q412" i="3" s="1"/>
  <c r="P412" i="3"/>
  <c r="P404" i="3"/>
  <c r="R404" i="3"/>
  <c r="Q404" i="3" s="1"/>
  <c r="R396" i="3"/>
  <c r="Q396" i="3" s="1"/>
  <c r="P396" i="3"/>
  <c r="R388" i="3"/>
  <c r="Q388" i="3" s="1"/>
  <c r="P388" i="3"/>
  <c r="R380" i="3"/>
  <c r="Q380" i="3" s="1"/>
  <c r="P380" i="3"/>
  <c r="R372" i="3"/>
  <c r="Q372" i="3" s="1"/>
  <c r="P372" i="3"/>
  <c r="R149" i="3"/>
  <c r="Q149" i="3" s="1"/>
  <c r="P149" i="3"/>
  <c r="R141" i="3"/>
  <c r="Q141" i="3" s="1"/>
  <c r="P141" i="3"/>
  <c r="R133" i="3"/>
  <c r="Q133" i="3" s="1"/>
  <c r="P133" i="3"/>
  <c r="R125" i="3"/>
  <c r="Q125" i="3" s="1"/>
  <c r="P125" i="3"/>
  <c r="R83" i="3"/>
  <c r="Q83" i="3" s="1"/>
  <c r="P83" i="3"/>
  <c r="R67" i="3"/>
  <c r="Q67" i="3" s="1"/>
  <c r="P67" i="3"/>
  <c r="R59" i="3"/>
  <c r="Q59" i="3" s="1"/>
  <c r="P59" i="3"/>
  <c r="R19" i="3"/>
  <c r="Q19" i="3" s="1"/>
  <c r="P19" i="3"/>
  <c r="R11" i="3"/>
  <c r="Q11" i="3" s="1"/>
  <c r="P11" i="3"/>
  <c r="R458" i="3"/>
  <c r="Q458" i="3" s="1"/>
  <c r="P458" i="3"/>
  <c r="R450" i="3"/>
  <c r="Q450" i="3" s="1"/>
  <c r="P450" i="3"/>
  <c r="R442" i="3"/>
  <c r="Q442" i="3" s="1"/>
  <c r="P442" i="3"/>
  <c r="R434" i="3"/>
  <c r="Q434" i="3" s="1"/>
  <c r="P434" i="3"/>
  <c r="R426" i="3"/>
  <c r="Q426" i="3" s="1"/>
  <c r="P426" i="3"/>
  <c r="R419" i="3"/>
  <c r="Q419" i="3" s="1"/>
  <c r="P419" i="3"/>
  <c r="R411" i="3"/>
  <c r="Q411" i="3" s="1"/>
  <c r="P411" i="3"/>
  <c r="R403" i="3"/>
  <c r="Q403" i="3" s="1"/>
  <c r="P403" i="3"/>
  <c r="R395" i="3"/>
  <c r="Q395" i="3" s="1"/>
  <c r="P395" i="3"/>
  <c r="R387" i="3"/>
  <c r="Q387" i="3" s="1"/>
  <c r="P387" i="3"/>
  <c r="R379" i="3"/>
  <c r="Q379" i="3" s="1"/>
  <c r="P379" i="3"/>
  <c r="R371" i="3"/>
  <c r="Q371" i="3" s="1"/>
  <c r="P371" i="3"/>
  <c r="R363" i="3"/>
  <c r="Q363" i="3" s="1"/>
  <c r="P363" i="3"/>
  <c r="R355" i="3"/>
  <c r="Q355" i="3" s="1"/>
  <c r="P355" i="3"/>
  <c r="R347" i="3"/>
  <c r="Q347" i="3" s="1"/>
  <c r="P347" i="3"/>
  <c r="R339" i="3"/>
  <c r="Q339" i="3" s="1"/>
  <c r="P339" i="3"/>
  <c r="R331" i="3"/>
  <c r="Q331" i="3" s="1"/>
  <c r="P331" i="3"/>
  <c r="R323" i="3"/>
  <c r="Q323" i="3" s="1"/>
  <c r="P323" i="3"/>
  <c r="R315" i="3"/>
  <c r="Q315" i="3" s="1"/>
  <c r="P315" i="3"/>
  <c r="R307" i="3"/>
  <c r="Q307" i="3" s="1"/>
  <c r="P307" i="3"/>
  <c r="R299" i="3"/>
  <c r="Q299" i="3" s="1"/>
  <c r="P299" i="3"/>
  <c r="R291" i="3"/>
  <c r="Q291" i="3" s="1"/>
  <c r="P291" i="3"/>
  <c r="R283" i="3"/>
  <c r="Q283" i="3" s="1"/>
  <c r="P283" i="3"/>
  <c r="R275" i="3"/>
  <c r="Q275" i="3" s="1"/>
  <c r="P275" i="3"/>
  <c r="R267" i="3"/>
  <c r="Q267" i="3" s="1"/>
  <c r="P267" i="3"/>
  <c r="R259" i="3"/>
  <c r="Q259" i="3" s="1"/>
  <c r="P259" i="3"/>
  <c r="R251" i="3"/>
  <c r="Q251" i="3" s="1"/>
  <c r="P251" i="3"/>
  <c r="R243" i="3"/>
  <c r="Q243" i="3" s="1"/>
  <c r="P243" i="3"/>
  <c r="R235" i="3"/>
  <c r="Q235" i="3" s="1"/>
  <c r="P235" i="3"/>
  <c r="R227" i="3"/>
  <c r="Q227" i="3" s="1"/>
  <c r="P227" i="3"/>
  <c r="R219" i="3"/>
  <c r="Q219" i="3" s="1"/>
  <c r="P219" i="3"/>
  <c r="R211" i="3"/>
  <c r="Q211" i="3" s="1"/>
  <c r="P211" i="3"/>
  <c r="R203" i="3"/>
  <c r="Q203" i="3" s="1"/>
  <c r="P203" i="3"/>
  <c r="R195" i="3"/>
  <c r="Q195" i="3" s="1"/>
  <c r="P195" i="3"/>
  <c r="R188" i="3"/>
  <c r="Q188" i="3" s="1"/>
  <c r="P188" i="3"/>
  <c r="R180" i="3"/>
  <c r="Q180" i="3" s="1"/>
  <c r="P180" i="3"/>
  <c r="R140" i="3"/>
  <c r="Q140" i="3" s="1"/>
  <c r="P140" i="3"/>
  <c r="R132" i="3"/>
  <c r="Q132" i="3" s="1"/>
  <c r="P132" i="3"/>
  <c r="R124" i="3"/>
  <c r="Q124" i="3" s="1"/>
  <c r="P124" i="3"/>
  <c r="R116" i="3"/>
  <c r="Q116" i="3" s="1"/>
  <c r="P116" i="3"/>
  <c r="R74" i="3"/>
  <c r="Q74" i="3" s="1"/>
  <c r="P74" i="3"/>
  <c r="R66" i="3"/>
  <c r="Q66" i="3" s="1"/>
  <c r="P66" i="3"/>
  <c r="R58" i="3"/>
  <c r="Q58" i="3" s="1"/>
  <c r="P58" i="3"/>
  <c r="R50" i="3"/>
  <c r="Q50" i="3" s="1"/>
  <c r="P50" i="3"/>
  <c r="R10" i="3"/>
  <c r="Q10" i="3" s="1"/>
  <c r="P10" i="3"/>
  <c r="R7" i="3"/>
  <c r="Q7" i="3" s="1"/>
  <c r="P7" i="3"/>
  <c r="R457" i="3"/>
  <c r="Q457" i="3" s="1"/>
  <c r="P457" i="3"/>
  <c r="R449" i="3"/>
  <c r="Q449" i="3" s="1"/>
  <c r="P449" i="3"/>
  <c r="R441" i="3"/>
  <c r="Q441" i="3" s="1"/>
  <c r="P441" i="3"/>
  <c r="R433" i="3"/>
  <c r="Q433" i="3" s="1"/>
  <c r="P433" i="3"/>
  <c r="R425" i="3"/>
  <c r="Q425" i="3" s="1"/>
  <c r="P425" i="3"/>
  <c r="R418" i="3"/>
  <c r="Q418" i="3" s="1"/>
  <c r="P418" i="3"/>
  <c r="R410" i="3"/>
  <c r="Q410" i="3" s="1"/>
  <c r="P410" i="3"/>
  <c r="R402" i="3"/>
  <c r="Q402" i="3" s="1"/>
  <c r="P402" i="3"/>
  <c r="R394" i="3"/>
  <c r="Q394" i="3" s="1"/>
  <c r="P394" i="3"/>
  <c r="R386" i="3"/>
  <c r="Q386" i="3" s="1"/>
  <c r="P386" i="3"/>
  <c r="R378" i="3"/>
  <c r="Q378" i="3" s="1"/>
  <c r="P378" i="3"/>
  <c r="R370" i="3"/>
  <c r="Q370" i="3" s="1"/>
  <c r="P370" i="3"/>
  <c r="R131" i="3"/>
  <c r="Q131" i="3" s="1"/>
  <c r="P131" i="3"/>
  <c r="R123" i="3"/>
  <c r="Q123" i="3" s="1"/>
  <c r="P123" i="3"/>
  <c r="R114" i="3"/>
  <c r="Q114" i="3" s="1"/>
  <c r="P114" i="3"/>
  <c r="R105" i="3"/>
  <c r="Q105" i="3" s="1"/>
  <c r="P105" i="3"/>
  <c r="R65" i="3"/>
  <c r="Q65" i="3" s="1"/>
  <c r="P65" i="3"/>
  <c r="R49" i="3"/>
  <c r="Q49" i="3" s="1"/>
  <c r="P49" i="3"/>
  <c r="R41" i="3"/>
  <c r="Q41" i="3" s="1"/>
  <c r="P41" i="3"/>
  <c r="R456" i="3"/>
  <c r="Q456" i="3" s="1"/>
  <c r="P456" i="3"/>
  <c r="R448" i="3"/>
  <c r="Q448" i="3" s="1"/>
  <c r="P448" i="3"/>
  <c r="R440" i="3"/>
  <c r="Q440" i="3" s="1"/>
  <c r="P440" i="3"/>
  <c r="R432" i="3"/>
  <c r="Q432" i="3" s="1"/>
  <c r="P432" i="3"/>
  <c r="R424" i="3"/>
  <c r="Q424" i="3" s="1"/>
  <c r="P424" i="3"/>
  <c r="R417" i="3"/>
  <c r="Q417" i="3" s="1"/>
  <c r="P417" i="3"/>
  <c r="R409" i="3"/>
  <c r="Q409" i="3" s="1"/>
  <c r="P409" i="3"/>
  <c r="R401" i="3"/>
  <c r="Q401" i="3" s="1"/>
  <c r="P401" i="3"/>
  <c r="R393" i="3"/>
  <c r="Q393" i="3" s="1"/>
  <c r="P393" i="3"/>
  <c r="R385" i="3"/>
  <c r="Q385" i="3" s="1"/>
  <c r="P385" i="3"/>
  <c r="R377" i="3"/>
  <c r="Q377" i="3" s="1"/>
  <c r="P377" i="3"/>
  <c r="R369" i="3"/>
  <c r="Q369" i="3" s="1"/>
  <c r="P369" i="3"/>
  <c r="R361" i="3"/>
  <c r="Q361" i="3" s="1"/>
  <c r="P361" i="3"/>
  <c r="R353" i="3"/>
  <c r="Q353" i="3" s="1"/>
  <c r="P353" i="3"/>
  <c r="P345" i="3"/>
  <c r="R345" i="3"/>
  <c r="Q345" i="3" s="1"/>
  <c r="R337" i="3"/>
  <c r="Q337" i="3" s="1"/>
  <c r="P337" i="3"/>
  <c r="P329" i="3"/>
  <c r="R329" i="3"/>
  <c r="Q329" i="3" s="1"/>
  <c r="R321" i="3"/>
  <c r="Q321" i="3" s="1"/>
  <c r="P321" i="3"/>
  <c r="P313" i="3"/>
  <c r="R313" i="3"/>
  <c r="Q313" i="3" s="1"/>
  <c r="R305" i="3"/>
  <c r="Q305" i="3" s="1"/>
  <c r="P305" i="3"/>
  <c r="R297" i="3"/>
  <c r="Q297" i="3" s="1"/>
  <c r="P297" i="3"/>
  <c r="R289" i="3"/>
  <c r="Q289" i="3" s="1"/>
  <c r="P289" i="3"/>
  <c r="P281" i="3"/>
  <c r="R281" i="3"/>
  <c r="Q281" i="3" s="1"/>
  <c r="R273" i="3"/>
  <c r="Q273" i="3" s="1"/>
  <c r="P273" i="3"/>
  <c r="R265" i="3"/>
  <c r="Q265" i="3" s="1"/>
  <c r="P265" i="3"/>
  <c r="R257" i="3"/>
  <c r="Q257" i="3" s="1"/>
  <c r="P257" i="3"/>
  <c r="R249" i="3"/>
  <c r="Q249" i="3" s="1"/>
  <c r="P249" i="3"/>
  <c r="P241" i="3"/>
  <c r="R241" i="3"/>
  <c r="Q241" i="3" s="1"/>
  <c r="R233" i="3"/>
  <c r="Q233" i="3" s="1"/>
  <c r="P233" i="3"/>
  <c r="R225" i="3"/>
  <c r="Q225" i="3" s="1"/>
  <c r="P225" i="3"/>
  <c r="R217" i="3"/>
  <c r="Q217" i="3" s="1"/>
  <c r="P217" i="3"/>
  <c r="R209" i="3"/>
  <c r="Q209" i="3" s="1"/>
  <c r="P209" i="3"/>
  <c r="R201" i="3"/>
  <c r="Q201" i="3" s="1"/>
  <c r="P201" i="3"/>
  <c r="R193" i="3"/>
  <c r="Q193" i="3" s="1"/>
  <c r="P193" i="3"/>
  <c r="R186" i="3"/>
  <c r="Q186" i="3" s="1"/>
  <c r="P186" i="3"/>
  <c r="P178" i="3"/>
  <c r="R178" i="3"/>
  <c r="Q178" i="3" s="1"/>
  <c r="R170" i="3"/>
  <c r="Q170" i="3" s="1"/>
  <c r="P170" i="3"/>
  <c r="R162" i="3"/>
  <c r="Q162" i="3" s="1"/>
  <c r="P162" i="3"/>
  <c r="R122" i="3"/>
  <c r="Q122" i="3" s="1"/>
  <c r="P122" i="3"/>
  <c r="P104" i="3"/>
  <c r="R104" i="3"/>
  <c r="Q104" i="3" s="1"/>
  <c r="R96" i="3"/>
  <c r="Q96" i="3" s="1"/>
  <c r="P96" i="3"/>
  <c r="R56" i="3"/>
  <c r="Q56" i="3" s="1"/>
  <c r="P56" i="3"/>
  <c r="P48" i="3"/>
  <c r="R48" i="3"/>
  <c r="Q48" i="3" s="1"/>
  <c r="P40" i="3"/>
  <c r="R40" i="3"/>
  <c r="Q40" i="3" s="1"/>
  <c r="R32" i="3"/>
  <c r="Q32" i="3" s="1"/>
  <c r="P32" i="3"/>
  <c r="R145" i="3"/>
  <c r="Q145" i="3" s="1"/>
  <c r="P145" i="3"/>
  <c r="R137" i="3"/>
  <c r="Q137" i="3" s="1"/>
  <c r="P137" i="3"/>
  <c r="R129" i="3"/>
  <c r="Q129" i="3" s="1"/>
  <c r="P129" i="3"/>
  <c r="R121" i="3"/>
  <c r="Q121" i="3" s="1"/>
  <c r="P121" i="3"/>
  <c r="R79" i="3"/>
  <c r="Q79" i="3" s="1"/>
  <c r="P79" i="3"/>
  <c r="R71" i="3"/>
  <c r="Q71" i="3" s="1"/>
  <c r="P71" i="3"/>
  <c r="R63" i="3"/>
  <c r="Q63" i="3" s="1"/>
  <c r="P63" i="3"/>
  <c r="R55" i="3"/>
  <c r="Q55" i="3" s="1"/>
  <c r="P55" i="3"/>
  <c r="R15" i="3"/>
  <c r="Q15" i="3" s="1"/>
  <c r="P15" i="3"/>
  <c r="P113" i="3"/>
  <c r="R113" i="3"/>
  <c r="Q113" i="3" s="1"/>
  <c r="R94" i="3"/>
  <c r="Q94" i="3" s="1"/>
  <c r="P94" i="3"/>
  <c r="R57" i="3"/>
  <c r="Q57" i="3" s="1"/>
  <c r="P57" i="3"/>
  <c r="R20" i="3"/>
  <c r="Q20" i="3" s="1"/>
  <c r="P20" i="3"/>
  <c r="P75" i="3"/>
  <c r="R136" i="3"/>
  <c r="Q136" i="3" s="1"/>
  <c r="P136" i="3"/>
  <c r="R128" i="3"/>
  <c r="Q128" i="3" s="1"/>
  <c r="P128" i="3"/>
  <c r="R120" i="3"/>
  <c r="Q120" i="3" s="1"/>
  <c r="P120" i="3"/>
  <c r="R111" i="3"/>
  <c r="Q111" i="3" s="1"/>
  <c r="P111" i="3"/>
  <c r="R70" i="3"/>
  <c r="Q70" i="3" s="1"/>
  <c r="P70" i="3"/>
  <c r="R62" i="3"/>
  <c r="Q62" i="3" s="1"/>
  <c r="P62" i="3"/>
  <c r="R54" i="3"/>
  <c r="Q54" i="3" s="1"/>
  <c r="P54" i="3"/>
  <c r="R46" i="3"/>
  <c r="Q46" i="3" s="1"/>
  <c r="P46" i="3"/>
  <c r="P51" i="3"/>
  <c r="P159" i="3"/>
  <c r="R159" i="3"/>
  <c r="Q159" i="3" s="1"/>
  <c r="R151" i="3"/>
  <c r="Q151" i="3" s="1"/>
  <c r="P151" i="3"/>
  <c r="R143" i="3"/>
  <c r="Q143" i="3" s="1"/>
  <c r="P143" i="3"/>
  <c r="P135" i="3"/>
  <c r="R135" i="3"/>
  <c r="Q135" i="3" s="1"/>
  <c r="R127" i="3"/>
  <c r="Q127" i="3" s="1"/>
  <c r="P127" i="3"/>
  <c r="R119" i="3"/>
  <c r="Q119" i="3" s="1"/>
  <c r="P119" i="3"/>
  <c r="P101" i="3"/>
  <c r="R101" i="3"/>
  <c r="Q101" i="3" s="1"/>
  <c r="P93" i="3"/>
  <c r="R93" i="3"/>
  <c r="Q93" i="3" s="1"/>
  <c r="P85" i="3"/>
  <c r="R85" i="3"/>
  <c r="Q85" i="3" s="1"/>
  <c r="P77" i="3"/>
  <c r="R77" i="3"/>
  <c r="Q77" i="3" s="1"/>
  <c r="P69" i="3"/>
  <c r="R69" i="3"/>
  <c r="Q69" i="3" s="1"/>
  <c r="P61" i="3"/>
  <c r="R61" i="3"/>
  <c r="Q61" i="3" s="1"/>
  <c r="R53" i="3"/>
  <c r="Q53" i="3" s="1"/>
  <c r="P53" i="3"/>
  <c r="P45" i="3"/>
  <c r="R45" i="3"/>
  <c r="Q45" i="3" s="1"/>
  <c r="P37" i="3"/>
  <c r="R37" i="3"/>
  <c r="Q37" i="3" s="1"/>
  <c r="P29" i="3"/>
  <c r="R29" i="3"/>
  <c r="Q29" i="3" s="1"/>
  <c r="P21" i="3"/>
  <c r="R21" i="3"/>
  <c r="Q21" i="3" s="1"/>
  <c r="P13" i="3"/>
  <c r="R13" i="3"/>
  <c r="Q13" i="3" s="1"/>
  <c r="P306" i="3"/>
  <c r="R166" i="3"/>
  <c r="Q166" i="3" s="1"/>
  <c r="P166" i="3"/>
  <c r="R126" i="3"/>
  <c r="Q126" i="3" s="1"/>
  <c r="P126" i="3"/>
  <c r="R118" i="3"/>
  <c r="Q118" i="3" s="1"/>
  <c r="P118" i="3"/>
  <c r="R108" i="3"/>
  <c r="Q108" i="3" s="1"/>
  <c r="P108" i="3"/>
  <c r="R60" i="3"/>
  <c r="Q60" i="3" s="1"/>
  <c r="P60" i="3"/>
  <c r="R52" i="3"/>
  <c r="Q52" i="3" s="1"/>
  <c r="P52" i="3"/>
  <c r="R44" i="3"/>
  <c r="Q44" i="3" s="1"/>
  <c r="P44" i="3"/>
  <c r="R36" i="3"/>
  <c r="Q36" i="3" s="1"/>
  <c r="P36" i="3"/>
  <c r="P290" i="3"/>
  <c r="R364" i="3"/>
  <c r="Q364" i="3" s="1"/>
  <c r="P364" i="3"/>
  <c r="R356" i="3"/>
  <c r="Q356" i="3" s="1"/>
  <c r="P356" i="3"/>
  <c r="R348" i="3"/>
  <c r="Q348" i="3" s="1"/>
  <c r="P348" i="3"/>
  <c r="R340" i="3"/>
  <c r="Q340" i="3" s="1"/>
  <c r="P340" i="3"/>
  <c r="R332" i="3"/>
  <c r="Q332" i="3" s="1"/>
  <c r="P332" i="3"/>
  <c r="R324" i="3"/>
  <c r="Q324" i="3" s="1"/>
  <c r="P324" i="3"/>
  <c r="R316" i="3"/>
  <c r="Q316" i="3" s="1"/>
  <c r="P316" i="3"/>
  <c r="R308" i="3"/>
  <c r="Q308" i="3" s="1"/>
  <c r="P308" i="3"/>
  <c r="R300" i="3"/>
  <c r="Q300" i="3" s="1"/>
  <c r="P300" i="3"/>
  <c r="R292" i="3"/>
  <c r="Q292" i="3" s="1"/>
  <c r="P292" i="3"/>
  <c r="R284" i="3"/>
  <c r="Q284" i="3" s="1"/>
  <c r="P284" i="3"/>
  <c r="R268" i="3"/>
  <c r="Q268" i="3" s="1"/>
  <c r="P268" i="3"/>
  <c r="R260" i="3"/>
  <c r="Q260" i="3" s="1"/>
  <c r="P260" i="3"/>
  <c r="R252" i="3"/>
  <c r="Q252" i="3" s="1"/>
  <c r="P252" i="3"/>
  <c r="R244" i="3"/>
  <c r="Q244" i="3" s="1"/>
  <c r="P244" i="3"/>
  <c r="R236" i="3"/>
  <c r="Q236" i="3" s="1"/>
  <c r="P236" i="3"/>
  <c r="R228" i="3"/>
  <c r="Q228" i="3" s="1"/>
  <c r="P228" i="3"/>
  <c r="R220" i="3"/>
  <c r="Q220" i="3" s="1"/>
  <c r="P220" i="3"/>
  <c r="R212" i="3"/>
  <c r="Q212" i="3" s="1"/>
  <c r="P212" i="3"/>
  <c r="R204" i="3"/>
  <c r="Q204" i="3" s="1"/>
  <c r="P204" i="3"/>
  <c r="R196" i="3"/>
  <c r="Q196" i="3" s="1"/>
  <c r="P196" i="3"/>
  <c r="R181" i="3"/>
  <c r="Q181" i="3" s="1"/>
  <c r="P181" i="3"/>
  <c r="R173" i="3"/>
  <c r="Q173" i="3" s="1"/>
  <c r="P173" i="3"/>
  <c r="R165" i="3"/>
  <c r="Q165" i="3" s="1"/>
  <c r="P165" i="3"/>
  <c r="R157" i="3"/>
  <c r="Q157" i="3" s="1"/>
  <c r="P157" i="3"/>
  <c r="R117" i="3"/>
  <c r="Q117" i="3" s="1"/>
  <c r="P117" i="3"/>
  <c r="R107" i="3"/>
  <c r="Q107" i="3" s="1"/>
  <c r="P107" i="3"/>
  <c r="R99" i="3"/>
  <c r="Q99" i="3" s="1"/>
  <c r="P99" i="3"/>
  <c r="R91" i="3"/>
  <c r="Q91" i="3" s="1"/>
  <c r="P91" i="3"/>
  <c r="R43" i="3"/>
  <c r="Q43" i="3" s="1"/>
  <c r="P43" i="3"/>
  <c r="R35" i="3"/>
  <c r="Q35" i="3" s="1"/>
  <c r="P35" i="3"/>
  <c r="R27" i="3"/>
  <c r="Q27" i="3" s="1"/>
  <c r="P27" i="3"/>
  <c r="P276" i="3"/>
  <c r="R172" i="3"/>
  <c r="Q172" i="3" s="1"/>
  <c r="P172" i="3"/>
  <c r="R164" i="3"/>
  <c r="Q164" i="3" s="1"/>
  <c r="P164" i="3"/>
  <c r="R156" i="3"/>
  <c r="Q156" i="3" s="1"/>
  <c r="P156" i="3"/>
  <c r="R148" i="3"/>
  <c r="Q148" i="3" s="1"/>
  <c r="P148" i="3"/>
  <c r="R106" i="3"/>
  <c r="Q106" i="3" s="1"/>
  <c r="P106" i="3"/>
  <c r="R98" i="3"/>
  <c r="Q98" i="3" s="1"/>
  <c r="P98" i="3"/>
  <c r="R90" i="3"/>
  <c r="Q90" i="3" s="1"/>
  <c r="P90" i="3"/>
  <c r="R82" i="3"/>
  <c r="Q82" i="3" s="1"/>
  <c r="P82" i="3"/>
  <c r="R42" i="3"/>
  <c r="Q42" i="3" s="1"/>
  <c r="P42" i="3"/>
  <c r="R34" i="3"/>
  <c r="Q34" i="3" s="1"/>
  <c r="P34" i="3"/>
  <c r="R26" i="3"/>
  <c r="Q26" i="3" s="1"/>
  <c r="P26" i="3"/>
  <c r="R18" i="3"/>
  <c r="Q18" i="3" s="1"/>
  <c r="P18" i="3"/>
  <c r="R362" i="3"/>
  <c r="Q362" i="3" s="1"/>
  <c r="P362" i="3"/>
  <c r="R354" i="3"/>
  <c r="Q354" i="3" s="1"/>
  <c r="P354" i="3"/>
  <c r="R346" i="3"/>
  <c r="Q346" i="3" s="1"/>
  <c r="P346" i="3"/>
  <c r="R338" i="3"/>
  <c r="Q338" i="3" s="1"/>
  <c r="P338" i="3"/>
  <c r="R330" i="3"/>
  <c r="Q330" i="3" s="1"/>
  <c r="P330" i="3"/>
  <c r="R322" i="3"/>
  <c r="Q322" i="3" s="1"/>
  <c r="P322" i="3"/>
  <c r="R314" i="3"/>
  <c r="Q314" i="3" s="1"/>
  <c r="P314" i="3"/>
  <c r="R298" i="3"/>
  <c r="Q298" i="3" s="1"/>
  <c r="P298" i="3"/>
  <c r="R282" i="3"/>
  <c r="Q282" i="3" s="1"/>
  <c r="P282" i="3"/>
  <c r="R274" i="3"/>
  <c r="Q274" i="3" s="1"/>
  <c r="P274" i="3"/>
  <c r="R266" i="3"/>
  <c r="Q266" i="3" s="1"/>
  <c r="P266" i="3"/>
  <c r="R258" i="3"/>
  <c r="Q258" i="3" s="1"/>
  <c r="P258" i="3"/>
  <c r="R250" i="3"/>
  <c r="Q250" i="3" s="1"/>
  <c r="P250" i="3"/>
  <c r="R242" i="3"/>
  <c r="Q242" i="3" s="1"/>
  <c r="P242" i="3"/>
  <c r="R234" i="3"/>
  <c r="Q234" i="3" s="1"/>
  <c r="P234" i="3"/>
  <c r="R226" i="3"/>
  <c r="Q226" i="3" s="1"/>
  <c r="P226" i="3"/>
  <c r="R218" i="3"/>
  <c r="Q218" i="3" s="1"/>
  <c r="P218" i="3"/>
  <c r="R210" i="3"/>
  <c r="Q210" i="3" s="1"/>
  <c r="P210" i="3"/>
  <c r="R202" i="3"/>
  <c r="Q202" i="3" s="1"/>
  <c r="P202" i="3"/>
  <c r="R194" i="3"/>
  <c r="Q194" i="3" s="1"/>
  <c r="P194" i="3"/>
  <c r="R187" i="3"/>
  <c r="Q187" i="3" s="1"/>
  <c r="P187" i="3"/>
  <c r="R179" i="3"/>
  <c r="Q179" i="3" s="1"/>
  <c r="P179" i="3"/>
  <c r="R171" i="3"/>
  <c r="Q171" i="3" s="1"/>
  <c r="P171" i="3"/>
  <c r="R163" i="3"/>
  <c r="Q163" i="3" s="1"/>
  <c r="P163" i="3"/>
  <c r="R155" i="3"/>
  <c r="Q155" i="3" s="1"/>
  <c r="P155" i="3"/>
  <c r="R147" i="3"/>
  <c r="Q147" i="3" s="1"/>
  <c r="P147" i="3"/>
  <c r="R139" i="3"/>
  <c r="Q139" i="3" s="1"/>
  <c r="P139" i="3"/>
  <c r="R97" i="3"/>
  <c r="Q97" i="3" s="1"/>
  <c r="P97" i="3"/>
  <c r="R89" i="3"/>
  <c r="Q89" i="3" s="1"/>
  <c r="P89" i="3"/>
  <c r="R81" i="3"/>
  <c r="Q81" i="3" s="1"/>
  <c r="P81" i="3"/>
  <c r="R73" i="3"/>
  <c r="Q73" i="3" s="1"/>
  <c r="P73" i="3"/>
  <c r="R33" i="3"/>
  <c r="Q33" i="3" s="1"/>
  <c r="P33" i="3"/>
  <c r="R25" i="3"/>
  <c r="Q25" i="3" s="1"/>
  <c r="P25" i="3"/>
  <c r="R17" i="3"/>
  <c r="Q17" i="3" s="1"/>
  <c r="P17" i="3"/>
  <c r="R9" i="3"/>
  <c r="Q9" i="3" s="1"/>
  <c r="P9" i="3"/>
  <c r="R154" i="3"/>
  <c r="Q154" i="3" s="1"/>
  <c r="P154" i="3"/>
  <c r="R146" i="3"/>
  <c r="Q146" i="3" s="1"/>
  <c r="P146" i="3"/>
  <c r="R138" i="3"/>
  <c r="Q138" i="3" s="1"/>
  <c r="P138" i="3"/>
  <c r="R130" i="3"/>
  <c r="Q130" i="3" s="1"/>
  <c r="P130" i="3"/>
  <c r="P88" i="3"/>
  <c r="R88" i="3"/>
  <c r="Q88" i="3" s="1"/>
  <c r="R80" i="3"/>
  <c r="Q80" i="3" s="1"/>
  <c r="P80" i="3"/>
  <c r="R72" i="3"/>
  <c r="Q72" i="3" s="1"/>
  <c r="P72" i="3"/>
  <c r="P64" i="3"/>
  <c r="R64" i="3"/>
  <c r="Q64" i="3" s="1"/>
  <c r="P24" i="3"/>
  <c r="R24" i="3"/>
  <c r="Q24" i="3" s="1"/>
  <c r="R16" i="3"/>
  <c r="Q16" i="3" s="1"/>
  <c r="P16" i="3"/>
  <c r="R8" i="3"/>
  <c r="Q8" i="3" s="1"/>
  <c r="P8" i="3"/>
  <c r="P100" i="3"/>
  <c r="W5" i="9" a="1"/>
  <c r="W5" i="9" s="1"/>
  <c r="B38" i="8" l="1"/>
  <c r="X8" i="5"/>
  <c r="X7" i="5"/>
  <c r="X11" i="5" s="1"/>
  <c r="B34" i="8" s="1"/>
  <c r="N8" i="5"/>
  <c r="N9" i="5"/>
  <c r="N7" i="5"/>
  <c r="Q7" i="5"/>
  <c r="R8" i="5"/>
  <c r="Q8" i="5" s="1"/>
  <c r="R9" i="5"/>
  <c r="Q9" i="5" s="1"/>
  <c r="P9" i="5"/>
  <c r="B39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<sst xmlns="http://schemas.openxmlformats.org/spreadsheetml/2006/main" count="30124" uniqueCount="3374">
  <si>
    <t>UPC</t>
  </si>
  <si>
    <t>ME Sku</t>
  </si>
  <si>
    <t>ME Style Description</t>
  </si>
  <si>
    <t>Color Name</t>
  </si>
  <si>
    <t>Size</t>
  </si>
  <si>
    <t>Sub Cat</t>
  </si>
  <si>
    <t>Super Sub Cat</t>
  </si>
  <si>
    <t>Pursuit</t>
  </si>
  <si>
    <t>PFAS Free? (Y/N)</t>
  </si>
  <si>
    <t>Severe Wet Weather</t>
  </si>
  <si>
    <t>Fusion</t>
  </si>
  <si>
    <t>XS</t>
  </si>
  <si>
    <t>Base Layer Tops</t>
  </si>
  <si>
    <t>Short Sleeve Crews</t>
  </si>
  <si>
    <t>Western Big Game</t>
  </si>
  <si>
    <t>Yes</t>
  </si>
  <si>
    <t>No</t>
  </si>
  <si>
    <t>SM</t>
  </si>
  <si>
    <t>MD</t>
  </si>
  <si>
    <t>LG</t>
  </si>
  <si>
    <t>XL</t>
  </si>
  <si>
    <t>First Available</t>
  </si>
  <si>
    <t>Brand</t>
  </si>
  <si>
    <t>Carryover</t>
  </si>
  <si>
    <t>First Lite</t>
  </si>
  <si>
    <t>Quarter Zips</t>
  </si>
  <si>
    <t>Hoodys</t>
  </si>
  <si>
    <t>Dry Earth</t>
  </si>
  <si>
    <t>WTKH2FUXS</t>
  </si>
  <si>
    <t>W's Kiln Hoody - Fusion - XS</t>
  </si>
  <si>
    <t>WTKH2FUSM</t>
  </si>
  <si>
    <t>W's Kiln Hoody - Fusion - SM</t>
  </si>
  <si>
    <t>WTKH2FUMD</t>
  </si>
  <si>
    <t>W's Kiln Hoody - Fusion - MD</t>
  </si>
  <si>
    <t>WTKH2FULG</t>
  </si>
  <si>
    <t>W's Kiln Hoody - Fusion - LG</t>
  </si>
  <si>
    <t>WTKH2FUXL</t>
  </si>
  <si>
    <t>W's Kiln Hoody - Fusion - XL</t>
  </si>
  <si>
    <t>WTFNHCNXS</t>
  </si>
  <si>
    <t>W's Furnace Hoody - Conifer - XS</t>
  </si>
  <si>
    <t>Conifer</t>
  </si>
  <si>
    <t>WTFNHCNSM</t>
  </si>
  <si>
    <t>W's Furnace Hoody - Conifer - SM</t>
  </si>
  <si>
    <t>WTFNHCNMD</t>
  </si>
  <si>
    <t>W's Furnace Hoody - Conifer - MD</t>
  </si>
  <si>
    <t>WTFNHCNLG</t>
  </si>
  <si>
    <t>W's Furnace Hoody - Conifer - LG</t>
  </si>
  <si>
    <t>WTFNHCNXL</t>
  </si>
  <si>
    <t>W's Furnace Hoody - Conifer - XL</t>
  </si>
  <si>
    <t>WTFNHTRXS</t>
  </si>
  <si>
    <t>W's Furnace Hoody - Terra - XS</t>
  </si>
  <si>
    <t>Terra</t>
  </si>
  <si>
    <t>WTFNHTRSM</t>
  </si>
  <si>
    <t>W's Furnace Hoody - Terra - SM</t>
  </si>
  <si>
    <t>WTFNHTRMD</t>
  </si>
  <si>
    <t>W's Furnace Hoody - Terra - MD</t>
  </si>
  <si>
    <t>WTFNHTRLG</t>
  </si>
  <si>
    <t>W's Furnace Hoody - Terra - LG</t>
  </si>
  <si>
    <t>WTFNHTRXL</t>
  </si>
  <si>
    <t>W's Furnace Hoody - Terra - XL</t>
  </si>
  <si>
    <t>WB38PFU25</t>
  </si>
  <si>
    <t>W's 308 Pant - Fusion - 25</t>
  </si>
  <si>
    <t>Outerwear Bottoms</t>
  </si>
  <si>
    <t>Nylon</t>
  </si>
  <si>
    <t>WB38PFU26</t>
  </si>
  <si>
    <t>W's 308 Pant - Fusion - 26</t>
  </si>
  <si>
    <t>WB38PFU27</t>
  </si>
  <si>
    <t>W's 308 Pant - Fusion - 27</t>
  </si>
  <si>
    <t>WB38PFU28</t>
  </si>
  <si>
    <t>W's 308 Pant - Fusion - 28</t>
  </si>
  <si>
    <t>WB38PFU29</t>
  </si>
  <si>
    <t>W's 308 Pant - Fusion - 29</t>
  </si>
  <si>
    <t>WB38PFU30</t>
  </si>
  <si>
    <t>W's 308 Pant - Fusion - 30</t>
  </si>
  <si>
    <t>30</t>
  </si>
  <si>
    <t>WB38PFU31</t>
  </si>
  <si>
    <t>W's 308 Pant - Fusion - 31</t>
  </si>
  <si>
    <t>WB38PFU32</t>
  </si>
  <si>
    <t>W's 308 Pant - Fusion - 32</t>
  </si>
  <si>
    <t>32</t>
  </si>
  <si>
    <t>WB38PFU33</t>
  </si>
  <si>
    <t>W's 308 Pant - Fusion - 33</t>
  </si>
  <si>
    <t>WB38PFU34</t>
  </si>
  <si>
    <t>W's 308 Pant - Fusion - 34</t>
  </si>
  <si>
    <t>34</t>
  </si>
  <si>
    <t>WB38PDE25</t>
  </si>
  <si>
    <t>W's 308 Pant - Dry Earth - 25</t>
  </si>
  <si>
    <t>WB38PDE26</t>
  </si>
  <si>
    <t>W's 308 Pant - Dry Earth - 26</t>
  </si>
  <si>
    <t>WB38PDE27</t>
  </si>
  <si>
    <t>W's 308 Pant - Dry Earth - 27</t>
  </si>
  <si>
    <t>WB38PDE28</t>
  </si>
  <si>
    <t>W's 308 Pant - Dry Earth - 28</t>
  </si>
  <si>
    <t>WB38PDE29</t>
  </si>
  <si>
    <t>W's 308 Pant - Dry Earth - 29</t>
  </si>
  <si>
    <t>WB38PDE30</t>
  </si>
  <si>
    <t>W's 308 Pant - Dry Earth - 30</t>
  </si>
  <si>
    <t>WB38PDE31</t>
  </si>
  <si>
    <t>W's 308 Pant - Dry Earth - 31</t>
  </si>
  <si>
    <t>WB38PDE32</t>
  </si>
  <si>
    <t>W's 308 Pant - Dry Earth - 32</t>
  </si>
  <si>
    <t>WB38PDE33</t>
  </si>
  <si>
    <t>W's 308 Pant - Dry Earth - 33</t>
  </si>
  <si>
    <t>WB38PDE34</t>
  </si>
  <si>
    <t>W's 308 Pant - Dry Earth - 34</t>
  </si>
  <si>
    <t>WB38PWN25</t>
  </si>
  <si>
    <t>W's 308 Pant - Walnut - 25</t>
  </si>
  <si>
    <t>Walnut</t>
  </si>
  <si>
    <t>WB38PWN26</t>
  </si>
  <si>
    <t>W's 308 Pant - Walnut - 26</t>
  </si>
  <si>
    <t>WB38PWN27</t>
  </si>
  <si>
    <t>W's 308 Pant - Walnut - 27</t>
  </si>
  <si>
    <t>WB38PWN28</t>
  </si>
  <si>
    <t>W's 308 Pant - Walnut - 28</t>
  </si>
  <si>
    <t>WB38PWN29</t>
  </si>
  <si>
    <t>W's 308 Pant - Walnut - 29</t>
  </si>
  <si>
    <t>WB38PWN30</t>
  </si>
  <si>
    <t>W's 308 Pant - Walnut - 30</t>
  </si>
  <si>
    <t>WB38PWN31</t>
  </si>
  <si>
    <t>W's 308 Pant - Walnut - 31</t>
  </si>
  <si>
    <t>WB38PWN32</t>
  </si>
  <si>
    <t>W's 308 Pant - Walnut - 32</t>
  </si>
  <si>
    <t>WB38PWN33</t>
  </si>
  <si>
    <t>W's 308 Pant - Walnut - 33</t>
  </si>
  <si>
    <t>WB38PWN34</t>
  </si>
  <si>
    <t>W's 308 Pant - Walnut - 34</t>
  </si>
  <si>
    <t>WB38LFU25</t>
  </si>
  <si>
    <t>W's 308 Lined Pant - Fusion - 25</t>
  </si>
  <si>
    <t>Soft Shell</t>
  </si>
  <si>
    <t>WB38LFU26</t>
  </si>
  <si>
    <t>W's 308 Lined Pant - Fusion - 26</t>
  </si>
  <si>
    <t>WB38LFU27</t>
  </si>
  <si>
    <t>W's 308 Lined Pant - Fusion - 27</t>
  </si>
  <si>
    <t>WB38LFU28</t>
  </si>
  <si>
    <t>W's 308 Lined Pant - Fusion - 28</t>
  </si>
  <si>
    <t>WB38LFU29</t>
  </si>
  <si>
    <t>W's 308 Lined Pant - Fusion - 29</t>
  </si>
  <si>
    <t>WB38LFU30</t>
  </si>
  <si>
    <t>W's 308 Lined Pant - Fusion - 30</t>
  </si>
  <si>
    <t>WB38LFU31</t>
  </si>
  <si>
    <t>W's 308 Lined Pant - Fusion - 31</t>
  </si>
  <si>
    <t>WB38LFU32</t>
  </si>
  <si>
    <t>W's 308 Lined Pant - Fusion - 32</t>
  </si>
  <si>
    <t>WB38LFU33</t>
  </si>
  <si>
    <t>W's 308 Lined Pant - Fusion - 33</t>
  </si>
  <si>
    <t>WB38LFU34</t>
  </si>
  <si>
    <t>W's 308 Lined Pant - Fusion - 34</t>
  </si>
  <si>
    <t>WB38LDE25</t>
  </si>
  <si>
    <t>W's 308 Lined Pant - Dry Earth - 25</t>
  </si>
  <si>
    <t>WB38LDE26</t>
  </si>
  <si>
    <t>W's 308 Lined Pant - Dry Earth - 26</t>
  </si>
  <si>
    <t>WB38LDE27</t>
  </si>
  <si>
    <t>W's 308 Lined Pant - Dry Earth - 27</t>
  </si>
  <si>
    <t>WB38LDE28</t>
  </si>
  <si>
    <t>W's 308 Lined Pant - Dry Earth - 28</t>
  </si>
  <si>
    <t>WB38LDE29</t>
  </si>
  <si>
    <t>W's 308 Lined Pant - Dry Earth - 29</t>
  </si>
  <si>
    <t>WB38LDE30</t>
  </si>
  <si>
    <t>W's 308 Lined Pant - Dry Earth - 30</t>
  </si>
  <si>
    <t>WB38LDE31</t>
  </si>
  <si>
    <t>W's 308 Lined Pant - Dry Earth - 31</t>
  </si>
  <si>
    <t>WB38LDE32</t>
  </si>
  <si>
    <t>W's 308 Lined Pant - Dry Earth - 32</t>
  </si>
  <si>
    <t>WB38LDE33</t>
  </si>
  <si>
    <t>W's 308 Lined Pant - Dry Earth - 33</t>
  </si>
  <si>
    <t>WB38LDE34</t>
  </si>
  <si>
    <t>W's 308 Lined Pant - Dry Earth - 34</t>
  </si>
  <si>
    <t>WB38LWN25</t>
  </si>
  <si>
    <t>W's 308 Lined Pant - Walnut - 25</t>
  </si>
  <si>
    <t>WB38LWN26</t>
  </si>
  <si>
    <t>W's 308 Lined Pant - Walnut - 26</t>
  </si>
  <si>
    <t>WB38LWN27</t>
  </si>
  <si>
    <t>W's 308 Lined Pant - Walnut - 27</t>
  </si>
  <si>
    <t>WB38LWN28</t>
  </si>
  <si>
    <t>W's 308 Lined Pant - Walnut - 28</t>
  </si>
  <si>
    <t>WB38LWN29</t>
  </si>
  <si>
    <t>W's 308 Lined Pant - Walnut - 29</t>
  </si>
  <si>
    <t>WB38LWN30</t>
  </si>
  <si>
    <t>W's 308 Lined Pant - Walnut - 30</t>
  </si>
  <si>
    <t>WB38LWN31</t>
  </si>
  <si>
    <t>W's 308 Lined Pant - Walnut - 31</t>
  </si>
  <si>
    <t>WB38LWN32</t>
  </si>
  <si>
    <t>W's 308 Lined Pant - Walnut - 32</t>
  </si>
  <si>
    <t>WB38LWN33</t>
  </si>
  <si>
    <t>W's 308 Lined Pant - Walnut - 33</t>
  </si>
  <si>
    <t>WB38LWN34</t>
  </si>
  <si>
    <t>W's 308 Lined Pant - Walnut - 34</t>
  </si>
  <si>
    <t>Specter</t>
  </si>
  <si>
    <t>Long Sleeve Crews</t>
  </si>
  <si>
    <t>2X</t>
  </si>
  <si>
    <t>3X</t>
  </si>
  <si>
    <t>Cerca</t>
  </si>
  <si>
    <t>MBMYHSPSM</t>
  </si>
  <si>
    <t>M's Yuma Synthetic Hoody - Specter - SM</t>
  </si>
  <si>
    <t>MBMYHSPMD</t>
  </si>
  <si>
    <t>M's Yuma Synthetic Hoody - Specter - MD</t>
  </si>
  <si>
    <t>MBMYHSPLG</t>
  </si>
  <si>
    <t>M's Yuma Synthetic Hoody - Specter - LG</t>
  </si>
  <si>
    <t>MBMYHSPXL</t>
  </si>
  <si>
    <t>M's Yuma Synthetic Hoody - Specter - XL</t>
  </si>
  <si>
    <t>MBMYHSP2X</t>
  </si>
  <si>
    <t>M's Yuma Synthetic Hoody - Specter - 2X</t>
  </si>
  <si>
    <t>MBMYHSP3X</t>
  </si>
  <si>
    <t>M's Yuma Synthetic Hoody - Specter - 3X</t>
  </si>
  <si>
    <t>MBMYHCNSM</t>
  </si>
  <si>
    <t>M's Yuma Synthetic Hoody - Conifer - SM</t>
  </si>
  <si>
    <t>MBMYHCNMD</t>
  </si>
  <si>
    <t>M's Yuma Synthetic Hoody - Conifer - MD</t>
  </si>
  <si>
    <t>MBMYHCNLG</t>
  </si>
  <si>
    <t>M's Yuma Synthetic Hoody - Conifer - LG</t>
  </si>
  <si>
    <t>MBMYHCNXL</t>
  </si>
  <si>
    <t>M's Yuma Synthetic Hoody - Conifer - XL</t>
  </si>
  <si>
    <t>MBMYHCN2X</t>
  </si>
  <si>
    <t>M's Yuma Synthetic Hoody - Conifer - 2X</t>
  </si>
  <si>
    <t>MBMYHWNSM</t>
  </si>
  <si>
    <t>M's Yuma Synthetic Hoody - Walnut - SM</t>
  </si>
  <si>
    <t>MBMYHWNMD</t>
  </si>
  <si>
    <t>M's Yuma Synthetic Hoody - Walnut - MD</t>
  </si>
  <si>
    <t>MBMYHWNLG</t>
  </si>
  <si>
    <t>M's Yuma Synthetic Hoody - Walnut - LG</t>
  </si>
  <si>
    <t>MBMYHWNXL</t>
  </si>
  <si>
    <t>M's Yuma Synthetic Hoody - Walnut - XL</t>
  </si>
  <si>
    <t>MBMYHWN2X</t>
  </si>
  <si>
    <t>M's Yuma Synthetic Hoody - Walnut - 2X</t>
  </si>
  <si>
    <t>MTKHDFUSM</t>
  </si>
  <si>
    <t>M's Kiln Hoody - Fusion - SM</t>
  </si>
  <si>
    <t>MTKHDFUMD</t>
  </si>
  <si>
    <t>M's Kiln Hoody - Fusion - MD</t>
  </si>
  <si>
    <t>MTKHDFULG</t>
  </si>
  <si>
    <t>M's Kiln Hoody - Fusion - LG</t>
  </si>
  <si>
    <t>MTKHDFUXL</t>
  </si>
  <si>
    <t>M's Kiln Hoody - Fusion - XL</t>
  </si>
  <si>
    <t>MTKHDFU2X</t>
  </si>
  <si>
    <t>M's Kiln Hoody - Fusion - 2X</t>
  </si>
  <si>
    <t>Outerwear Tops</t>
  </si>
  <si>
    <t>Lightweight Shirts &amp; Jackets</t>
  </si>
  <si>
    <t>Insulation</t>
  </si>
  <si>
    <t>MOMFSDESM</t>
  </si>
  <si>
    <t>Rainwear</t>
  </si>
  <si>
    <t>MOMFSDEMD</t>
  </si>
  <si>
    <t>MOMFSDELG</t>
  </si>
  <si>
    <t>MOMFSDEXL</t>
  </si>
  <si>
    <t>MOMFSDE2X</t>
  </si>
  <si>
    <t>MOMFSCNSM</t>
  </si>
  <si>
    <t>MOMFSCNMD</t>
  </si>
  <si>
    <t>MOMFSCNLG</t>
  </si>
  <si>
    <t>MOMFSCNXL</t>
  </si>
  <si>
    <t>MOMFSCN2X</t>
  </si>
  <si>
    <t>MOMFSWNSM</t>
  </si>
  <si>
    <t>MOMFSWNMD</t>
  </si>
  <si>
    <t>MOMFSWNLG</t>
  </si>
  <si>
    <t>MOMFSWNXL</t>
  </si>
  <si>
    <t>MOMFSWN2X</t>
  </si>
  <si>
    <t>MOCHFWNSM</t>
  </si>
  <si>
    <t>M's Challis Fleece Jacket - Walnut - SM</t>
  </si>
  <si>
    <t>MOCHFWNMD</t>
  </si>
  <si>
    <t>M's Challis Fleece Jacket - Walnut - MD</t>
  </si>
  <si>
    <t>MOCHFWNLG</t>
  </si>
  <si>
    <t>M's Challis Fleece Jacket - Walnut - LG</t>
  </si>
  <si>
    <t>MOCHFWNXL</t>
  </si>
  <si>
    <t>M's Challis Fleece Jacket - Walnut - XL</t>
  </si>
  <si>
    <t>MOCHFWN2X</t>
  </si>
  <si>
    <t>M's Challis Fleece Jacket - Walnut - 2X</t>
  </si>
  <si>
    <t>MOCHFTRSM</t>
  </si>
  <si>
    <t>M's Challis Fleece Jacket - Terra - SM</t>
  </si>
  <si>
    <t>MOCHFTRMD</t>
  </si>
  <si>
    <t>M's Challis Fleece Jacket - Terra - MD</t>
  </si>
  <si>
    <t>MOCHFTRLG</t>
  </si>
  <si>
    <t>M's Challis Fleece Jacket - Terra - LG</t>
  </si>
  <si>
    <t>MOCHFTRXL</t>
  </si>
  <si>
    <t>M's Challis Fleece Jacket - Terra - XL</t>
  </si>
  <si>
    <t>MOCHFTR2X</t>
  </si>
  <si>
    <t>M's Challis Fleece Jacket - Terra - 2X</t>
  </si>
  <si>
    <t>Likely No</t>
  </si>
  <si>
    <t>MOPHAFUSM</t>
  </si>
  <si>
    <t>M's Phantom 3D Leafy Jacket - Fusion - SM</t>
  </si>
  <si>
    <t>MOPHAFUMD</t>
  </si>
  <si>
    <t>M's Phantom 3D Leafy Jacket - Fusion - MD</t>
  </si>
  <si>
    <t>MOPHAFULG</t>
  </si>
  <si>
    <t>M's Phantom 3D Leafy Jacket - Fusion - LG</t>
  </si>
  <si>
    <t>MOPHAFUXL</t>
  </si>
  <si>
    <t>M's Phantom 3D Leafy Jacket - Fusion - XL</t>
  </si>
  <si>
    <t>MOPHAFU2X</t>
  </si>
  <si>
    <t>M's Phantom 3D Leafy Jacket - Fusion - 2X</t>
  </si>
  <si>
    <t>3030</t>
  </si>
  <si>
    <t>3232</t>
  </si>
  <si>
    <t>3432</t>
  </si>
  <si>
    <t>3632</t>
  </si>
  <si>
    <t>MB38PFU3030</t>
  </si>
  <si>
    <t>M's 308 Pant - Fusion - 3030</t>
  </si>
  <si>
    <t>MB38PFU3032</t>
  </si>
  <si>
    <t>M's 308 Pant - Fusion - 3032</t>
  </si>
  <si>
    <t>3032</t>
  </si>
  <si>
    <t>MB38PFU3230</t>
  </si>
  <si>
    <t>M's 308 Pant - Fusion - 3230</t>
  </si>
  <si>
    <t>3230</t>
  </si>
  <si>
    <t>MB38PFU3232</t>
  </si>
  <si>
    <t>M's 308 Pant - Fusion - 3232</t>
  </si>
  <si>
    <t>MB38PFU3234</t>
  </si>
  <si>
    <t>M's 308 Pant - Fusion - 3234</t>
  </si>
  <si>
    <t>3234</t>
  </si>
  <si>
    <t>MB38PFU3430</t>
  </si>
  <si>
    <t>M's 308 Pant - Fusion - 3430</t>
  </si>
  <si>
    <t>3430</t>
  </si>
  <si>
    <t>MB38PFU3432</t>
  </si>
  <si>
    <t>M's 308 Pant - Fusion - 3432</t>
  </si>
  <si>
    <t>MB38PFU3434</t>
  </si>
  <si>
    <t>M's 308 Pant - Fusion - 3434</t>
  </si>
  <si>
    <t>3434</t>
  </si>
  <si>
    <t>MB38PFU3436</t>
  </si>
  <si>
    <t>M's 308 Pant - Fusion - 3436</t>
  </si>
  <si>
    <t>3436</t>
  </si>
  <si>
    <t>MB38PFU3632</t>
  </si>
  <si>
    <t>M's 308 Pant - Fusion - 3632</t>
  </si>
  <si>
    <t>MB38PFU3634</t>
  </si>
  <si>
    <t>M's 308 Pant - Fusion - 3634</t>
  </si>
  <si>
    <t>3634</t>
  </si>
  <si>
    <t>MB38PFU3636</t>
  </si>
  <si>
    <t>M's 308 Pant - Fusion - 3636</t>
  </si>
  <si>
    <t>3636</t>
  </si>
  <si>
    <t>MB38PFU3832</t>
  </si>
  <si>
    <t>M's 308 Pant - Fusion - 3832</t>
  </si>
  <si>
    <t>3832</t>
  </si>
  <si>
    <t>MB38PFU3834</t>
  </si>
  <si>
    <t>M's 308 Pant - Fusion - 3834</t>
  </si>
  <si>
    <t>3834</t>
  </si>
  <si>
    <t>MB38PFU3836</t>
  </si>
  <si>
    <t>M's 308 Pant - Fusion - 3836</t>
  </si>
  <si>
    <t>3836</t>
  </si>
  <si>
    <t>MB38PFU4032</t>
  </si>
  <si>
    <t>M's 308 Pant - Fusion - 4032</t>
  </si>
  <si>
    <t>4032</t>
  </si>
  <si>
    <t>MB38PFU4232</t>
  </si>
  <si>
    <t>M's 308 Pant - Fusion - 4232</t>
  </si>
  <si>
    <t>4232</t>
  </si>
  <si>
    <t>MB38PFU4432</t>
  </si>
  <si>
    <t>M's 308 Pant - Fusion - 4432</t>
  </si>
  <si>
    <t>4432</t>
  </si>
  <si>
    <t>MB38PWN3030</t>
  </si>
  <si>
    <t>M's 308 Pant - Walnut - 3030</t>
  </si>
  <si>
    <t>MB38PWN3032</t>
  </si>
  <si>
    <t>M's 308 Pant - Walnut - 3032</t>
  </si>
  <si>
    <t>MB38PWN3230</t>
  </si>
  <si>
    <t>M's 308 Pant - Walnut - 3230</t>
  </si>
  <si>
    <t>MB38PWN3232</t>
  </si>
  <si>
    <t>M's 308 Pant - Walnut - 3232</t>
  </si>
  <si>
    <t>MB38PWN3234</t>
  </si>
  <si>
    <t>M's 308 Pant - Walnut - 3234</t>
  </si>
  <si>
    <t>MB38PWN3430</t>
  </si>
  <si>
    <t>M's 308 Pant - Walnut - 3430</t>
  </si>
  <si>
    <t>MB38PWN3432</t>
  </si>
  <si>
    <t>M's 308 Pant - Walnut - 3432</t>
  </si>
  <si>
    <t>MB38PWN3434</t>
  </si>
  <si>
    <t>M's 308 Pant - Walnut - 3434</t>
  </si>
  <si>
    <t>MB38PWN3436</t>
  </si>
  <si>
    <t>M's 308 Pant - Walnut - 3436</t>
  </si>
  <si>
    <t>MB38PWN3632</t>
  </si>
  <si>
    <t>M's 308 Pant - Walnut - 3632</t>
  </si>
  <si>
    <t>MB38PWN3634</t>
  </si>
  <si>
    <t>M's 308 Pant - Walnut - 3634</t>
  </si>
  <si>
    <t>MB38PWN3636</t>
  </si>
  <si>
    <t>M's 308 Pant - Walnut - 3636</t>
  </si>
  <si>
    <t>MB38PWN3832</t>
  </si>
  <si>
    <t>M's 308 Pant - Walnut - 3832</t>
  </si>
  <si>
    <t>MB38PWN3834</t>
  </si>
  <si>
    <t>M's 308 Pant - Walnut - 3834</t>
  </si>
  <si>
    <t>MB38PWN3836</t>
  </si>
  <si>
    <t>M's 308 Pant - Walnut - 3836</t>
  </si>
  <si>
    <t>MB38PWN4032</t>
  </si>
  <si>
    <t>M's 308 Pant - Walnut - 4032</t>
  </si>
  <si>
    <t>MB38PWN4232</t>
  </si>
  <si>
    <t>M's 308 Pant - Walnut - 4232</t>
  </si>
  <si>
    <t>MB38PWN4432</t>
  </si>
  <si>
    <t>M's 308 Pant - Walnut - 4432</t>
  </si>
  <si>
    <t>MB38PCN3030</t>
  </si>
  <si>
    <t>M's 308 Pant - Conifer - 3030</t>
  </si>
  <si>
    <t>MB38PCN3032</t>
  </si>
  <si>
    <t>M's 308 Pant - Conifer - 3032</t>
  </si>
  <si>
    <t>MB38PCN3230</t>
  </si>
  <si>
    <t>M's 308 Pant - Conifer - 3230</t>
  </si>
  <si>
    <t>MB38PCN3232</t>
  </si>
  <si>
    <t>M's 308 Pant - Conifer - 3232</t>
  </si>
  <si>
    <t>MB38PCN3234</t>
  </si>
  <si>
    <t>M's 308 Pant - Conifer - 3234</t>
  </si>
  <si>
    <t>MB38PCN3430</t>
  </si>
  <si>
    <t>M's 308 Pant - Conifer - 3430</t>
  </si>
  <si>
    <t>MB38PCN3432</t>
  </si>
  <si>
    <t>M's 308 Pant - Conifer - 3432</t>
  </si>
  <si>
    <t>MB38PCN3434</t>
  </si>
  <si>
    <t>M's 308 Pant - Conifer - 3434</t>
  </si>
  <si>
    <t>MB38PCN3436</t>
  </si>
  <si>
    <t>M's 308 Pant - Conifer - 3436</t>
  </si>
  <si>
    <t>MB38PCN3632</t>
  </si>
  <si>
    <t>M's 308 Pant - Conifer - 3632</t>
  </si>
  <si>
    <t>MB38PCN3634</t>
  </si>
  <si>
    <t>M's 308 Pant - Conifer - 3634</t>
  </si>
  <si>
    <t>MB38PCN3636</t>
  </si>
  <si>
    <t>M's 308 Pant - Conifer - 3636</t>
  </si>
  <si>
    <t>MB38PCN3832</t>
  </si>
  <si>
    <t>M's 308 Pant - Conifer - 3832</t>
  </si>
  <si>
    <t>MB38PCN3834</t>
  </si>
  <si>
    <t>M's 308 Pant - Conifer - 3834</t>
  </si>
  <si>
    <t>MB38PCN3836</t>
  </si>
  <si>
    <t>M's 308 Pant - Conifer - 3836</t>
  </si>
  <si>
    <t>MB38PCN4032</t>
  </si>
  <si>
    <t>M's 308 Pant - Conifer - 4032</t>
  </si>
  <si>
    <t>MB38PCN4232</t>
  </si>
  <si>
    <t>M's 308 Pant - Conifer - 4232</t>
  </si>
  <si>
    <t>MB38PCN4432</t>
  </si>
  <si>
    <t>M's 308 Pant - Conifer - 4432</t>
  </si>
  <si>
    <t>MB38LFU3030</t>
  </si>
  <si>
    <t>M's 308 Lined Pant - Fusion - 3030</t>
  </si>
  <si>
    <t>MB38LFU3032</t>
  </si>
  <si>
    <t>M's 308 Lined Pant - Fusion - 3032</t>
  </si>
  <si>
    <t>MB38LFU3230</t>
  </si>
  <si>
    <t>M's 308 Lined Pant - Fusion - 3230</t>
  </si>
  <si>
    <t>MB38LFU3232</t>
  </si>
  <si>
    <t>M's 308 Lined Pant - Fusion - 3232</t>
  </si>
  <si>
    <t>MB38LFU3234</t>
  </si>
  <si>
    <t>M's 308 Lined Pant - Fusion - 3234</t>
  </si>
  <si>
    <t>MB38LFU3430</t>
  </si>
  <si>
    <t>M's 308 Lined Pant - Fusion - 3430</t>
  </si>
  <si>
    <t>MB38LFU3432</t>
  </si>
  <si>
    <t>M's 308 Lined Pant - Fusion - 3432</t>
  </si>
  <si>
    <t>MB38LFU3434</t>
  </si>
  <si>
    <t>M's 308 Lined Pant - Fusion - 3434</t>
  </si>
  <si>
    <t>MB38LFU3436</t>
  </si>
  <si>
    <t>M's 308 Lined Pant - Fusion - 3436</t>
  </si>
  <si>
    <t>MB38LFU3632</t>
  </si>
  <si>
    <t>M's 308 Lined Pant - Fusion - 3632</t>
  </si>
  <si>
    <t>MB38LFU3634</t>
  </si>
  <si>
    <t>M's 308 Lined Pant - Fusion - 3634</t>
  </si>
  <si>
    <t>MB38LFU3636</t>
  </si>
  <si>
    <t>M's 308 Lined Pant - Fusion - 3636</t>
  </si>
  <si>
    <t>MB38LFU3832</t>
  </si>
  <si>
    <t>M's 308 Lined Pant - Fusion - 3832</t>
  </si>
  <si>
    <t>MB38LFU3834</t>
  </si>
  <si>
    <t>M's 308 Lined Pant - Fusion - 3834</t>
  </si>
  <si>
    <t>MB38LFU3836</t>
  </si>
  <si>
    <t>M's 308 Lined Pant - Fusion - 3836</t>
  </si>
  <si>
    <t>MB38LFU4032</t>
  </si>
  <si>
    <t>M's 308 Lined Pant - Fusion - 4032</t>
  </si>
  <si>
    <t>MB38LFU4232</t>
  </si>
  <si>
    <t>M's 308 Lined Pant - Fusion - 4232</t>
  </si>
  <si>
    <t>MB38LFU4432</t>
  </si>
  <si>
    <t>M's 308 Lined Pant - Fusion - 4432</t>
  </si>
  <si>
    <t>MB38LDE3030</t>
  </si>
  <si>
    <t>M's 308 Lined Pant - Dry Earth - 3030</t>
  </si>
  <si>
    <t>MB38LDE3032</t>
  </si>
  <si>
    <t>M's 308 Lined Pant - Dry Earth - 3032</t>
  </si>
  <si>
    <t>MB38LDE3230</t>
  </si>
  <si>
    <t>M's 308 Lined Pant - Dry Earth - 3230</t>
  </si>
  <si>
    <t>MB38LDE3232</t>
  </si>
  <si>
    <t>M's 308 Lined Pant - Dry Earth - 3232</t>
  </si>
  <si>
    <t>MB38LDE3234</t>
  </si>
  <si>
    <t>M's 308 Lined Pant - Dry Earth - 3234</t>
  </si>
  <si>
    <t>MB38LDE3430</t>
  </si>
  <si>
    <t>M's 308 Lined Pant - Dry Earth - 3430</t>
  </si>
  <si>
    <t>MB38LDE3432</t>
  </si>
  <si>
    <t>M's 308 Lined Pant - Dry Earth - 3432</t>
  </si>
  <si>
    <t>MB38LDE3434</t>
  </si>
  <si>
    <t>M's 308 Lined Pant - Dry Earth - 3434</t>
  </si>
  <si>
    <t>MB38LDE3436</t>
  </si>
  <si>
    <t>M's 308 Lined Pant - Dry Earth - 3436</t>
  </si>
  <si>
    <t>MB38LDE3632</t>
  </si>
  <si>
    <t>M's 308 Lined Pant - Dry Earth - 3632</t>
  </si>
  <si>
    <t>MB38LDE3634</t>
  </si>
  <si>
    <t>M's 308 Lined Pant - Dry Earth - 3634</t>
  </si>
  <si>
    <t>MB38LDE3636</t>
  </si>
  <si>
    <t>M's 308 Lined Pant - Dry Earth - 3636</t>
  </si>
  <si>
    <t>MB38LDE3832</t>
  </si>
  <si>
    <t>M's 308 Lined Pant - Dry Earth - 3832</t>
  </si>
  <si>
    <t>MB38LDE3834</t>
  </si>
  <si>
    <t>M's 308 Lined Pant - Dry Earth - 3834</t>
  </si>
  <si>
    <t>MB38LDE3836</t>
  </si>
  <si>
    <t>M's 308 Lined Pant - Dry Earth - 3836</t>
  </si>
  <si>
    <t>MB38LDE4032</t>
  </si>
  <si>
    <t>M's 308 Lined Pant - Dry Earth - 4032</t>
  </si>
  <si>
    <t>MB38LDE4232</t>
  </si>
  <si>
    <t>M's 308 Lined Pant - Dry Earth - 4232</t>
  </si>
  <si>
    <t>MB38LDE4432</t>
  </si>
  <si>
    <t>M's 308 Lined Pant - Dry Earth - 4432</t>
  </si>
  <si>
    <t>Merino</t>
  </si>
  <si>
    <t>Shorts</t>
  </si>
  <si>
    <t>36</t>
  </si>
  <si>
    <t>38</t>
  </si>
  <si>
    <t>40</t>
  </si>
  <si>
    <t>42</t>
  </si>
  <si>
    <t>44</t>
  </si>
  <si>
    <t>MACDYTRSM</t>
  </si>
  <si>
    <t>Cody Leather Glove - Terra - SM</t>
  </si>
  <si>
    <t>Apparel Accessories</t>
  </si>
  <si>
    <t>Gloves</t>
  </si>
  <si>
    <t>MACDYTRMD</t>
  </si>
  <si>
    <t>Cody Leather Glove - Terra - MD</t>
  </si>
  <si>
    <t>MACDYTRLG</t>
  </si>
  <si>
    <t>Cody Leather Glove - Terra - LG</t>
  </si>
  <si>
    <t>MACDYTRXL</t>
  </si>
  <si>
    <t>Cody Leather Glove - Terra - XL</t>
  </si>
  <si>
    <t>MACDYTNSM</t>
  </si>
  <si>
    <t>MACDYTNMD</t>
  </si>
  <si>
    <t>MACDYTNLG</t>
  </si>
  <si>
    <t>MACDYTNXL</t>
  </si>
  <si>
    <t>OS</t>
  </si>
  <si>
    <t>Hunt Headwear</t>
  </si>
  <si>
    <t>Balaclavas</t>
  </si>
  <si>
    <t>Neck Gaiters</t>
  </si>
  <si>
    <t>MA3DBFUOS</t>
  </si>
  <si>
    <t>MANKGFUOS</t>
  </si>
  <si>
    <t>Midweight Neck Gaiter - Fusion - OS</t>
  </si>
  <si>
    <t>MANKGCROS</t>
  </si>
  <si>
    <t>Midweight Neck Gaiter - Cerca - OS</t>
  </si>
  <si>
    <t>Hats</t>
  </si>
  <si>
    <t>MATAGFUOS</t>
  </si>
  <si>
    <t>Beanies</t>
  </si>
  <si>
    <t>MOWCVFUSM</t>
  </si>
  <si>
    <t>M's Suppressor Soft Shell Vest - Fusion - SM</t>
  </si>
  <si>
    <t>Vests</t>
  </si>
  <si>
    <t>MOWCVFUMD</t>
  </si>
  <si>
    <t>M's Suppressor Soft Shell Vest - Fusion - MD</t>
  </si>
  <si>
    <t>MOWCVFULG</t>
  </si>
  <si>
    <t>M's Suppressor Soft Shell Vest - Fusion - LG</t>
  </si>
  <si>
    <t>MOWCVFUXL</t>
  </si>
  <si>
    <t>M's Suppressor Soft Shell Vest - Fusion - XL</t>
  </si>
  <si>
    <t>MOWCVFU2X</t>
  </si>
  <si>
    <t>M's Suppressor Soft Shell Vest - Fusion - 2X</t>
  </si>
  <si>
    <t>MTOLHFUSM</t>
  </si>
  <si>
    <t>M's Approach Hoody - Fusion - SM</t>
  </si>
  <si>
    <t>MTOLHFUMD</t>
  </si>
  <si>
    <t>M's Approach Hoody - Fusion - MD</t>
  </si>
  <si>
    <t>MTOLHFULG</t>
  </si>
  <si>
    <t>M's Approach Hoody - Fusion - LG</t>
  </si>
  <si>
    <t>MTOLHFUXL</t>
  </si>
  <si>
    <t>M's Approach Hoody - Fusion - XL</t>
  </si>
  <si>
    <t>MTOLHFU2X</t>
  </si>
  <si>
    <t>M's Approach Hoody - Fusion - 2X</t>
  </si>
  <si>
    <t>MOVAPWNSM</t>
  </si>
  <si>
    <t>M's Vapor Stormlight Rain Jacket - Walnut - SM</t>
  </si>
  <si>
    <t>MOVAPWNMD</t>
  </si>
  <si>
    <t>M's Vapor Stormlight Rain Jacket - Walnut - MD</t>
  </si>
  <si>
    <t>MOVAPWNLG</t>
  </si>
  <si>
    <t>M's Vapor Stormlight Rain Jacket - Walnut - LG</t>
  </si>
  <si>
    <t>MOVAPWNXL</t>
  </si>
  <si>
    <t>M's Vapor Stormlight Rain Jacket - Walnut - XL</t>
  </si>
  <si>
    <t>MOVAPWN2X</t>
  </si>
  <si>
    <t>M's Vapor Stormlight Rain Jacket - Walnut - 2X</t>
  </si>
  <si>
    <t>MOVAPTRSM</t>
  </si>
  <si>
    <t>M's Vapor Stormlight Rain Jacket - Terra - SM</t>
  </si>
  <si>
    <t>MOVAPTRMD</t>
  </si>
  <si>
    <t>M's Vapor Stormlight Rain Jacket - Terra - MD</t>
  </si>
  <si>
    <t>MOVAPTRLG</t>
  </si>
  <si>
    <t>M's Vapor Stormlight Rain Jacket - Terra - LG</t>
  </si>
  <si>
    <t>MOVAPTRXL</t>
  </si>
  <si>
    <t>M's Vapor Stormlight Rain Jacket - Terra - XL</t>
  </si>
  <si>
    <t>MOVAPTR2X</t>
  </si>
  <si>
    <t>M's Vapor Stormlight Rain Jacket - Terra - 2X</t>
  </si>
  <si>
    <t>MOBSPTRSM</t>
  </si>
  <si>
    <t>MOBSPTRMD</t>
  </si>
  <si>
    <t>MOBSPTRLG</t>
  </si>
  <si>
    <t>MOBSPTRXL</t>
  </si>
  <si>
    <t>MOBSPTR2X</t>
  </si>
  <si>
    <t>Black</t>
  </si>
  <si>
    <t>MALPHFUOS</t>
  </si>
  <si>
    <t>First Lite Lo-Pro Cap Hat -  Fusion - OS</t>
  </si>
  <si>
    <t>MATRKFUOS</t>
  </si>
  <si>
    <t>First Lite Trucker Hat - Fusion - OS</t>
  </si>
  <si>
    <t>MATRKCROS</t>
  </si>
  <si>
    <t>First Lite Trucker Hat - Cerca - OS</t>
  </si>
  <si>
    <t>MOBSJCN2X</t>
  </si>
  <si>
    <t>Borah Stormshelter Jacket - Conifer - 2X</t>
  </si>
  <si>
    <t>MOBSJCNLG</t>
  </si>
  <si>
    <t>Borah Stormshelter Jacket - Conifer - LG</t>
  </si>
  <si>
    <t>MOBSJCNMD</t>
  </si>
  <si>
    <t>Borah Stormshelter Jacket - Conifer - MD</t>
  </si>
  <si>
    <t>MOBSJCNSM</t>
  </si>
  <si>
    <t>Borah Stormshelter Jacket - Conifer - SM</t>
  </si>
  <si>
    <t>MOBSJCNXL</t>
  </si>
  <si>
    <t>Borah Stormshelter Jacket - Conifer - XL</t>
  </si>
  <si>
    <t>MOBSJCNXS</t>
  </si>
  <si>
    <t>Borah Stormshelter Jacket - Conifer - XS</t>
  </si>
  <si>
    <t>MOBSJFU2X</t>
  </si>
  <si>
    <t>Borah Stormshelter Jacket - Fusion - 2X</t>
  </si>
  <si>
    <t>MOBSJFULG</t>
  </si>
  <si>
    <t>Borah Stormshelter Jacket - Fusion - LG</t>
  </si>
  <si>
    <t>MOBSJFUMD</t>
  </si>
  <si>
    <t>Borah Stormshelter Jacket - Fusion - MD</t>
  </si>
  <si>
    <t>MOBSJFUSM</t>
  </si>
  <si>
    <t>Borah Stormshelter Jacket - Fusion - SM</t>
  </si>
  <si>
    <t>MOBSJFUXL</t>
  </si>
  <si>
    <t>Borah Stormshelter Jacket - Fusion - XL</t>
  </si>
  <si>
    <t>MOBSJFUXS</t>
  </si>
  <si>
    <t>Borah Stormshelter Jacket - Fusion - XS</t>
  </si>
  <si>
    <t>MOBSJBK2X</t>
  </si>
  <si>
    <t>Borah Stormshelter Jacket - Black - 2X</t>
  </si>
  <si>
    <t>MOBSJBKLG</t>
  </si>
  <si>
    <t>Borah Stormshelter Jacket - Black - LG</t>
  </si>
  <si>
    <t>MOBSJBKMD</t>
  </si>
  <si>
    <t>Borah Stormshelter Jacket - Black - MD</t>
  </si>
  <si>
    <t>MOBSJBKSM</t>
  </si>
  <si>
    <t>Borah Stormshelter Jacket - Black - SM</t>
  </si>
  <si>
    <t>MOBSJBKXL</t>
  </si>
  <si>
    <t>Borah Stormshelter Jacket - Black - XL</t>
  </si>
  <si>
    <t>MOBSJBKXS</t>
  </si>
  <si>
    <t>Borah Stormshelter Jacket - Black - XS</t>
  </si>
  <si>
    <t>MOBHPCN2X</t>
  </si>
  <si>
    <t>Borah Stormshelter Pant - Conifer - 2X</t>
  </si>
  <si>
    <t>MOBHPCNLG</t>
  </si>
  <si>
    <t>Borah Stormshelter Pant - Conifer - LG</t>
  </si>
  <si>
    <t>MOBHPCNMD</t>
  </si>
  <si>
    <t>Borah Stormshelter Pant - Conifer - MD</t>
  </si>
  <si>
    <t>MOBHPCNSM</t>
  </si>
  <si>
    <t>Borah Stormshelter Pant - Conifer - SM</t>
  </si>
  <si>
    <t>MOBHPCNXL</t>
  </si>
  <si>
    <t>Borah Stormshelter Pant - Conifer - XL</t>
  </si>
  <si>
    <t>MOBHPCNXS</t>
  </si>
  <si>
    <t>Borah Stormshelter Pant - Conifer - XS</t>
  </si>
  <si>
    <t>MOBHPWN2X</t>
  </si>
  <si>
    <t>Borah Stormshelter Pant - Terra - 2X</t>
  </si>
  <si>
    <t>MOBHPWNLG</t>
  </si>
  <si>
    <t>Borah Stormshelter Pant - Terra - LG</t>
  </si>
  <si>
    <t>MOBHPWNMD</t>
  </si>
  <si>
    <t>Borah Stormshelter Pant - Terra - MD</t>
  </si>
  <si>
    <t>MOBHPWNSM</t>
  </si>
  <si>
    <t>Borah Stormshelter Pant - Terra - SM</t>
  </si>
  <si>
    <t>MOBHPWNXL</t>
  </si>
  <si>
    <t>Borah Stormshelter Pant - Terra - XL</t>
  </si>
  <si>
    <t>MOBHPWNXS</t>
  </si>
  <si>
    <t>Borah Stormshelter Pant - Terra - XS</t>
  </si>
  <si>
    <t>MTADJFUSM</t>
  </si>
  <si>
    <t>MTADJFUMD</t>
  </si>
  <si>
    <t>MTADJFULG</t>
  </si>
  <si>
    <t>MTADJFUXL</t>
  </si>
  <si>
    <t>MTADJFU2X</t>
  </si>
  <si>
    <t>MTADJCNSM</t>
  </si>
  <si>
    <t>MTADJCNMD</t>
  </si>
  <si>
    <t>MTADJCNLG</t>
  </si>
  <si>
    <t>MTADJCNXL</t>
  </si>
  <si>
    <t>MTADJCN2X</t>
  </si>
  <si>
    <t>MTADJWNSM</t>
  </si>
  <si>
    <t>MTADJWNMD</t>
  </si>
  <si>
    <t>MTADVFUSM</t>
  </si>
  <si>
    <t>MTADVFUMD</t>
  </si>
  <si>
    <t>MTADVFULG</t>
  </si>
  <si>
    <t>MTADVFUXL</t>
  </si>
  <si>
    <t>MTADVFU2X</t>
  </si>
  <si>
    <t>MTADVCNSM</t>
  </si>
  <si>
    <t>MTADVCNMD</t>
  </si>
  <si>
    <t>MTADVCNLG</t>
  </si>
  <si>
    <t>MTADVCNXL</t>
  </si>
  <si>
    <t>MTADVCN2X</t>
  </si>
  <si>
    <t>MTADVWNSM</t>
  </si>
  <si>
    <t>MTADVWNMD</t>
  </si>
  <si>
    <t>Asphalt</t>
  </si>
  <si>
    <t>Dark Moss</t>
  </si>
  <si>
    <t>USD--&gt;CAD Exchange  Rate</t>
  </si>
  <si>
    <t>CA Duty/Tariff Buffer</t>
  </si>
  <si>
    <t>(Does Not Include Duties/Taxes)</t>
  </si>
  <si>
    <t>Whitetail</t>
  </si>
  <si>
    <t>MTKLCSPSM</t>
  </si>
  <si>
    <t>M's Kiln LS Crew - Specter - SM</t>
  </si>
  <si>
    <t>MTKLCSPMD</t>
  </si>
  <si>
    <t>M's Kiln LS Crew - Specter - MD</t>
  </si>
  <si>
    <t>MTKLCSPLG</t>
  </si>
  <si>
    <t>M's Kiln LS Crew - Specter - LG</t>
  </si>
  <si>
    <t>MTKLCSPXL</t>
  </si>
  <si>
    <t>M's Kiln LS Crew - Specter - XL</t>
  </si>
  <si>
    <t>MTKLCSP2X</t>
  </si>
  <si>
    <t>M's Kiln LS Crew - Specter - 2X</t>
  </si>
  <si>
    <t>MTKLCSP3X</t>
  </si>
  <si>
    <t>M's Kiln LS Crew - Specter - 3X</t>
  </si>
  <si>
    <t>MTKQZSPSM</t>
  </si>
  <si>
    <t>MTKQZSPMD</t>
  </si>
  <si>
    <t>MTKQZSPLG</t>
  </si>
  <si>
    <t>MTKQZSPXL</t>
  </si>
  <si>
    <t>MTKQZSP2X</t>
  </si>
  <si>
    <t>MTKHDSPSM</t>
  </si>
  <si>
    <t>M's Kiln Hoody - Specter - SM</t>
  </si>
  <si>
    <t>MTKHDSPMD</t>
  </si>
  <si>
    <t>M's Kiln Hoody - Specter - MD</t>
  </si>
  <si>
    <t>MTKHDSPLG</t>
  </si>
  <si>
    <t>M's Kiln Hoody - Specter - LG</t>
  </si>
  <si>
    <t>MTKHDSPXL</t>
  </si>
  <si>
    <t>M's Kiln Hoody - Specter - XL</t>
  </si>
  <si>
    <t>MTKHDSP2X</t>
  </si>
  <si>
    <t>M's Kiln Hoody - Specter - 2X</t>
  </si>
  <si>
    <t>MTFNHSPSM</t>
  </si>
  <si>
    <t>M's Furnace Hoody - Specter - SM</t>
  </si>
  <si>
    <t>MTFNHSPMD</t>
  </si>
  <si>
    <t>M's Furnace Hoody - Specter - MD</t>
  </si>
  <si>
    <t>MTFNHSPLG</t>
  </si>
  <si>
    <t>M's Furnace Hoody - Specter - LG</t>
  </si>
  <si>
    <t>MTFNHSPXL</t>
  </si>
  <si>
    <t>M's Furnace Hoody - Specter - XL</t>
  </si>
  <si>
    <t>MTFNHSP2X</t>
  </si>
  <si>
    <t>M's Furnace Hoody - Specter - 2X</t>
  </si>
  <si>
    <t>MTFNHSP3X</t>
  </si>
  <si>
    <t>M's Furnace Hoody - Specter - 3X</t>
  </si>
  <si>
    <t>MOPHASPSM</t>
  </si>
  <si>
    <t>M's Phantom 3D Leafy Jacket - Specter - SM</t>
  </si>
  <si>
    <t>MOPHASPMD</t>
  </si>
  <si>
    <t>M's Phantom 3D Leafy Jacket - Specter - MD</t>
  </si>
  <si>
    <t>MOPHASPLG</t>
  </si>
  <si>
    <t>M's Phantom 3D Leafy Jacket - Specter - LG</t>
  </si>
  <si>
    <t>MOPHASPXL</t>
  </si>
  <si>
    <t>M's Phantom 3D Leafy Jacket - Specter - XL</t>
  </si>
  <si>
    <t>MOPHASP2X</t>
  </si>
  <si>
    <t>M's Phantom 3D Leafy Jacket - Specter - 2X</t>
  </si>
  <si>
    <t>MB38WSP3030</t>
  </si>
  <si>
    <t>M's 308 WT Pant - Specter - 3030</t>
  </si>
  <si>
    <t>MB38WSP3032</t>
  </si>
  <si>
    <t>M's 308 WT Pant - Specter - 3032</t>
  </si>
  <si>
    <t>MB38WSP3230</t>
  </si>
  <si>
    <t>M's 308 WT Pant - Specter - 3230</t>
  </si>
  <si>
    <t>MB38WSP3232</t>
  </si>
  <si>
    <t>M's 308 WT Pant - Specter - 3232</t>
  </si>
  <si>
    <t>MB38WSP3234</t>
  </si>
  <si>
    <t>M's 308 WT Pant - Specter - 3234</t>
  </si>
  <si>
    <t>MB38WSP3430</t>
  </si>
  <si>
    <t>M's 308 WT Pant - Specter - 3430</t>
  </si>
  <si>
    <t>MB38WSP3432</t>
  </si>
  <si>
    <t>M's 308 WT Pant - Specter - 3432</t>
  </si>
  <si>
    <t>MB38WSP3434</t>
  </si>
  <si>
    <t>M's 308 WT Pant - Specter - 3434</t>
  </si>
  <si>
    <t>MB38WSP3436</t>
  </si>
  <si>
    <t>M's 308 WT Pant - Specter - 3436</t>
  </si>
  <si>
    <t>MB38WSP3632</t>
  </si>
  <si>
    <t>M's 308 WT Pant - Specter - 3632</t>
  </si>
  <si>
    <t>MB38WSP3634</t>
  </si>
  <si>
    <t>M's 308 WT Pant - Specter - 3634</t>
  </si>
  <si>
    <t>MB38WSP3636</t>
  </si>
  <si>
    <t>M's 308 WT Pant - Specter - 3636</t>
  </si>
  <si>
    <t>MB38WSP3832</t>
  </si>
  <si>
    <t>M's 308 WT Pant - Specter - 3832</t>
  </si>
  <si>
    <t>MB38WSP3834</t>
  </si>
  <si>
    <t>M's 308 WT Pant - Specter - 3834</t>
  </si>
  <si>
    <t>MB38WSP3836</t>
  </si>
  <si>
    <t>M's 308 WT Pant - Specter - 3836</t>
  </si>
  <si>
    <t>MB38WSP4032</t>
  </si>
  <si>
    <t>M's 308 WT Pant - Specter - 4032</t>
  </si>
  <si>
    <t>MB38WSP4232</t>
  </si>
  <si>
    <t>M's 308 WT Pant - Specter - 4232</t>
  </si>
  <si>
    <t>MB38WSP4432</t>
  </si>
  <si>
    <t>M's 308 WT Pant - Specter - 4432</t>
  </si>
  <si>
    <t>MA3DBSPOS</t>
  </si>
  <si>
    <t>MANKGSPOS</t>
  </si>
  <si>
    <t>Midweight Neck Gaiter - Specter - OS</t>
  </si>
  <si>
    <t>MATAGSPOS</t>
  </si>
  <si>
    <t>MTSSHSPSM</t>
  </si>
  <si>
    <t>M's Navigator Hoody - Specter - SM</t>
  </si>
  <si>
    <t>MTSSHSPMD</t>
  </si>
  <si>
    <t>M's Navigator Hoody - Specter - MD</t>
  </si>
  <si>
    <t>MTSSHSPLG</t>
  </si>
  <si>
    <t>M's Navigator Hoody - Specter - LG</t>
  </si>
  <si>
    <t>MTSSHSPXL</t>
  </si>
  <si>
    <t>M's Navigator Hoody - Specter - XL</t>
  </si>
  <si>
    <t>MTSSHSP2X</t>
  </si>
  <si>
    <t>M's Navigator Hoody - Specter - 2X</t>
  </si>
  <si>
    <t>MTSSHSP3X</t>
  </si>
  <si>
    <t>M's Navigator Hoody - Specter - 3X</t>
  </si>
  <si>
    <t>MTOLHSPSM</t>
  </si>
  <si>
    <t>M's Approach Hoody - Specter - SM</t>
  </si>
  <si>
    <t>MTOLHSPMD</t>
  </si>
  <si>
    <t>M's Approach Hoody - Specter - MD</t>
  </si>
  <si>
    <t>MTOLHSPLG</t>
  </si>
  <si>
    <t>M's Approach Hoody - Specter - LG</t>
  </si>
  <si>
    <t>MTOLHSPXL</t>
  </si>
  <si>
    <t>M's Approach Hoody - Specter - XL</t>
  </si>
  <si>
    <t>MTOLHSP2X</t>
  </si>
  <si>
    <t>M's Approach Hoody - Specter - 2X</t>
  </si>
  <si>
    <t>MTOLHSP3X</t>
  </si>
  <si>
    <t>M's Approach Hoody - Specter - 3X</t>
  </si>
  <si>
    <t>WTSSHSPXS</t>
  </si>
  <si>
    <t>W's Navigator Hoody - Specter - XS</t>
  </si>
  <si>
    <t>WTSSHSPSM</t>
  </si>
  <si>
    <t>W's Navigator Hoody - Specter - SM</t>
  </si>
  <si>
    <t>WTSSHSPMD</t>
  </si>
  <si>
    <t>W's Navigator Hoody - Specter - MD</t>
  </si>
  <si>
    <t>WTSSHSPLG</t>
  </si>
  <si>
    <t>W's Navigator Hoody - Specter - LG</t>
  </si>
  <si>
    <t>WTSSHSPXL</t>
  </si>
  <si>
    <t>W's Navigator Hoody - Specter - XL</t>
  </si>
  <si>
    <t>Base Layer Bottoms</t>
  </si>
  <si>
    <t>Full Length Baselayer Bottoms</t>
  </si>
  <si>
    <t>Hunting Field Gear - Hunting Equipment</t>
  </si>
  <si>
    <t>Hunting Field Gear - Hunting Packs &amp; Bags</t>
  </si>
  <si>
    <t>MATRKSPOS</t>
  </si>
  <si>
    <t>First Lite Trucker Hat - Specter - OS</t>
  </si>
  <si>
    <t>MALPHSPOS</t>
  </si>
  <si>
    <t>First Lite Lo-Pro Cap Hat - Specter - OS</t>
  </si>
  <si>
    <t>MB38WSP3630</t>
  </si>
  <si>
    <t>M's 308 WT Pant - Specter - 3630</t>
  </si>
  <si>
    <t>MB38WSP3830</t>
  </si>
  <si>
    <t>M's 308 WT Pant - Specter - 3830</t>
  </si>
  <si>
    <t>MB38WSP4030</t>
  </si>
  <si>
    <t>M's 308 WT Pant - Specter - 4030</t>
  </si>
  <si>
    <t>MB38WSP4230</t>
  </si>
  <si>
    <t>M's 308 WT Pant - Specter - 4230</t>
  </si>
  <si>
    <t>MOCHFSPSM</t>
  </si>
  <si>
    <t>M's Challis Fleece Jacket - Specter - SM</t>
  </si>
  <si>
    <t>MOCHFSPMD</t>
  </si>
  <si>
    <t>M's Challis Fleece Jacket - Specter - MD</t>
  </si>
  <si>
    <t>MOCHFSPLG</t>
  </si>
  <si>
    <t>M's Challis Fleece Jacket - Specter - LG</t>
  </si>
  <si>
    <t>MOCHFSPXL</t>
  </si>
  <si>
    <t>M's Challis Fleece Jacket - Specter - XL</t>
  </si>
  <si>
    <t>MOCHFSP2X</t>
  </si>
  <si>
    <t>M's Challis Fleece Jacket - Specter - 2X</t>
  </si>
  <si>
    <t>MOCHFSP3X</t>
  </si>
  <si>
    <t>M's Challis Fleece Jacket - Specter - 3X</t>
  </si>
  <si>
    <t>WTKH2CNXS</t>
  </si>
  <si>
    <t>WTKH2CNSM</t>
  </si>
  <si>
    <t>WTKH2CNMD</t>
  </si>
  <si>
    <t>WTKH2CNLG</t>
  </si>
  <si>
    <t>WTKH2CNXL</t>
  </si>
  <si>
    <t>WTKH2TRXS</t>
  </si>
  <si>
    <t>WTKH2TRSM</t>
  </si>
  <si>
    <t>WTKH2TRMD</t>
  </si>
  <si>
    <t>WTKH2TRLG</t>
  </si>
  <si>
    <t>WTKH2TRXL</t>
  </si>
  <si>
    <t>WTEQ2CNXS</t>
  </si>
  <si>
    <t>WTEQ2CNSM</t>
  </si>
  <si>
    <t>WTEQ2CNMD</t>
  </si>
  <si>
    <t>WTEQ2CNLG</t>
  </si>
  <si>
    <t>WTEQ2CNXL</t>
  </si>
  <si>
    <t>WBKL2TRXS</t>
  </si>
  <si>
    <t>WBKL2TRSM</t>
  </si>
  <si>
    <t>WBKL2TRMD</t>
  </si>
  <si>
    <t>WBKL2TRLG</t>
  </si>
  <si>
    <t>WBKL2TRXL</t>
  </si>
  <si>
    <t>WBKL2CNXS</t>
  </si>
  <si>
    <t>WBKL2CNSM</t>
  </si>
  <si>
    <t>WBKL2CNMD</t>
  </si>
  <si>
    <t>WBKL2CNLG</t>
  </si>
  <si>
    <t>WBKL2CNXL</t>
  </si>
  <si>
    <t>WBEL2CNXS</t>
  </si>
  <si>
    <t>WBEL2CNSM</t>
  </si>
  <si>
    <t>WBEL2CNMD</t>
  </si>
  <si>
    <t>WBEL2CNLG</t>
  </si>
  <si>
    <t>WBEL2CNXL</t>
  </si>
  <si>
    <t>MTKLCDESM</t>
  </si>
  <si>
    <t>MTKLCDEMD</t>
  </si>
  <si>
    <t>MTKLCDELG</t>
  </si>
  <si>
    <t>MTKLCDEXL</t>
  </si>
  <si>
    <t>MTKLCDE2X</t>
  </si>
  <si>
    <t>MTKLCCNSM</t>
  </si>
  <si>
    <t>MTKLCCNMD</t>
  </si>
  <si>
    <t>MTKLCCNLG</t>
  </si>
  <si>
    <t>MTKLCCNXL</t>
  </si>
  <si>
    <t>MTKLCCN2X</t>
  </si>
  <si>
    <t>MTKQZDESM</t>
  </si>
  <si>
    <t>MTKQZDEMD</t>
  </si>
  <si>
    <t>MTKQZDELG</t>
  </si>
  <si>
    <t>MTKQZDEXL</t>
  </si>
  <si>
    <t>MTKQZDE2X</t>
  </si>
  <si>
    <t>MTKQZCNSM</t>
  </si>
  <si>
    <t>MTKQZCNMD</t>
  </si>
  <si>
    <t>MTKQZCNLG</t>
  </si>
  <si>
    <t>MTKQZCNXL</t>
  </si>
  <si>
    <t>MTKQZCN2X</t>
  </si>
  <si>
    <t>MTKHDDESM</t>
  </si>
  <si>
    <t>MTKHDDEMD</t>
  </si>
  <si>
    <t>MTKHDDELG</t>
  </si>
  <si>
    <t>MTKHDDEXL</t>
  </si>
  <si>
    <t>MTKHDDE2X</t>
  </si>
  <si>
    <t>MTKHDCNSM</t>
  </si>
  <si>
    <t>MTKHDCNMD</t>
  </si>
  <si>
    <t>MTKHDCNLG</t>
  </si>
  <si>
    <t>MTKHDCNXL</t>
  </si>
  <si>
    <t>MTKHDCN2X</t>
  </si>
  <si>
    <t>MTFNHTRSM</t>
  </si>
  <si>
    <t>MTFNHTRMD</t>
  </si>
  <si>
    <t>MTFNHTRLG</t>
  </si>
  <si>
    <t>MTFNHTRXL</t>
  </si>
  <si>
    <t>MTFNHTR2X</t>
  </si>
  <si>
    <t>MTFNHWNSM</t>
  </si>
  <si>
    <t>MTFNHWNMD</t>
  </si>
  <si>
    <t>MTFNHWNLG</t>
  </si>
  <si>
    <t>MTFNHWNXL</t>
  </si>
  <si>
    <t>MTFNHWN2X</t>
  </si>
  <si>
    <t>MBZLJDESM</t>
  </si>
  <si>
    <t>MBZLJDEMD</t>
  </si>
  <si>
    <t>MBZLJDELG</t>
  </si>
  <si>
    <t>MBZLJDEXL</t>
  </si>
  <si>
    <t>MBZLJDE2X</t>
  </si>
  <si>
    <t>MBZLJCNSM</t>
  </si>
  <si>
    <t>MBZLJCNMD</t>
  </si>
  <si>
    <t>MBZLJCNLG</t>
  </si>
  <si>
    <t>MBZLJCNXL</t>
  </si>
  <si>
    <t>MBZLJCN2X</t>
  </si>
  <si>
    <t>MBKLJDESM</t>
  </si>
  <si>
    <t>MBKLJDEMD</t>
  </si>
  <si>
    <t>MBKLJDELG</t>
  </si>
  <si>
    <t>MBKLJDEXL</t>
  </si>
  <si>
    <t>MBKLJDE2X</t>
  </si>
  <si>
    <t>MBKLJDE3X</t>
  </si>
  <si>
    <t>MBKLJCNSM</t>
  </si>
  <si>
    <t>MBKLJCNMD</t>
  </si>
  <si>
    <t>MBKLJCNLG</t>
  </si>
  <si>
    <t>MBKLJCNXL</t>
  </si>
  <si>
    <t>MBKLJCN2X</t>
  </si>
  <si>
    <t>MBELJWNSM</t>
  </si>
  <si>
    <t>MBELJWNMD</t>
  </si>
  <si>
    <t>MBELJWNLG</t>
  </si>
  <si>
    <t>MBELJWNXL</t>
  </si>
  <si>
    <t>MBELJWN2X</t>
  </si>
  <si>
    <t>MBELJTRSM</t>
  </si>
  <si>
    <t>MBELJTRMD</t>
  </si>
  <si>
    <t>MBELJTRLG</t>
  </si>
  <si>
    <t>MBELJTRXL</t>
  </si>
  <si>
    <t>MBELJTR2X</t>
  </si>
  <si>
    <t>MBELJCNSM</t>
  </si>
  <si>
    <t>MBELJCNMD</t>
  </si>
  <si>
    <t>MBELJCNLG</t>
  </si>
  <si>
    <t>MBELJCNXL</t>
  </si>
  <si>
    <t>MBELJCN2X</t>
  </si>
  <si>
    <t>MAACWDESM</t>
  </si>
  <si>
    <t>MAACWDEMD</t>
  </si>
  <si>
    <t>MAACWDELG</t>
  </si>
  <si>
    <t>MAACWDEXL</t>
  </si>
  <si>
    <t>MANKGWNOS</t>
  </si>
  <si>
    <t>MANKGDEOS</t>
  </si>
  <si>
    <t>MANKGCNOS</t>
  </si>
  <si>
    <t>MANKGHOOS</t>
  </si>
  <si>
    <t>MATAGBLOS</t>
  </si>
  <si>
    <t>MATAGCNOS</t>
  </si>
  <si>
    <t>MANBTDESM</t>
  </si>
  <si>
    <t>MANBTDEMD</t>
  </si>
  <si>
    <t>MANBTDELG</t>
  </si>
  <si>
    <t>MANBTCNSM</t>
  </si>
  <si>
    <t>MANBTCNMD</t>
  </si>
  <si>
    <t>MANBTCNLG</t>
  </si>
  <si>
    <t>FTDBDDESM</t>
  </si>
  <si>
    <t>FTDBDDEMD</t>
  </si>
  <si>
    <t>FTDBDDELG</t>
  </si>
  <si>
    <t>MOWCVWNSM</t>
  </si>
  <si>
    <t>MOWCVWNMD</t>
  </si>
  <si>
    <t>MOWCVWNLG</t>
  </si>
  <si>
    <t>MOWCVWNXL</t>
  </si>
  <si>
    <t>MOWCVWN2X</t>
  </si>
  <si>
    <t>MOWCVCNSM</t>
  </si>
  <si>
    <t>MOWCVCNMD</t>
  </si>
  <si>
    <t>MOWCVCNLG</t>
  </si>
  <si>
    <t>MOWCVCNXL</t>
  </si>
  <si>
    <t>MOWCVCN2X</t>
  </si>
  <si>
    <t>MTSSHWNSM</t>
  </si>
  <si>
    <t>MTSSHWNMD</t>
  </si>
  <si>
    <t>MTSSHWNLG</t>
  </si>
  <si>
    <t>MTSSHWNXL</t>
  </si>
  <si>
    <t>MTSSHWN2X</t>
  </si>
  <si>
    <t>MTSSHCNSM</t>
  </si>
  <si>
    <t>MTSSHCNMD</t>
  </si>
  <si>
    <t>MTSSHCNLG</t>
  </si>
  <si>
    <t>MTSSHCNXL</t>
  </si>
  <si>
    <t>MTSSHCN2X</t>
  </si>
  <si>
    <t>MARFFWNSM</t>
  </si>
  <si>
    <t>MARFFWNMD</t>
  </si>
  <si>
    <t>MARFFWNLG</t>
  </si>
  <si>
    <t>MARFFWNXL</t>
  </si>
  <si>
    <t>MARFFTRSM</t>
  </si>
  <si>
    <t>MARFFTRMD</t>
  </si>
  <si>
    <t>MARFFTRLG</t>
  </si>
  <si>
    <t>MARFFTRXL</t>
  </si>
  <si>
    <t>MARHFWNSM</t>
  </si>
  <si>
    <t>MARHFWNMD</t>
  </si>
  <si>
    <t>MARHFWNLG</t>
  </si>
  <si>
    <t>MARHFWNXL</t>
  </si>
  <si>
    <t>MARHFTRSM</t>
  </si>
  <si>
    <t>MARHFTRMD</t>
  </si>
  <si>
    <t>MARHFTRLG</t>
  </si>
  <si>
    <t>MARHFTRXL</t>
  </si>
  <si>
    <t>MAESCCNSM</t>
  </si>
  <si>
    <t>MAESCCNMD</t>
  </si>
  <si>
    <t>MAESCCNLG</t>
  </si>
  <si>
    <t>MAESCCNXL</t>
  </si>
  <si>
    <t>MAASCCNSM</t>
  </si>
  <si>
    <t>MAASCCNMD</t>
  </si>
  <si>
    <t>MAASCCNLG</t>
  </si>
  <si>
    <t>MAASCCNXL</t>
  </si>
  <si>
    <t>MAASOCNSM</t>
  </si>
  <si>
    <t>MAASOCNMD</t>
  </si>
  <si>
    <t>MAASOCNLG</t>
  </si>
  <si>
    <t>MAASOCNXL</t>
  </si>
  <si>
    <t>WTSSHWNXS</t>
  </si>
  <si>
    <t>WTSSHWNSM</t>
  </si>
  <si>
    <t>WTSSHWNMD</t>
  </si>
  <si>
    <t>WTSSHWNLG</t>
  </si>
  <si>
    <t>WTSSHWNXL</t>
  </si>
  <si>
    <t>WTSSHCNXS</t>
  </si>
  <si>
    <t>WTSSHCNSM</t>
  </si>
  <si>
    <t>WTSSHCNMD</t>
  </si>
  <si>
    <t>WTSSHCNLG</t>
  </si>
  <si>
    <t>WTSSHCNXL</t>
  </si>
  <si>
    <t>MANKGBBOS</t>
  </si>
  <si>
    <t>MALPHDEOS</t>
  </si>
  <si>
    <t>MATRKDEOS</t>
  </si>
  <si>
    <t>MATRKCNOS</t>
  </si>
  <si>
    <t>MALPHCNOS</t>
  </si>
  <si>
    <t>MATRKHGOS</t>
  </si>
  <si>
    <t>MTOQZCN2X</t>
  </si>
  <si>
    <t>MTOQZCNLG</t>
  </si>
  <si>
    <t>MTOQZCNMD</t>
  </si>
  <si>
    <t>MTOQZCNSM</t>
  </si>
  <si>
    <t>MTOQZCNXL</t>
  </si>
  <si>
    <t>MTOQZDE2X</t>
  </si>
  <si>
    <t>MTOQZDELG</t>
  </si>
  <si>
    <t>MTOQZDEMD</t>
  </si>
  <si>
    <t>MTOQZDESM</t>
  </si>
  <si>
    <t>MTOQZDEXL</t>
  </si>
  <si>
    <t>MTOQZWN2X</t>
  </si>
  <si>
    <t>MTOQZWNLG</t>
  </si>
  <si>
    <t>MTOQZWNMD</t>
  </si>
  <si>
    <t>MTOQZWNSM</t>
  </si>
  <si>
    <t>MTOQZWNXL</t>
  </si>
  <si>
    <t>MOSSSCNSM</t>
  </si>
  <si>
    <t>MOSSSCNMD</t>
  </si>
  <si>
    <t>MOSSSCNLG</t>
  </si>
  <si>
    <t>MOSSSCNXL</t>
  </si>
  <si>
    <t>MOSSSCN2X</t>
  </si>
  <si>
    <t>MOSSSBKSM</t>
  </si>
  <si>
    <t>MOSSSBKMD</t>
  </si>
  <si>
    <t>MOSSSBKLG</t>
  </si>
  <si>
    <t>MOSSSBKXL</t>
  </si>
  <si>
    <t>MOSSSBK2X</t>
  </si>
  <si>
    <t>MOHHLSDSM</t>
  </si>
  <si>
    <t>MOHHLSDMD</t>
  </si>
  <si>
    <t>MOHHLSDLG</t>
  </si>
  <si>
    <t>MOHHLSDXL</t>
  </si>
  <si>
    <t>MOHHLSD2X</t>
  </si>
  <si>
    <t>MOHHLMRSM</t>
  </si>
  <si>
    <t>MOHHLMRMD</t>
  </si>
  <si>
    <t>MOHHLMRLG</t>
  </si>
  <si>
    <t>MOHHLMRXL</t>
  </si>
  <si>
    <t>MOHHLMR2X</t>
  </si>
  <si>
    <t>MOHHLSBSM</t>
  </si>
  <si>
    <t>MOHHLSBMD</t>
  </si>
  <si>
    <t>MOHHLSBLG</t>
  </si>
  <si>
    <t>MOHHLSBXL</t>
  </si>
  <si>
    <t>MOHHLSB2X</t>
  </si>
  <si>
    <t>MOHHSSDSM</t>
  </si>
  <si>
    <t>MOHHSSDMD</t>
  </si>
  <si>
    <t>MOHHSSDLG</t>
  </si>
  <si>
    <t>MOHHSSDXL</t>
  </si>
  <si>
    <t>MOHHSSD2X</t>
  </si>
  <si>
    <t>MOHHSSBSM</t>
  </si>
  <si>
    <t>MOHHSSBMD</t>
  </si>
  <si>
    <t>MOHHSSBLG</t>
  </si>
  <si>
    <t>MOHHSSBXL</t>
  </si>
  <si>
    <t>MOHHSSB2X</t>
  </si>
  <si>
    <t>MBGRPDM3030</t>
  </si>
  <si>
    <t>MBGRPDM3032</t>
  </si>
  <si>
    <t>MBGRPDM3230</t>
  </si>
  <si>
    <t>MBGRPDM3232</t>
  </si>
  <si>
    <t>MBGRPDM3234</t>
  </si>
  <si>
    <t>MBGRPDM3430</t>
  </si>
  <si>
    <t>MBGRPDM3432</t>
  </si>
  <si>
    <t>MBGRPDM3434</t>
  </si>
  <si>
    <t>MBGRPDM3436</t>
  </si>
  <si>
    <t>MBGRPDM3632</t>
  </si>
  <si>
    <t>MBGRPDM3634</t>
  </si>
  <si>
    <t>MBGRPDM3636</t>
  </si>
  <si>
    <t>MBGRPDM3832</t>
  </si>
  <si>
    <t>MBGRPDM3834</t>
  </si>
  <si>
    <t>MBGRPDM3836</t>
  </si>
  <si>
    <t>MBGRPDM4032</t>
  </si>
  <si>
    <t>MBGRPDM4232</t>
  </si>
  <si>
    <t>MBGRPDM4432</t>
  </si>
  <si>
    <t>MBGRPRS3030</t>
  </si>
  <si>
    <t>MBGRPRS3032</t>
  </si>
  <si>
    <t>MBGRPRS3230</t>
  </si>
  <si>
    <t>MBGRPRS3232</t>
  </si>
  <si>
    <t>MBGRPRS3234</t>
  </si>
  <si>
    <t>MBGRPRS3430</t>
  </si>
  <si>
    <t>MBGRPRS3432</t>
  </si>
  <si>
    <t>MBGRPRS3434</t>
  </si>
  <si>
    <t>MBGRPRS3436</t>
  </si>
  <si>
    <t>MBGRPRS3632</t>
  </si>
  <si>
    <t>MBGRPRS3634</t>
  </si>
  <si>
    <t>MBGRPRS3636</t>
  </si>
  <si>
    <t>MBGRPRS3832</t>
  </si>
  <si>
    <t>MBGRPRS3834</t>
  </si>
  <si>
    <t>MBGRPRS3836</t>
  </si>
  <si>
    <t>MBGRPRS4032</t>
  </si>
  <si>
    <t>MBGRPRS4232</t>
  </si>
  <si>
    <t>MBGRPRS4432</t>
  </si>
  <si>
    <t>MBGRPBK3030</t>
  </si>
  <si>
    <t>MBGRPBK3032</t>
  </si>
  <si>
    <t>MBGRPBK3230</t>
  </si>
  <si>
    <t>MBGRPBK3232</t>
  </si>
  <si>
    <t>MBGRPBK3234</t>
  </si>
  <si>
    <t>MBGRPBK3430</t>
  </si>
  <si>
    <t>MBGRPBK3432</t>
  </si>
  <si>
    <t>MBGRPBK3434</t>
  </si>
  <si>
    <t>MBGRPBK3436</t>
  </si>
  <si>
    <t>MBGRPBK3632</t>
  </si>
  <si>
    <t>MBGRPBK3634</t>
  </si>
  <si>
    <t>MBGRPBK3636</t>
  </si>
  <si>
    <t>MBGRPBK3832</t>
  </si>
  <si>
    <t>MBGRPBK3834</t>
  </si>
  <si>
    <t>MBGRPBK3836</t>
  </si>
  <si>
    <t>MBGRPBK4032</t>
  </si>
  <si>
    <t>MBGRPBK4232</t>
  </si>
  <si>
    <t>MBGRPBK4432</t>
  </si>
  <si>
    <t>MBGRPAP3030</t>
  </si>
  <si>
    <t>MBGRPAP3032</t>
  </si>
  <si>
    <t>MBGRPAP3230</t>
  </si>
  <si>
    <t>MBGRPAP3232</t>
  </si>
  <si>
    <t>MBGRPAP3234</t>
  </si>
  <si>
    <t>MBGRPAP3430</t>
  </si>
  <si>
    <t>MBGRPAP3432</t>
  </si>
  <si>
    <t>MBGRPAP3434</t>
  </si>
  <si>
    <t>MBGRPAP3436</t>
  </si>
  <si>
    <t>MBGRPAP3632</t>
  </si>
  <si>
    <t>MBGRPAP3634</t>
  </si>
  <si>
    <t>MBGRPAP3636</t>
  </si>
  <si>
    <t>MBGRPAP3832</t>
  </si>
  <si>
    <t>MBGRPAP3834</t>
  </si>
  <si>
    <t>MBGRPAP3836</t>
  </si>
  <si>
    <t>MBGRPAP4032</t>
  </si>
  <si>
    <t>MBGRPAP4232</t>
  </si>
  <si>
    <t>MBGRPAP4432</t>
  </si>
  <si>
    <t>MBGRPSD3030</t>
  </si>
  <si>
    <t>MBGRPSD3032</t>
  </si>
  <si>
    <t>MBGRPSD3230</t>
  </si>
  <si>
    <t>MBGRPSD3232</t>
  </si>
  <si>
    <t>MBGRPSD3234</t>
  </si>
  <si>
    <t>MBGRPSD3430</t>
  </si>
  <si>
    <t>MBGRPSD3432</t>
  </si>
  <si>
    <t>MBGRPSD3434</t>
  </si>
  <si>
    <t>MBGRPSD3436</t>
  </si>
  <si>
    <t>MBGRPSD3632</t>
  </si>
  <si>
    <t>MBGRPSD3634</t>
  </si>
  <si>
    <t>MBGRPSD3636</t>
  </si>
  <si>
    <t>MBGRPSD3832</t>
  </si>
  <si>
    <t>MBGRPSD3834</t>
  </si>
  <si>
    <t>MBGRPSD3836</t>
  </si>
  <si>
    <t>MBGRPSD4032</t>
  </si>
  <si>
    <t>MBGRPSD4232</t>
  </si>
  <si>
    <t>MBGRPSD4432</t>
  </si>
  <si>
    <t>MBGAPAK3030</t>
  </si>
  <si>
    <t>MBGAPAK3032</t>
  </si>
  <si>
    <t>MBGAPAK3230</t>
  </si>
  <si>
    <t>MBGAPAK3232</t>
  </si>
  <si>
    <t>MBGAPAK3234</t>
  </si>
  <si>
    <t>MBGAPAK3430</t>
  </si>
  <si>
    <t>MBGAPAK3432</t>
  </si>
  <si>
    <t>MBGAPAK3434</t>
  </si>
  <si>
    <t>MBGAPAK3436</t>
  </si>
  <si>
    <t>MBGAPAK3632</t>
  </si>
  <si>
    <t>MBGAPAK3634</t>
  </si>
  <si>
    <t>MBGAPAK3636</t>
  </si>
  <si>
    <t>MBGAPAK3832</t>
  </si>
  <si>
    <t>MBGAPAK3834</t>
  </si>
  <si>
    <t>MBGAPAK3836</t>
  </si>
  <si>
    <t>MBGAPAK4032</t>
  </si>
  <si>
    <t>MBGAPAK4232</t>
  </si>
  <si>
    <t>MBGAPAK4432</t>
  </si>
  <si>
    <t>MBGAPRS3030</t>
  </si>
  <si>
    <t>MBGAPRS3032</t>
  </si>
  <si>
    <t>MBGAPRS3230</t>
  </si>
  <si>
    <t>MBGAPRS3232</t>
  </si>
  <si>
    <t>MBGAPRS3234</t>
  </si>
  <si>
    <t>MBGAPRS3430</t>
  </si>
  <si>
    <t>MBGAPRS3432</t>
  </si>
  <si>
    <t>MBGAPRS3434</t>
  </si>
  <si>
    <t>MBGAPRS3436</t>
  </si>
  <si>
    <t>MBGAPRS3632</t>
  </si>
  <si>
    <t>MBGAPRS3634</t>
  </si>
  <si>
    <t>MBGAPRS3636</t>
  </si>
  <si>
    <t>MBGAPRS3832</t>
  </si>
  <si>
    <t>MBGAPRS3834</t>
  </si>
  <si>
    <t>MBGAPRS3836</t>
  </si>
  <si>
    <t>MBGAPRS4032</t>
  </si>
  <si>
    <t>MBGAPRS4232</t>
  </si>
  <si>
    <t>MBGAPRS4432</t>
  </si>
  <si>
    <t>FTLSPCAOS</t>
  </si>
  <si>
    <t>WBAQZWNXS</t>
  </si>
  <si>
    <t>WBAQZWNSM</t>
  </si>
  <si>
    <t>WBAQZWNMD</t>
  </si>
  <si>
    <t>WBAQZWNLG</t>
  </si>
  <si>
    <t>WBAQZWNXL</t>
  </si>
  <si>
    <t>WBAQZDEXS</t>
  </si>
  <si>
    <t>WBAQZDESM</t>
  </si>
  <si>
    <t>WBAQZDEMD</t>
  </si>
  <si>
    <t>WBAQZDELG</t>
  </si>
  <si>
    <t>WBAQZDEXL</t>
  </si>
  <si>
    <t>WBAQZCNXS</t>
  </si>
  <si>
    <t>WBAQZCNSM</t>
  </si>
  <si>
    <t>WBAQZCNMD</t>
  </si>
  <si>
    <t>WBAQZCNLG</t>
  </si>
  <si>
    <t>WBAQZCNXL</t>
  </si>
  <si>
    <t>Cross-Over</t>
  </si>
  <si>
    <t>W's Kiln Hoody - Conifer - XS</t>
  </si>
  <si>
    <t>W's Kiln Hoody - Conifer - SM</t>
  </si>
  <si>
    <t>W's Kiln Hoody - Conifer - MD</t>
  </si>
  <si>
    <t>W's Kiln Hoody - Conifer - LG</t>
  </si>
  <si>
    <t>W's Kiln Hoody - Conifer - XL</t>
  </si>
  <si>
    <t>W's Kiln Hoody - Terra - XS</t>
  </si>
  <si>
    <t>W's Kiln Hoody - Terra - SM</t>
  </si>
  <si>
    <t>W's Kiln Hoody - Terra - MD</t>
  </si>
  <si>
    <t>W's Kiln Hoody - Terra - LG</t>
  </si>
  <si>
    <t>W's Kiln Hoody - Terra - XL</t>
  </si>
  <si>
    <t>W's Kiln Long Jane 2.0 - Terra - XS</t>
  </si>
  <si>
    <t>W's Kiln Long Jane 2.0 - Terra - SM</t>
  </si>
  <si>
    <t>W's Kiln Long Jane 2.0 - Terra - MD</t>
  </si>
  <si>
    <t>W's Kiln Long Jane 2.0 - Terra - LG</t>
  </si>
  <si>
    <t>W's Kiln Long Jane 2.0 - Terra - XL</t>
  </si>
  <si>
    <t>W's Kiln Long Jane 2.0 - Conifer - XS</t>
  </si>
  <si>
    <t>W's Kiln Long Jane 2.0 - Conifer - SM</t>
  </si>
  <si>
    <t>W's Kiln Long Jane 2.0 - Conifer - MD</t>
  </si>
  <si>
    <t>W's Kiln Long Jane 2.0 - Conifer - LG</t>
  </si>
  <si>
    <t>W's Kiln Long Jane 2.0 - Conifer - XL</t>
  </si>
  <si>
    <t>M's Kiln LS Crew - Dry Earth - SM</t>
  </si>
  <si>
    <t>M's Kiln LS Crew - Dry Earth - MD</t>
  </si>
  <si>
    <t>M's Kiln LS Crew - Dry Earth - LG</t>
  </si>
  <si>
    <t>M's Kiln LS Crew - Dry Earth - XL</t>
  </si>
  <si>
    <t>M's Kiln LS Crew - Dry Earth - 2X</t>
  </si>
  <si>
    <t>M's Kiln LS Crew - Conifer - SM</t>
  </si>
  <si>
    <t>M's Kiln LS Crew - Conifer - MD</t>
  </si>
  <si>
    <t>M's Kiln LS Crew - Conifer - LG</t>
  </si>
  <si>
    <t>M's Kiln LS Crew - Conifer - XL</t>
  </si>
  <si>
    <t>M's Kiln LS Crew - Conifer - 2X</t>
  </si>
  <si>
    <t>M's Kiln Hoody - Dry Earth - SM</t>
  </si>
  <si>
    <t>M's Kiln Hoody - Dry Earth - MD</t>
  </si>
  <si>
    <t>M's Kiln Hoody - Dry Earth - LG</t>
  </si>
  <si>
    <t>M's Kiln Hoody - Dry Earth - XL</t>
  </si>
  <si>
    <t>M's Kiln Hoody - Dry Earth - 2X</t>
  </si>
  <si>
    <t>M's Kiln Hoody - Conifer - SM</t>
  </si>
  <si>
    <t>M's Kiln Hoody - Conifer - MD</t>
  </si>
  <si>
    <t>M's Kiln Hoody - Conifer - LG</t>
  </si>
  <si>
    <t>M's Kiln Hoody - Conifer - XL</t>
  </si>
  <si>
    <t>M's Kiln Hoody - Conifer - 2X</t>
  </si>
  <si>
    <t>M's Furnace Hoody - Terra - SM</t>
  </si>
  <si>
    <t>M's Furnace Hoody - Terra - MD</t>
  </si>
  <si>
    <t>M's Furnace Hoody - Terra - LG</t>
  </si>
  <si>
    <t>M's Furnace Hoody - Terra - XL</t>
  </si>
  <si>
    <t>M's Furnace Hoody - Terra - 2X</t>
  </si>
  <si>
    <t>M's Furnace Hoody - Walnut - SM</t>
  </si>
  <si>
    <t>M's Furnace Hoody - Walnut - MD</t>
  </si>
  <si>
    <t>M's Furnace Hoody - Walnut - LG</t>
  </si>
  <si>
    <t>M's Furnace Hoody - Walnut - XL</t>
  </si>
  <si>
    <t>M's Furnace Hoody - Walnut - 2X</t>
  </si>
  <si>
    <t>M's Kiln Zip-Off Long John - Dry Earth - SM</t>
  </si>
  <si>
    <t>Zip-Off Baselayer Bottoms</t>
  </si>
  <si>
    <t>M's Kiln Zip-Off Long John - Dry Earth - MD</t>
  </si>
  <si>
    <t>M's Kiln Zip-Off Long John - Dry Earth - LG</t>
  </si>
  <si>
    <t>M's Kiln Zip-Off Long John - Dry Earth - XL</t>
  </si>
  <si>
    <t>M's Kiln Zip-Off Long John - Dry Earth - 2X</t>
  </si>
  <si>
    <t>M's Kiln Zip-Off Long John - Conifer - SM</t>
  </si>
  <si>
    <t>M's Kiln Zip-Off Long John - Conifer - MD</t>
  </si>
  <si>
    <t>M's Kiln Zip-Off Long John - Conifer - LG</t>
  </si>
  <si>
    <t>M's Kiln Zip-Off Long John - Conifer - XL</t>
  </si>
  <si>
    <t>M's Kiln Zip-Off Long John - Conifer - 2X</t>
  </si>
  <si>
    <t>M's Kiln Long John - Dry Earth - SM</t>
  </si>
  <si>
    <t>M's Kiln Long John - Dry Earth - MD</t>
  </si>
  <si>
    <t>M's Kiln Long John - Dry Earth - LG</t>
  </si>
  <si>
    <t>M's Kiln Long John - Dry Earth - XL</t>
  </si>
  <si>
    <t>M's Kiln Long John - Dry Earth - 2X</t>
  </si>
  <si>
    <t>M's Kiln Long John - Dry Earth - 3X</t>
  </si>
  <si>
    <t>M's Kiln Long John - Conifer - SM</t>
  </si>
  <si>
    <t>M's Kiln Long John - Conifer - MD</t>
  </si>
  <si>
    <t>M's Kiln Long John - Conifer - LG</t>
  </si>
  <si>
    <t>M's Kiln Long John - Conifer - XL</t>
  </si>
  <si>
    <t>M's Kiln Long John - Conifer - 2X</t>
  </si>
  <si>
    <t>M's Furnace Long John - Walnut - SM</t>
  </si>
  <si>
    <t>M's Furnace Long John - Walnut - MD</t>
  </si>
  <si>
    <t>M's Furnace Long John - Walnut - LG</t>
  </si>
  <si>
    <t>M's Furnace Long John - Walnut - XL</t>
  </si>
  <si>
    <t>M's Furnace Long John - Walnut - 2X</t>
  </si>
  <si>
    <t>M's Furnace Long John - Terra - SM</t>
  </si>
  <si>
    <t>M's Furnace Long John - Terra - MD</t>
  </si>
  <si>
    <t>M's Furnace Long John - Terra - LG</t>
  </si>
  <si>
    <t>M's Furnace Long John - Terra - XL</t>
  </si>
  <si>
    <t>M's Furnace Long John - Terra - 2X</t>
  </si>
  <si>
    <t>M's Furnace Long John - Conifer - SM</t>
  </si>
  <si>
    <t>M's Furnace Long John - Conifer - MD</t>
  </si>
  <si>
    <t>M's Furnace Long John - Conifer - LG</t>
  </si>
  <si>
    <t>M's Furnace Long John - Conifer - XL</t>
  </si>
  <si>
    <t>M's Furnace Long John - Conifer - 2X</t>
  </si>
  <si>
    <t>Hunters Orange</t>
  </si>
  <si>
    <t>Alpine Cold Weather Glove - Dry Earth - SM</t>
  </si>
  <si>
    <t>Alpine Cold Weather Glove - Dry Earth - MD</t>
  </si>
  <si>
    <t>Alpine Cold Weather Glove - Dry Earth - LG</t>
  </si>
  <si>
    <t>Alpine Cold Weather Glove - Dry Earth - XL</t>
  </si>
  <si>
    <t>Midweight Neck Gaiter - Walnut - OS</t>
  </si>
  <si>
    <t>Midweight Neck Gaiter - Dry Earth - OS</t>
  </si>
  <si>
    <t>Midweight Neck Gaiter - Conifer - OS</t>
  </si>
  <si>
    <t>Midweight Neck Gaiter - Hunters Orange - OS</t>
  </si>
  <si>
    <t>Belts/Suspenders</t>
  </si>
  <si>
    <t>Dirtbag Duffle - Dry Earth - SM</t>
  </si>
  <si>
    <t>Dirtbag Duffle - Dry Earth - MD</t>
  </si>
  <si>
    <t>Dirtbag Duffle - Dry Earth - LG</t>
  </si>
  <si>
    <t>M's Suppressor Soft Shell Vest - Walnut - SM</t>
  </si>
  <si>
    <t>M's Suppressor Soft Shell Vest - Walnut - MD</t>
  </si>
  <si>
    <t>M's Suppressor Soft Shell Vest - Walnut - LG</t>
  </si>
  <si>
    <t>M's Suppressor Soft Shell Vest - Walnut - XL</t>
  </si>
  <si>
    <t>M's Suppressor Soft Shell Vest - Walnut - 2X</t>
  </si>
  <si>
    <t>M's Suppressor Soft Shell Vest - Conifer - SM</t>
  </si>
  <si>
    <t>M's Suppressor Soft Shell Vest - Conifer - MD</t>
  </si>
  <si>
    <t>M's Suppressor Soft Shell Vest - Conifer - LG</t>
  </si>
  <si>
    <t>M's Suppressor Soft Shell Vest - Conifer - XL</t>
  </si>
  <si>
    <t>M's Suppressor Soft Shell Vest - Conifer - 2X</t>
  </si>
  <si>
    <t>M's Navigator Hoody - Walnut - SM</t>
  </si>
  <si>
    <t>M's Navigator Hoody - Walnut - MD</t>
  </si>
  <si>
    <t>M's Navigator Hoody - Walnut - LG</t>
  </si>
  <si>
    <t>M's Navigator Hoody - Walnut - XL</t>
  </si>
  <si>
    <t>M's Navigator Hoody - Walnut - 2X</t>
  </si>
  <si>
    <t>M's Navigator Hoody - Conifer - SM</t>
  </si>
  <si>
    <t>M's Navigator Hoody - Conifer - MD</t>
  </si>
  <si>
    <t>M's Navigator Hoody - Conifer - LG</t>
  </si>
  <si>
    <t>M's Navigator Hoody - Conifer - XL</t>
  </si>
  <si>
    <t>M's Navigator Hoody - Conifer - 2X</t>
  </si>
  <si>
    <t>Socks</t>
  </si>
  <si>
    <t>W's Navigator Hoody - Walnut - XS</t>
  </si>
  <si>
    <t>W's Navigator Hoody - Walnut - SM</t>
  </si>
  <si>
    <t>W's Navigator Hoody - Walnut - MD</t>
  </si>
  <si>
    <t>W's Navigator Hoody - Walnut - LG</t>
  </si>
  <si>
    <t>W's Navigator Hoody - Walnut - XL</t>
  </si>
  <si>
    <t>W's Navigator Hoody - Conifer - XS</t>
  </si>
  <si>
    <t>W's Navigator Hoody - Conifer - SM</t>
  </si>
  <si>
    <t>W's Navigator Hoody - Conifer - MD</t>
  </si>
  <si>
    <t>W's Navigator Hoody - Conifer - LG</t>
  </si>
  <si>
    <t>W's Navigator Hoody - Conifer - XL</t>
  </si>
  <si>
    <t>Black on Black</t>
  </si>
  <si>
    <t>Midweight Neck Gaiter - Black on Black - OS</t>
  </si>
  <si>
    <t>First Lite Lo-Pro Cap Hat - Dry Earth - OS</t>
  </si>
  <si>
    <t>First Lite Trucker Hat - Dry Earth - OS</t>
  </si>
  <si>
    <t>First Lite Trucker Hat - Conifer - OS</t>
  </si>
  <si>
    <t>First Lite Lo-Pro Cap Hat - Conifer - OS</t>
  </si>
  <si>
    <t>First Lite Trucker Hat - Hunters Orange/Grey - OS</t>
  </si>
  <si>
    <t>Hunters Orange / Grey</t>
  </si>
  <si>
    <t>M's Approach QZ - Conifer - 2X</t>
  </si>
  <si>
    <t>M's Approach QZ - Conifer - LG</t>
  </si>
  <si>
    <t>M's Approach QZ - Conifer - MD</t>
  </si>
  <si>
    <t>M's Approach QZ - Conifer - SM</t>
  </si>
  <si>
    <t>M's Approach QZ - Conifer - XL</t>
  </si>
  <si>
    <t>M's Approach QZ - Dry Earth - 2X</t>
  </si>
  <si>
    <t>M's Approach QZ - Dry Earth - LG</t>
  </si>
  <si>
    <t>M's Approach QZ - Dry Earth - MD</t>
  </si>
  <si>
    <t>M's Approach QZ - Dry Earth - SM</t>
  </si>
  <si>
    <t>M's Approach QZ - Dry Earth - XL</t>
  </si>
  <si>
    <t>M's Approach QZ - Walnut - 2X</t>
  </si>
  <si>
    <t>M's Approach QZ - Walnut - LG</t>
  </si>
  <si>
    <t>M's Approach QZ - Walnut - MD</t>
  </si>
  <si>
    <t>M's Approach QZ - Walnut - SM</t>
  </si>
  <si>
    <t>M's Approach QZ - Walnut - XL</t>
  </si>
  <si>
    <t>M's Scout Soft Shell Jacket - Conifer - SM</t>
  </si>
  <si>
    <t>M's Scout Soft Shell Jacket - Conifer - MD</t>
  </si>
  <si>
    <t>M's Scout Soft Shell Jacket - Conifer - LG</t>
  </si>
  <si>
    <t>M's Scout Soft Shell Jacket - Conifer - XL</t>
  </si>
  <si>
    <t>M's Scout Soft Shell Jacket - Conifer - 2X</t>
  </si>
  <si>
    <t>M's Scout Soft Shell Jacket - Black - SM</t>
  </si>
  <si>
    <t>M's Scout Soft Shell Jacket - Black - MD</t>
  </si>
  <si>
    <t>M's Scout Soft Shell Jacket - Black - LG</t>
  </si>
  <si>
    <t>M's Scout Soft Shell Jacket - Black - XL</t>
  </si>
  <si>
    <t>M's Scout Soft Shell Jacket - Black - 2X</t>
  </si>
  <si>
    <t>Morel</t>
  </si>
  <si>
    <t>Rust</t>
  </si>
  <si>
    <t>Akern</t>
  </si>
  <si>
    <t>M's Horizon Hemp LS - Sand - SM</t>
  </si>
  <si>
    <t>Sand</t>
  </si>
  <si>
    <t>M's Horizon Hemp LS - Sand - MD</t>
  </si>
  <si>
    <t>M's Horizon Hemp LS - Sand - LG</t>
  </si>
  <si>
    <t>M's Horizon Hemp LS - Sand - XL</t>
  </si>
  <si>
    <t>M's Horizon Hemp LS - Sand - 2X</t>
  </si>
  <si>
    <t>M's Horizon Hemp LS - Morel - SM</t>
  </si>
  <si>
    <t>M's Horizon Hemp LS - Morel - MD</t>
  </si>
  <si>
    <t>M's Horizon Hemp LS - Morel - LG</t>
  </si>
  <si>
    <t>M's Horizon Hemp LS - Morel - XL</t>
  </si>
  <si>
    <t>M's Horizon Hemp LS - Morel - 2X</t>
  </si>
  <si>
    <t>M's Horizon Hemp LS - Sky Blue - SM</t>
  </si>
  <si>
    <t>Sky Blue</t>
  </si>
  <si>
    <t>M's Horizon Hemp LS - Sky Blue - MD</t>
  </si>
  <si>
    <t>M's Horizon Hemp LS - Sky Blue - LG</t>
  </si>
  <si>
    <t>M's Horizon Hemp LS - Sky Blue - XL</t>
  </si>
  <si>
    <t>M's Horizon Hemp LS - Sky Blue - 2X</t>
  </si>
  <si>
    <t>M's Horizon Hemp SS - Sand - SM</t>
  </si>
  <si>
    <t>M's Horizon Hemp SS - Sand - MD</t>
  </si>
  <si>
    <t>M's Horizon Hemp SS - Sand - LG</t>
  </si>
  <si>
    <t>M's Horizon Hemp SS - Sand - XL</t>
  </si>
  <si>
    <t>M's Horizon Hemp SS - Sand - 2X</t>
  </si>
  <si>
    <t>M's Horizon Hemp SS - Sky Blue - SM</t>
  </si>
  <si>
    <t>M's Horizon Hemp SS - Sky Blue - MD</t>
  </si>
  <si>
    <t>M's Horizon Hemp SS - Sky Blue - LG</t>
  </si>
  <si>
    <t>M's Horizon Hemp SS - Sky Blue - XL</t>
  </si>
  <si>
    <t>M's Horizon Hemp SS - Sky Blue - 2X</t>
  </si>
  <si>
    <t>M's Gravel Pant - Dark Moss - 3030</t>
  </si>
  <si>
    <t>M's Gravel Pant - Dark Moss - 3032</t>
  </si>
  <si>
    <t>M's Gravel Pant - Dark Moss - 3230</t>
  </si>
  <si>
    <t>M's Gravel Pant - Dark Moss - 3232</t>
  </si>
  <si>
    <t>M's Gravel Pant - Dark Moss - 3234</t>
  </si>
  <si>
    <t>M's Gravel Pant - Dark Moss - 3430</t>
  </si>
  <si>
    <t>M's Gravel Pant - Dark Moss - 3432</t>
  </si>
  <si>
    <t>M's Gravel Pant - Dark Moss - 3434</t>
  </si>
  <si>
    <t>M's Gravel Pant - Dark Moss - 3436</t>
  </si>
  <si>
    <t>M's Gravel Pant - Dark Moss - 3632</t>
  </si>
  <si>
    <t>M's Gravel Pant - Dark Moss - 3634</t>
  </si>
  <si>
    <t>M's Gravel Pant - Dark Moss - 3636</t>
  </si>
  <si>
    <t>M's Gravel Pant - Dark Moss - 3832</t>
  </si>
  <si>
    <t>M's Gravel Pant - Dark Moss - 3834</t>
  </si>
  <si>
    <t>M's Gravel Pant - Dark Moss - 3836</t>
  </si>
  <si>
    <t>M's Gravel Pant - Dark Moss - 4032</t>
  </si>
  <si>
    <t>M's Gravel Pant - Dark Moss - 4232</t>
  </si>
  <si>
    <t>M's Gravel Pant - Dark Moss - 4432</t>
  </si>
  <si>
    <t>M's Gravel Pant - Rust - 3030</t>
  </si>
  <si>
    <t>M's Gravel Pant - Rust - 3032</t>
  </si>
  <si>
    <t>M's Gravel Pant - Rust - 3230</t>
  </si>
  <si>
    <t>M's Gravel Pant - Rust - 3232</t>
  </si>
  <si>
    <t>M's Gravel Pant - Rust - 3234</t>
  </si>
  <si>
    <t>M's Gravel Pant - Rust - 3430</t>
  </si>
  <si>
    <t>M's Gravel Pant - Rust - 3432</t>
  </si>
  <si>
    <t>M's Gravel Pant - Rust - 3434</t>
  </si>
  <si>
    <t>M's Gravel Pant - Rust - 3436</t>
  </si>
  <si>
    <t>M's Gravel Pant - Rust - 3632</t>
  </si>
  <si>
    <t>M's Gravel Pant - Rust - 3634</t>
  </si>
  <si>
    <t>M's Gravel Pant - Rust - 3636</t>
  </si>
  <si>
    <t>M's Gravel Pant - Rust - 3832</t>
  </si>
  <si>
    <t>M's Gravel Pant - Rust - 3834</t>
  </si>
  <si>
    <t>M's Gravel Pant - Rust - 3836</t>
  </si>
  <si>
    <t>M's Gravel Pant - Rust - 4032</t>
  </si>
  <si>
    <t>M's Gravel Pant - Rust - 4232</t>
  </si>
  <si>
    <t>M's Gravel Pant - Rust - 4432</t>
  </si>
  <si>
    <t>M's Gravel Pant - Black - 3030</t>
  </si>
  <si>
    <t>M's Gravel Pant - Black - 3032</t>
  </si>
  <si>
    <t>M's Gravel Pant - Black - 3230</t>
  </si>
  <si>
    <t>M's Gravel Pant - Black - 3232</t>
  </si>
  <si>
    <t>M's Gravel Pant - Black - 3234</t>
  </si>
  <si>
    <t>M's Gravel Pant - Black - 3430</t>
  </si>
  <si>
    <t>M's Gravel Pant - Black - 3432</t>
  </si>
  <si>
    <t>M's Gravel Pant - Black - 3434</t>
  </si>
  <si>
    <t>M's Gravel Pant - Black - 3436</t>
  </si>
  <si>
    <t>M's Gravel Pant - Black - 3632</t>
  </si>
  <si>
    <t>M's Gravel Pant - Black - 3634</t>
  </si>
  <si>
    <t>M's Gravel Pant - Black - 3636</t>
  </si>
  <si>
    <t>M's Gravel Pant - Black - 3832</t>
  </si>
  <si>
    <t>M's Gravel Pant - Black - 3834</t>
  </si>
  <si>
    <t>M's Gravel Pant - Black - 3836</t>
  </si>
  <si>
    <t>M's Gravel Pant - Black - 4032</t>
  </si>
  <si>
    <t>M's Gravel Pant - Black - 4232</t>
  </si>
  <si>
    <t>M's Gravel Pant - Black - 4432</t>
  </si>
  <si>
    <t>M's Gravel Pant - Asphalt - 3030</t>
  </si>
  <si>
    <t>M's Gravel Pant - Asphalt - 3032</t>
  </si>
  <si>
    <t>M's Gravel Pant - Asphalt - 3230</t>
  </si>
  <si>
    <t>M's Gravel Pant - Asphalt - 3232</t>
  </si>
  <si>
    <t>M's Gravel Pant - Asphalt - 3234</t>
  </si>
  <si>
    <t>M's Gravel Pant - Asphalt - 3430</t>
  </si>
  <si>
    <t>M's Gravel Pant - Asphalt - 3432</t>
  </si>
  <si>
    <t>M's Gravel Pant - Asphalt - 3434</t>
  </si>
  <si>
    <t>M's Gravel Pant - Asphalt - 3436</t>
  </si>
  <si>
    <t>M's Gravel Pant - Asphalt - 3632</t>
  </si>
  <si>
    <t>M's Gravel Pant - Asphalt - 3634</t>
  </si>
  <si>
    <t>M's Gravel Pant - Asphalt - 3636</t>
  </si>
  <si>
    <t>M's Gravel Pant - Asphalt - 3832</t>
  </si>
  <si>
    <t>M's Gravel Pant - Asphalt - 3834</t>
  </si>
  <si>
    <t>M's Gravel Pant - Asphalt - 3836</t>
  </si>
  <si>
    <t>M's Gravel Pant - Asphalt - 4032</t>
  </si>
  <si>
    <t>M's Gravel Pant - Asphalt - 4232</t>
  </si>
  <si>
    <t>M's Gravel Pant - Asphalt - 4432</t>
  </si>
  <si>
    <t>M's Gravel Pant - Sand - 3030</t>
  </si>
  <si>
    <t>M's Gravel Pant - Sand - 3032</t>
  </si>
  <si>
    <t>M's Gravel Pant - Sand - 3230</t>
  </si>
  <si>
    <t>M's Gravel Pant - Sand - 3232</t>
  </si>
  <si>
    <t>M's Gravel Pant - Sand - 3234</t>
  </si>
  <si>
    <t>M's Gravel Pant - Sand - 3430</t>
  </si>
  <si>
    <t>M's Gravel Pant - Sand - 3432</t>
  </si>
  <si>
    <t>M's Gravel Pant - Sand - 3434</t>
  </si>
  <si>
    <t>M's Gravel Pant - Sand - 3436</t>
  </si>
  <si>
    <t>M's Gravel Pant - Sand - 3632</t>
  </si>
  <si>
    <t>M's Gravel Pant - Sand - 3634</t>
  </si>
  <si>
    <t>M's Gravel Pant - Sand - 3636</t>
  </si>
  <si>
    <t>M's Gravel Pant - Sand - 3832</t>
  </si>
  <si>
    <t>M's Gravel Pant - Sand - 3834</t>
  </si>
  <si>
    <t>M's Gravel Pant - Sand - 3836</t>
  </si>
  <si>
    <t>M's Gravel Pant - Sand - 4032</t>
  </si>
  <si>
    <t>M's Gravel Pant - Sand - 4232</t>
  </si>
  <si>
    <t>M's Gravel Pant - Sand - 4432</t>
  </si>
  <si>
    <t>M's Granite Pant - Akern - 3030</t>
  </si>
  <si>
    <t>M's Granite Pant - Akern - 3032</t>
  </si>
  <si>
    <t>M's Granite Pant - Akern - 3230</t>
  </si>
  <si>
    <t>M's Granite Pant - Akern - 3232</t>
  </si>
  <si>
    <t>M's Granite Pant - Akern - 3234</t>
  </si>
  <si>
    <t>M's Granite Pant - Akern - 3430</t>
  </si>
  <si>
    <t>M's Granite Pant - Akern - 3432</t>
  </si>
  <si>
    <t>M's Granite Pant - Akern - 3434</t>
  </si>
  <si>
    <t>M's Granite Pant - Akern - 3436</t>
  </si>
  <si>
    <t>M's Granite Pant - Akern - 3632</t>
  </si>
  <si>
    <t>M's Granite Pant - Akern - 3634</t>
  </si>
  <si>
    <t>M's Granite Pant - Akern - 3636</t>
  </si>
  <si>
    <t>M's Granite Pant - Akern - 3832</t>
  </si>
  <si>
    <t>M's Granite Pant - Akern - 3834</t>
  </si>
  <si>
    <t>M's Granite Pant - Akern - 3836</t>
  </si>
  <si>
    <t>M's Granite Pant - Akern - 4032</t>
  </si>
  <si>
    <t>M's Granite Pant - Akern - 4232</t>
  </si>
  <si>
    <t>M's Granite Pant - Akern - 4432</t>
  </si>
  <si>
    <t>M's Granite Pant - Rust - 3030</t>
  </si>
  <si>
    <t>M's Granite Pant - Rust - 3032</t>
  </si>
  <si>
    <t>M's Granite Pant - Rust - 3230</t>
  </si>
  <si>
    <t>M's Granite Pant - Rust - 3232</t>
  </si>
  <si>
    <t>M's Granite Pant - Rust - 3234</t>
  </si>
  <si>
    <t>M's Granite Pant - Rust - 3430</t>
  </si>
  <si>
    <t>M's Granite Pant - Rust - 3432</t>
  </si>
  <si>
    <t>M's Granite Pant - Rust - 3434</t>
  </si>
  <si>
    <t>M's Granite Pant - Rust - 3436</t>
  </si>
  <si>
    <t>M's Granite Pant - Rust - 3632</t>
  </si>
  <si>
    <t>M's Granite Pant - Rust - 3634</t>
  </si>
  <si>
    <t>M's Granite Pant - Rust - 3636</t>
  </si>
  <si>
    <t>M's Granite Pant - Rust - 3832</t>
  </si>
  <si>
    <t>M's Granite Pant - Rust - 3834</t>
  </si>
  <si>
    <t>M's Granite Pant - Rust - 3836</t>
  </si>
  <si>
    <t>M's Granite Pant - Rust - 4032</t>
  </si>
  <si>
    <t>M's Granite Pant - Rust - 4232</t>
  </si>
  <si>
    <t>M's Granite Pant - Rust - 4432</t>
  </si>
  <si>
    <t>Heather Grey</t>
  </si>
  <si>
    <t>Turkey Vest - Darkwater - OS</t>
  </si>
  <si>
    <t>Darkwater</t>
  </si>
  <si>
    <t>W's Approach QZ - Walnut - XS</t>
  </si>
  <si>
    <t>W's Approach QZ - Walnut - SM</t>
  </si>
  <si>
    <t>W's Approach QZ - Walnut - MD</t>
  </si>
  <si>
    <t>W's Approach QZ - Walnut - LG</t>
  </si>
  <si>
    <t>W's Approach QZ - Walnut - XL</t>
  </si>
  <si>
    <t>W's Approach QZ - Dry Earth - XS</t>
  </si>
  <si>
    <t>W's Approach QZ - Dry Earth - SM</t>
  </si>
  <si>
    <t>W's Approach QZ - Dry Earth - MD</t>
  </si>
  <si>
    <t>W's Approach QZ - Dry Earth - LG</t>
  </si>
  <si>
    <t>W's Approach QZ - Dry Earth - XL</t>
  </si>
  <si>
    <t>W's Approach QZ - Conifer - XS</t>
  </si>
  <si>
    <t>W's Approach QZ - Conifer - SM</t>
  </si>
  <si>
    <t>W's Approach QZ - Conifer - MD</t>
  </si>
  <si>
    <t>W's Approach QZ - Conifer - LG</t>
  </si>
  <si>
    <t>W's Approach QZ - Conifer - XL</t>
  </si>
  <si>
    <t>Typha</t>
  </si>
  <si>
    <t>Waterfowl</t>
  </si>
  <si>
    <t>MTRWFTRSM</t>
  </si>
  <si>
    <t>M's Rugged Wool Field Shirt - Terra - SM</t>
  </si>
  <si>
    <t>MTRWFTRMD</t>
  </si>
  <si>
    <t>M's Rugged Wool Field Shirt - Terra - MD</t>
  </si>
  <si>
    <t>MTRWFTRLG</t>
  </si>
  <si>
    <t>M's Rugged Wool Field Shirt - Terra - LG</t>
  </si>
  <si>
    <t>MTRWFTRXL</t>
  </si>
  <si>
    <t>M's Rugged Wool Field Shirt - Terra - XL</t>
  </si>
  <si>
    <t>MTRWFTR2X</t>
  </si>
  <si>
    <t>M's Rugged Wool Field Shirt - Terra - 2X</t>
  </si>
  <si>
    <t>MTRWFWNSM</t>
  </si>
  <si>
    <t>M's Rugged Wool Field Shirt - Walnut - SM</t>
  </si>
  <si>
    <t>MTRWFWNMD</t>
  </si>
  <si>
    <t>M's Rugged Wool Field Shirt - Walnut - MD</t>
  </si>
  <si>
    <t>MTRWFWNLG</t>
  </si>
  <si>
    <t>M's Rugged Wool Field Shirt - Walnut - LG</t>
  </si>
  <si>
    <t>MTRWFWNXL</t>
  </si>
  <si>
    <t>M's Rugged Wool Field Shirt - Walnut - XL</t>
  </si>
  <si>
    <t>MTRWFWN2X</t>
  </si>
  <si>
    <t>M's Rugged Wool Field Shirt - Walnut - 2X</t>
  </si>
  <si>
    <t>MTRWQTRSM</t>
  </si>
  <si>
    <t>M's Rugged Wool QZ - Terra - SM</t>
  </si>
  <si>
    <t>MTRWQTRMD</t>
  </si>
  <si>
    <t>M's Rugged Wool QZ - Terra - MD</t>
  </si>
  <si>
    <t>MTRWQTRLG</t>
  </si>
  <si>
    <t>M's Rugged Wool QZ - Terra - LG</t>
  </si>
  <si>
    <t>MTRWQTRXL</t>
  </si>
  <si>
    <t>M's Rugged Wool QZ - Terra - XL</t>
  </si>
  <si>
    <t>MTRWQTR2X</t>
  </si>
  <si>
    <t>M's Rugged Wool QZ - Terra - 2X</t>
  </si>
  <si>
    <t>MTRWQWNSM</t>
  </si>
  <si>
    <t>M's Rugged Wool QZ - Walnut - SM</t>
  </si>
  <si>
    <t>MTRWQWNMD</t>
  </si>
  <si>
    <t>M's Rugged Wool QZ - Walnut - MD</t>
  </si>
  <si>
    <t>MTRWQWNLG</t>
  </si>
  <si>
    <t>M's Rugged Wool QZ - Walnut - LG</t>
  </si>
  <si>
    <t>MTRWQWNXL</t>
  </si>
  <si>
    <t>M's Rugged Wool QZ - Walnut - XL</t>
  </si>
  <si>
    <t>MTRWQWN2X</t>
  </si>
  <si>
    <t>M's Rugged Wool QZ - Walnut - 2X</t>
  </si>
  <si>
    <t>MANKGTYOS</t>
  </si>
  <si>
    <t>Midweight Neck Gaiter - Typha - OS</t>
  </si>
  <si>
    <t>MANKGCAOS</t>
  </si>
  <si>
    <t>Hunting Packs &amp; Bags</t>
  </si>
  <si>
    <t>MATRKTYOS</t>
  </si>
  <si>
    <t>First Lite Trucker Hat - Typha - OS</t>
  </si>
  <si>
    <t>MATRKCAOS</t>
  </si>
  <si>
    <t>MTOLHCA2X</t>
  </si>
  <si>
    <t>M's Approach Hoody - Darkwater - 2X</t>
  </si>
  <si>
    <t>MTOLHCA3X</t>
  </si>
  <si>
    <t>M's Approach Hoody - Darkwater - 3X</t>
  </si>
  <si>
    <t>MTOLHCALG</t>
  </si>
  <si>
    <t>M's Approach Hoody - Darkwater - LG</t>
  </si>
  <si>
    <t>MTOLHCAMD</t>
  </si>
  <si>
    <t>M's Approach Hoody - Darkwater - MD</t>
  </si>
  <si>
    <t>MTOLHCASM</t>
  </si>
  <si>
    <t>M's Approach Hoody - Darkwater - SM</t>
  </si>
  <si>
    <t>MTOLHCAXL</t>
  </si>
  <si>
    <t>M's Approach Hoody - Darkwater - XL</t>
  </si>
  <si>
    <t>MB38WCA3030</t>
  </si>
  <si>
    <t>M's 308 WT Pant - Darkwater - 3030</t>
  </si>
  <si>
    <t>MB38WCA3032</t>
  </si>
  <si>
    <t>M's 308 WT Pant - Darkwater - 3032</t>
  </si>
  <si>
    <t>MB38WCA3230</t>
  </si>
  <si>
    <t>M's 308 WT Pant - Darkwater - 3230</t>
  </si>
  <si>
    <t>MB38WCA3232</t>
  </si>
  <si>
    <t>M's 308 WT Pant - Darkwater - 3232</t>
  </si>
  <si>
    <t>MB38WCA3234</t>
  </si>
  <si>
    <t>M's 308 WT Pant - Darkwater - 3234</t>
  </si>
  <si>
    <t>MB38WCA3430</t>
  </si>
  <si>
    <t>M's 308 WT Pant - Darkwater - 3430</t>
  </si>
  <si>
    <t>MB38WCA3432</t>
  </si>
  <si>
    <t>M's 308 WT Pant - Darkwater - 3432</t>
  </si>
  <si>
    <t>MB38WCA3434</t>
  </si>
  <si>
    <t>M's 308 WT Pant - Darkwater - 3434</t>
  </si>
  <si>
    <t>MB38WCA3436</t>
  </si>
  <si>
    <t>M's 308 WT Pant - Darkwater - 3436</t>
  </si>
  <si>
    <t>MB38WCA3632</t>
  </si>
  <si>
    <t>M's 308 WT Pant - Darkwater - 3632</t>
  </si>
  <si>
    <t>MB38WCA3634</t>
  </si>
  <si>
    <t>M's 308 WT Pant - Darkwater - 3634</t>
  </si>
  <si>
    <t>MB38WCA3636</t>
  </si>
  <si>
    <t>M's 308 WT Pant - Darkwater - 3636</t>
  </si>
  <si>
    <t>MB38WCA3832</t>
  </si>
  <si>
    <t>M's 308 WT Pant - Darkwater - 3832</t>
  </si>
  <si>
    <t>MB38WCA3834</t>
  </si>
  <si>
    <t>M's 308 WT Pant - Darkwater - 3834</t>
  </si>
  <si>
    <t>MB38WCA3836</t>
  </si>
  <si>
    <t>M's 308 WT Pant - Darkwater - 3836</t>
  </si>
  <si>
    <t>MB38WCA4032</t>
  </si>
  <si>
    <t>M's 308 WT Pant - Darkwater - 4032</t>
  </si>
  <si>
    <t>MB38WCA4232</t>
  </si>
  <si>
    <t>M's 308 WT Pant - Darkwater - 4232</t>
  </si>
  <si>
    <t>MB38WCA4432</t>
  </si>
  <si>
    <t>M's 308 WT Pant - Darkwater - 4432</t>
  </si>
  <si>
    <t>FTLSPFUOS</t>
  </si>
  <si>
    <t>Treeline Turkey Vest - Fusion - OS</t>
  </si>
  <si>
    <t>Turkey</t>
  </si>
  <si>
    <t>FTLSPSPOS</t>
  </si>
  <si>
    <t>Treeline Turkey Vest - Specter - OS</t>
  </si>
  <si>
    <t>FTLSPSPTL</t>
  </si>
  <si>
    <t>Turkey Vest - Specter - XLT</t>
  </si>
  <si>
    <t>XLT</t>
  </si>
  <si>
    <t>CUSTOMER</t>
  </si>
  <si>
    <t>PO NUMBER</t>
  </si>
  <si>
    <t>BILL-TO 
NAME &amp; ADDRESS</t>
  </si>
  <si>
    <t>PAYMENT TERMS</t>
  </si>
  <si>
    <t>SHIP-TO 
NAME &amp; ADDRESS</t>
  </si>
  <si>
    <t>SHIP DATE</t>
  </si>
  <si>
    <t>CONTACT PHONE #</t>
  </si>
  <si>
    <t>FREIGHT</t>
  </si>
  <si>
    <t>FOB</t>
  </si>
  <si>
    <t>CANCEL DATE</t>
  </si>
  <si>
    <t>NOTES</t>
  </si>
  <si>
    <t>WESTERN</t>
  </si>
  <si>
    <t>WHITETAIL</t>
  </si>
  <si>
    <t>WATERFOWL</t>
  </si>
  <si>
    <t>CROSSOVER</t>
  </si>
  <si>
    <t>TURKEY</t>
  </si>
  <si>
    <t>TOTAL</t>
  </si>
  <si>
    <t>QTY</t>
  </si>
  <si>
    <t>Order Volume</t>
  </si>
  <si>
    <t>Total</t>
  </si>
  <si>
    <t>&lt;-- CAD PRICING</t>
  </si>
  <si>
    <t>2025 MAP (CA)</t>
  </si>
  <si>
    <t>Scheels Style #</t>
  </si>
  <si>
    <t>Scheels Sku</t>
  </si>
  <si>
    <t>Core Assortment</t>
  </si>
  <si>
    <t>Qty</t>
  </si>
  <si>
    <t>Rate</t>
  </si>
  <si>
    <t>MBTGHMRSM</t>
  </si>
  <si>
    <t>MBTGHMRMD</t>
  </si>
  <si>
    <t>MBTGHMRLG</t>
  </si>
  <si>
    <t>MBTGHMRXL</t>
  </si>
  <si>
    <t>MBTGHMR2X</t>
  </si>
  <si>
    <t>MBTGHBKSM</t>
  </si>
  <si>
    <t>MBTGHBKMD</t>
  </si>
  <si>
    <t>MBTGHBKLG</t>
  </si>
  <si>
    <t>MBTGHBKXL</t>
  </si>
  <si>
    <t>MBTGHBK2X</t>
  </si>
  <si>
    <t>MBTGHDMSM</t>
  </si>
  <si>
    <t>MBTGHDMMD</t>
  </si>
  <si>
    <t>MBTGHDMLG</t>
  </si>
  <si>
    <t>MBTGHDMXL</t>
  </si>
  <si>
    <t>MBTGHDM2X</t>
  </si>
  <si>
    <t>MBTGHHGSM</t>
  </si>
  <si>
    <t>MBTGHHGMD</t>
  </si>
  <si>
    <t>MBTGHHGLG</t>
  </si>
  <si>
    <t>MBTGHHGXL</t>
  </si>
  <si>
    <t>MBTGHHG2X</t>
  </si>
  <si>
    <t>MBTHNMRSM</t>
  </si>
  <si>
    <t>MBTHNMRMD</t>
  </si>
  <si>
    <t>MBTHNMRLG</t>
  </si>
  <si>
    <t>MBTHNMRXL</t>
  </si>
  <si>
    <t>MBTHNMR2X</t>
  </si>
  <si>
    <t>MBTHNBKSM</t>
  </si>
  <si>
    <t>MBTHNBKMD</t>
  </si>
  <si>
    <t>MBTHNBKLG</t>
  </si>
  <si>
    <t>MBTHNBKXL</t>
  </si>
  <si>
    <t>MBTHNBK2X</t>
  </si>
  <si>
    <t>MBTHNSDSM</t>
  </si>
  <si>
    <t>MBTHNSDMD</t>
  </si>
  <si>
    <t>MBTHNSDLG</t>
  </si>
  <si>
    <t>MBTHNSDXL</t>
  </si>
  <si>
    <t>MBTHNSD2X</t>
  </si>
  <si>
    <t>MBTHNHGSM</t>
  </si>
  <si>
    <t>MBTHNHGMD</t>
  </si>
  <si>
    <t>MBTHNHGLG</t>
  </si>
  <si>
    <t>MBTHNHGXL</t>
  </si>
  <si>
    <t>MBTHNHG2X</t>
  </si>
  <si>
    <t>M's ThermaGrid Merino Hoody - Morel - SM</t>
  </si>
  <si>
    <t>M's ThermaGrid Merino Hoody - Morel - MD</t>
  </si>
  <si>
    <t>M's ThermaGrid Merino Hoody - Morel - LG</t>
  </si>
  <si>
    <t>M's ThermaGrid Merino Hoody - Morel - XL</t>
  </si>
  <si>
    <t>M's ThermaGrid Merino Hoody - Morel - 2X</t>
  </si>
  <si>
    <t>M's ThermaGrid Merino Hoody - Black - SM</t>
  </si>
  <si>
    <t>M's ThermaGrid Merino Hoody - Black - MD</t>
  </si>
  <si>
    <t>M's ThermaGrid Merino Hoody - Black - LG</t>
  </si>
  <si>
    <t>M's ThermaGrid Merino Hoody - Black - XL</t>
  </si>
  <si>
    <t>M's ThermaGrid Merino Hoody - Black - 2X</t>
  </si>
  <si>
    <t>M's ThermaGrid Merino Hoody - Dark Moss - SM</t>
  </si>
  <si>
    <t>M's ThermaGrid Merino Hoody - Dark Moss - MD</t>
  </si>
  <si>
    <t>M's ThermaGrid Merino Hoody - Dark Moss - LG</t>
  </si>
  <si>
    <t>M's ThermaGrid Merino Hoody - Dark Moss - XL</t>
  </si>
  <si>
    <t>M's ThermaGrid Merino Hoody - Dark Moss - 2X</t>
  </si>
  <si>
    <t>M's ThermaGrid Merino Hoody - Heather Grey - SM</t>
  </si>
  <si>
    <t>M's ThermaGrid Merino Hoody - Heather Grey - MD</t>
  </si>
  <si>
    <t>M's ThermaGrid Merino Hoody - Heather Grey - LG</t>
  </si>
  <si>
    <t>M's ThermaGrid Merino Hoody - Heather Grey - XL</t>
  </si>
  <si>
    <t>M's ThermaGrid Merino Hoody - Heather Grey - 2X</t>
  </si>
  <si>
    <t>M's ThermaGrid Merino Henley - Morel - SM</t>
  </si>
  <si>
    <t>M's ThermaGrid Merino Henley - Morel - MD</t>
  </si>
  <si>
    <t>M's ThermaGrid Merino Henley - Morel - LG</t>
  </si>
  <si>
    <t>M's ThermaGrid Merino Henley - Morel - XL</t>
  </si>
  <si>
    <t>M's ThermaGrid Merino Henley - Morel - 2X</t>
  </si>
  <si>
    <t>M's ThermaGrid Merino Henley - Black - SM</t>
  </si>
  <si>
    <t>M's ThermaGrid Merino Henley - Black - MD</t>
  </si>
  <si>
    <t>M's ThermaGrid Merino Henley - Black - LG</t>
  </si>
  <si>
    <t>M's ThermaGrid Merino Henley - Black - XL</t>
  </si>
  <si>
    <t>M's ThermaGrid Merino Henley - Black - 2X</t>
  </si>
  <si>
    <t>M's ThermaGrid Merino Henley - Sand - SM</t>
  </si>
  <si>
    <t>M's ThermaGrid Merino Henley - Sand - MD</t>
  </si>
  <si>
    <t>M's ThermaGrid Merino Henley - Sand - LG</t>
  </si>
  <si>
    <t>M's ThermaGrid Merino Henley - Sand - XL</t>
  </si>
  <si>
    <t>M's ThermaGrid Merino Henley - Sand - 2X</t>
  </si>
  <si>
    <t>M's ThermaGrid Merino Henley - Heather Grey - SM</t>
  </si>
  <si>
    <t>M's ThermaGrid Merino Henley - Heather Grey - MD</t>
  </si>
  <si>
    <t>M's ThermaGrid Merino Henley - Heather Grey - LG</t>
  </si>
  <si>
    <t>M's ThermaGrid Merino Henley - Heather Grey - XL</t>
  </si>
  <si>
    <t>M's ThermaGrid Merino Henley - Heather Grey - 2X</t>
  </si>
  <si>
    <t>Henleys</t>
  </si>
  <si>
    <t>Seasonality</t>
  </si>
  <si>
    <t>Style</t>
  </si>
  <si>
    <t>Alpine Cold Weather Glove</t>
  </si>
  <si>
    <t>Cody Leather Glove</t>
  </si>
  <si>
    <t>Flex Nylon Belt</t>
  </si>
  <si>
    <t>M's Furnace Long John</t>
  </si>
  <si>
    <t>W's Furnace Long Jane 2.0</t>
  </si>
  <si>
    <t>M's Kiln Long John</t>
  </si>
  <si>
    <t>W's Kiln Long Jane 2.0</t>
  </si>
  <si>
    <t>M's Approach Hoody</t>
  </si>
  <si>
    <t>M's Approach QZ</t>
  </si>
  <si>
    <t>M's Horizon Hemp LS</t>
  </si>
  <si>
    <t>W's Approach QZ</t>
  </si>
  <si>
    <t>M's Furnace Hoody</t>
  </si>
  <si>
    <t>M's Furnace Quarter Zip</t>
  </si>
  <si>
    <t>W's Furnace Hoody</t>
  </si>
  <si>
    <t>M's Kiln Hoody</t>
  </si>
  <si>
    <t>M's Navigator Hoody</t>
  </si>
  <si>
    <t>M's ThermaGrid Merino Henley</t>
  </si>
  <si>
    <t>M's ThermaGrid Merino Hoody</t>
  </si>
  <si>
    <t>W's Kiln Hoody 2.0</t>
  </si>
  <si>
    <t>W's Navigator Hoody</t>
  </si>
  <si>
    <t>Tag Cuff Merino Beanie</t>
  </si>
  <si>
    <t>Midweight Neck Gaiter</t>
  </si>
  <si>
    <t>Turkey Vest</t>
  </si>
  <si>
    <t>M's 308 Lined Pant</t>
  </si>
  <si>
    <t>W's 308 Lined Pant</t>
  </si>
  <si>
    <t>M's 308 Pant</t>
  </si>
  <si>
    <t>M's 308 WT Pant</t>
  </si>
  <si>
    <t>M's Granite Pant</t>
  </si>
  <si>
    <t>M's Gravel Pant</t>
  </si>
  <si>
    <t>W's 308 Pant</t>
  </si>
  <si>
    <t>M's Flashstorm Jacket</t>
  </si>
  <si>
    <t>M's Scout Soft Shell Jacket</t>
  </si>
  <si>
    <t>M's Suppressor Soft Shell Vest</t>
  </si>
  <si>
    <t>M's Rugged Wool QZ</t>
  </si>
  <si>
    <t>Borah Stormshelter Pant</t>
  </si>
  <si>
    <t>M's Challis Fleece Jacket</t>
  </si>
  <si>
    <t>Borah Stormshelter Jacket</t>
  </si>
  <si>
    <t>Wholesale Price</t>
  </si>
  <si>
    <t>M's Yuma Synthetic Hoody</t>
  </si>
  <si>
    <t>M's Kiln LS Crew</t>
  </si>
  <si>
    <t>M's Kiln Quarter Zip</t>
  </si>
  <si>
    <t>M's Rugged Wool Field Shirt</t>
  </si>
  <si>
    <t>M's Kiln Zip-Off Long John</t>
  </si>
  <si>
    <t>M's Phantom 3D Leafy Jacket</t>
  </si>
  <si>
    <t>M's Vapor Stormlight Ultralight Rain Jacket</t>
  </si>
  <si>
    <t>Midweight Neck Gaiter - Darkwater - OS</t>
  </si>
  <si>
    <t>First Lite Trucker Hat - Darkwater - OS</t>
  </si>
  <si>
    <t>&lt;-- PFAS Info</t>
  </si>
  <si>
    <t>Tabs highlighted in yellow are for order entry. The "Core Assortment" &amp; "Style Ranking" tabs are to inform and are not intended for order entry.</t>
  </si>
  <si>
    <t>SHIPPING</t>
  </si>
  <si>
    <t>Shipping Charge</t>
  </si>
  <si>
    <t>Order Total</t>
  </si>
  <si>
    <t>MTADJWNLG</t>
  </si>
  <si>
    <t>MTADJWNXL</t>
  </si>
  <si>
    <t>MTADJWN2X</t>
  </si>
  <si>
    <t>MTADJBKSM</t>
  </si>
  <si>
    <t>MTADJBKMD</t>
  </si>
  <si>
    <t>MTADJBKLG</t>
  </si>
  <si>
    <t>MTADJBKXL</t>
  </si>
  <si>
    <t>MTADJBK2X</t>
  </si>
  <si>
    <t>MTADVWNLG</t>
  </si>
  <si>
    <t>MTADVWNXL</t>
  </si>
  <si>
    <t>MTADVWN2X</t>
  </si>
  <si>
    <t>2027 SPRING WHOLESALE DEALER PROGRAM</t>
  </si>
  <si>
    <t>MATRKBKOS</t>
  </si>
  <si>
    <t>MTEQZCN2X</t>
  </si>
  <si>
    <t>MTEQZCNLG</t>
  </si>
  <si>
    <t>MTEQZCNMD</t>
  </si>
  <si>
    <t>MTEQZCNSM</t>
  </si>
  <si>
    <t>MTEQZCNXL</t>
  </si>
  <si>
    <t>All Season Crew Sock - Conifer - LG</t>
  </si>
  <si>
    <t>All Season Crew Sock - Conifer - MD</t>
  </si>
  <si>
    <t>All Season Crew Sock - Conifer - SM</t>
  </si>
  <si>
    <t>All Season Crew Sock - Conifer - XL</t>
  </si>
  <si>
    <t>All Season OTC Sock - Conifer - LG</t>
  </si>
  <si>
    <t>All Season OTC Sock - Conifer - MD</t>
  </si>
  <si>
    <t>All Season OTC Sock - Conifer - SM</t>
  </si>
  <si>
    <t>All Season OTC Sock - Conifer - XL</t>
  </si>
  <si>
    <t>Early Season Crew Sock - Conifer - LG</t>
  </si>
  <si>
    <t>Early Season Crew Sock - Conifer - MD</t>
  </si>
  <si>
    <t>Early Season Crew Sock - Conifer - SM</t>
  </si>
  <si>
    <t>Early Season Crew Sock - Conifer - XL</t>
  </si>
  <si>
    <t>First Lite Trucker Hat - Black - OS</t>
  </si>
  <si>
    <t>Flex Nylon Belt - Conifer - 48</t>
  </si>
  <si>
    <t>Flex Nylon Belt - Conifer - 43</t>
  </si>
  <si>
    <t>Flex Nylon Belt - Conifer - 40</t>
  </si>
  <si>
    <t>Flex Nylon Belt - Dry Earth - 48</t>
  </si>
  <si>
    <t>Flex Nylon Belt - Dry Earth - 43</t>
  </si>
  <si>
    <t>Flex Nylon Belt - Dry Earth - 40</t>
  </si>
  <si>
    <t>M's Furnace QZ - Conifer - 2X</t>
  </si>
  <si>
    <t>M's Furnace QZ - Conifer - LG</t>
  </si>
  <si>
    <t>M's Furnace QZ - Conifer - MD</t>
  </si>
  <si>
    <t>M's Furnace QZ - Conifer - SM</t>
  </si>
  <si>
    <t>M's Furnace QZ - Conifer - XL</t>
  </si>
  <si>
    <t>M's Kiln QZ - Conifer - 2X</t>
  </si>
  <si>
    <t>M's Kiln QZ - Conifer - LG</t>
  </si>
  <si>
    <t>M's Kiln QZ - Conifer - MD</t>
  </si>
  <si>
    <t>M's Kiln QZ - Conifer - SM</t>
  </si>
  <si>
    <t>M's Kiln QZ - Conifer - XL</t>
  </si>
  <si>
    <t>M's Kiln QZ - Dry Earth - 2X</t>
  </si>
  <si>
    <t>M's Kiln QZ - Dry Earth - LG</t>
  </si>
  <si>
    <t>M's Kiln QZ - Dry Earth - MD</t>
  </si>
  <si>
    <t>M's Kiln QZ - Dry Earth - SM</t>
  </si>
  <si>
    <t>M's Kiln QZ - Dry Earth - XL</t>
  </si>
  <si>
    <t>Rugged Wool Full Finger Glove - Terra - LG</t>
  </si>
  <si>
    <t>Rugged Wool Full Finger Glove - Terra - MD</t>
  </si>
  <si>
    <t>Rugged Wool Full Finger Glove - Terra - SM</t>
  </si>
  <si>
    <t>Rugged Wool Full Finger Glove - Terra - XL</t>
  </si>
  <si>
    <t>Rugged Wool Full Finger Glove - Walnut - LG</t>
  </si>
  <si>
    <t>Rugged Wool Full Finger Glove - Walnut - MD</t>
  </si>
  <si>
    <t>Rugged Wool Full Finger Glove - Walnut - SM</t>
  </si>
  <si>
    <t>Rugged Wool Full Finger Glove - Walnut - XL</t>
  </si>
  <si>
    <t>Rugged Wool Half Finger Glove - Terra - LG</t>
  </si>
  <si>
    <t>Rugged Wool Half Finger Glove - Terra - MD</t>
  </si>
  <si>
    <t>Rugged Wool Half Finger Glove - Terra - SM</t>
  </si>
  <si>
    <t>Rugged Wool Half Finger Glove - Terra - XL</t>
  </si>
  <si>
    <t>Rugged Wool Half Finger Glove - Walnut - LG</t>
  </si>
  <si>
    <t>Rugged Wool Half Finger Glove - Walnut - MD</t>
  </si>
  <si>
    <t>Rugged Wool Half Finger Glove - Walnut - SM</t>
  </si>
  <si>
    <t>Rugged Wool Half Finger Glove - Walnut - XL</t>
  </si>
  <si>
    <t>Tag Cuff Beanie  - Black - OS</t>
  </si>
  <si>
    <t>Tag Cuff Beanie  - Conifer - OS</t>
  </si>
  <si>
    <t>W's Furnace Long Jane - Conifer - LG</t>
  </si>
  <si>
    <t>W's Furnace Long Jane - Conifer - MD</t>
  </si>
  <si>
    <t>W's Furnace Long Jane - Conifer - SM</t>
  </si>
  <si>
    <t>W's Furnace Long Jane - Conifer - XL</t>
  </si>
  <si>
    <t>W's Furnace Long Jane - Conifer - XS</t>
  </si>
  <si>
    <t>W's Furnace QZ - Conifer - LG</t>
  </si>
  <si>
    <t>W's Furnace QZ - Conifer - MD</t>
  </si>
  <si>
    <t>W's Furnace QZ - Conifer - SM</t>
  </si>
  <si>
    <t>W's Furnace QZ - Conifer - XL</t>
  </si>
  <si>
    <t>W's Furnace QZ - Conifer - XS</t>
  </si>
  <si>
    <t>M's Brooks Pro Down Jacket - Conifer - SM</t>
  </si>
  <si>
    <t>M's Brooks Pro Down Jacket - Conifer - MD</t>
  </si>
  <si>
    <t>M's Brooks Pro Down Jacket - Conifer - LG</t>
  </si>
  <si>
    <t>M's Brooks Pro Down Jacket - Conifer - XL</t>
  </si>
  <si>
    <t>M's Brooks Pro Down Jacket - Conifer - 2X</t>
  </si>
  <si>
    <t>M's Brooks Pro Down Jacket - Walnut - SM</t>
  </si>
  <si>
    <t>M's Brooks Pro Down Jacket - Walnut - MD</t>
  </si>
  <si>
    <t>M's Brooks Pro Down Jacket - Walnut - LG</t>
  </si>
  <si>
    <t>M's Brooks Pro Down Jacket - Walnut - XL</t>
  </si>
  <si>
    <t>M's Brooks Pro Down Jacket - Walnut - 2X</t>
  </si>
  <si>
    <t>M's Brooks Pro Down Jacket - Black - SM</t>
  </si>
  <si>
    <t>M's Brooks Pro Down Jacket - Black - MD</t>
  </si>
  <si>
    <t>M's Brooks Pro Down Jacket - Black - LG</t>
  </si>
  <si>
    <t>M's Brooks Pro Down Jacket - Black - XL</t>
  </si>
  <si>
    <t>M's Brooks Pro Down Jacket - Black - 2X</t>
  </si>
  <si>
    <t>M's Brooks Pro Down Vest - Conifer - SM</t>
  </si>
  <si>
    <t>M's Brooks Pro Down Vest - Conifer - MD</t>
  </si>
  <si>
    <t>M's Brooks Pro Down Vest - Conifer - LG</t>
  </si>
  <si>
    <t>M's Brooks Pro Down Vest - Conifer - XL</t>
  </si>
  <si>
    <t>M's Brooks Pro Down Vest - Conifer - 2X</t>
  </si>
  <si>
    <t>M's Brooks Pro Down Vest - Walnut - SM</t>
  </si>
  <si>
    <t>M's Brooks Pro Down Vest - Walnut - MD</t>
  </si>
  <si>
    <t>M's Brooks Pro Down Vest - Walnut - LG</t>
  </si>
  <si>
    <t>M's Brooks Pro Down Vest - Walnut - XL</t>
  </si>
  <si>
    <t>M's Brooks Pro Down Vest - Walnut - 2X</t>
  </si>
  <si>
    <t>MOBSPFU2X</t>
  </si>
  <si>
    <t>MOBSPFULG</t>
  </si>
  <si>
    <t>MOBSPFUMD</t>
  </si>
  <si>
    <t>MOBSPFUSM</t>
  </si>
  <si>
    <t>MOBSPFUXL</t>
  </si>
  <si>
    <t>MA2LPDE3030</t>
  </si>
  <si>
    <t>MA2LPDE3032</t>
  </si>
  <si>
    <t>MA2LPDE3230</t>
  </si>
  <si>
    <t>MA2LPDE3232</t>
  </si>
  <si>
    <t>MA2LPDE3234</t>
  </si>
  <si>
    <t>MA2LPDE3430</t>
  </si>
  <si>
    <t>MA2LPDE3432</t>
  </si>
  <si>
    <t>MA2LPDE3434</t>
  </si>
  <si>
    <t>MA2LPDE3436</t>
  </si>
  <si>
    <t>MA2LPDE3632</t>
  </si>
  <si>
    <t>MA2LPDE3634</t>
  </si>
  <si>
    <t>MA2LPDE3636</t>
  </si>
  <si>
    <t>MA2LPDE3832</t>
  </si>
  <si>
    <t>MA2LPDE3834</t>
  </si>
  <si>
    <t>MA2LPDE3836</t>
  </si>
  <si>
    <t>MA2LPDE4032</t>
  </si>
  <si>
    <t>MA2LPDE4232</t>
  </si>
  <si>
    <t>MA2LPDE4432</t>
  </si>
  <si>
    <t>MA2LPTA3030</t>
  </si>
  <si>
    <t>MA2LPTA3032</t>
  </si>
  <si>
    <t>MA2LPTA3230</t>
  </si>
  <si>
    <t>MA2LPTA3232</t>
  </si>
  <si>
    <t>MA2LPTA3234</t>
  </si>
  <si>
    <t>MA2LPTA3430</t>
  </si>
  <si>
    <t>MA2LPTA3432</t>
  </si>
  <si>
    <t>MA2LPTA3434</t>
  </si>
  <si>
    <t>MA2LPTA3436</t>
  </si>
  <si>
    <t>MA2LPTA3632</t>
  </si>
  <si>
    <t>MA2LPTA3634</t>
  </si>
  <si>
    <t>MA2LPTA3636</t>
  </si>
  <si>
    <t>MA2LPTA3832</t>
  </si>
  <si>
    <t>MA2LPTA3834</t>
  </si>
  <si>
    <t>MA2LPTA3836</t>
  </si>
  <si>
    <t>MA2LPTA4032</t>
  </si>
  <si>
    <t>MA2LPTA4232</t>
  </si>
  <si>
    <t>MA2LPTA4432</t>
  </si>
  <si>
    <t>MA2LPCR3030</t>
  </si>
  <si>
    <t>MA2LPCR3032</t>
  </si>
  <si>
    <t>MA2LPCR3230</t>
  </si>
  <si>
    <t>MA2LPCR3232</t>
  </si>
  <si>
    <t>MA2LPCR3234</t>
  </si>
  <si>
    <t>MA2LPCR3430</t>
  </si>
  <si>
    <t>MA2LPCR3432</t>
  </si>
  <si>
    <t>MA2LPCR3434</t>
  </si>
  <si>
    <t>MA2LPCR3436</t>
  </si>
  <si>
    <t>MA2LPCR3632</t>
  </si>
  <si>
    <t>MA2LPCR3634</t>
  </si>
  <si>
    <t>MA2LPCR3636</t>
  </si>
  <si>
    <t>MA2LPCR3832</t>
  </si>
  <si>
    <t>MA2LPCR3834</t>
  </si>
  <si>
    <t>MA2LPCR3836</t>
  </si>
  <si>
    <t>MA2LPCR4032</t>
  </si>
  <si>
    <t>MA2LPCR4232</t>
  </si>
  <si>
    <t>MA2LPCR4432</t>
  </si>
  <si>
    <t>MA2LPFU3030</t>
  </si>
  <si>
    <t>MA2LPFU3032</t>
  </si>
  <si>
    <t>MA2LPFU3230</t>
  </si>
  <si>
    <t>MA2LPFU3232</t>
  </si>
  <si>
    <t>MA2LPFU3234</t>
  </si>
  <si>
    <t>MA2LPFU3430</t>
  </si>
  <si>
    <t>MA2LPFU3432</t>
  </si>
  <si>
    <t>MA2LPFU3434</t>
  </si>
  <si>
    <t>MA2LPFU3436</t>
  </si>
  <si>
    <t>MA2LPFU3632</t>
  </si>
  <si>
    <t>MA2LPFU3634</t>
  </si>
  <si>
    <t>MA2LPFU3636</t>
  </si>
  <si>
    <t>MA2LPFU3832</t>
  </si>
  <si>
    <t>MA2LPFU3834</t>
  </si>
  <si>
    <t>MA2LPFU3836</t>
  </si>
  <si>
    <t>MA2LPFU4032</t>
  </si>
  <si>
    <t>MA2LPFU4232</t>
  </si>
  <si>
    <t>MA2LPFU4432</t>
  </si>
  <si>
    <t>MTEQZSP2X</t>
  </si>
  <si>
    <t>MTEQZSPLG</t>
  </si>
  <si>
    <t>MTEQZSPMD</t>
  </si>
  <si>
    <t>MTEQZSPSM</t>
  </si>
  <si>
    <t>MTEQZSPXL</t>
  </si>
  <si>
    <t>MAOP2SPSM</t>
  </si>
  <si>
    <t>MAOP2SPMD</t>
  </si>
  <si>
    <t>MAOP2SPLG</t>
  </si>
  <si>
    <t>MAOP2SPXL</t>
  </si>
  <si>
    <t>MAOP2SP2X</t>
  </si>
  <si>
    <t>MAOP2SP3X</t>
  </si>
  <si>
    <t>Trucker Hat</t>
  </si>
  <si>
    <t>MAHSHLISM</t>
  </si>
  <si>
    <t>MAHSHLIMD</t>
  </si>
  <si>
    <t>MAHSHLILG</t>
  </si>
  <si>
    <t>MAHSHLIXL</t>
  </si>
  <si>
    <t>MAHSHLI2X</t>
  </si>
  <si>
    <t>MAHSHOMSM</t>
  </si>
  <si>
    <t>MAHSHOMMD</t>
  </si>
  <si>
    <t>MAHSHOMLG</t>
  </si>
  <si>
    <t>MAHSHOMXL</t>
  </si>
  <si>
    <t>MAHSHOM2X</t>
  </si>
  <si>
    <t>MAIWPCW3030</t>
  </si>
  <si>
    <t>MAIWPCW3032</t>
  </si>
  <si>
    <t>MAIWPCW3230</t>
  </si>
  <si>
    <t>MAIWPCW3232</t>
  </si>
  <si>
    <t>MAIWPCW3234</t>
  </si>
  <si>
    <t>MAIWPCW3430</t>
  </si>
  <si>
    <t>MAIWPCW3432</t>
  </si>
  <si>
    <t>MAIWPCW3434</t>
  </si>
  <si>
    <t>MAIWPCW3436</t>
  </si>
  <si>
    <t>MAIWPCW3632</t>
  </si>
  <si>
    <t>MAIWPCW3634</t>
  </si>
  <si>
    <t>MAIWPCW3636</t>
  </si>
  <si>
    <t>MAIWPCW3832</t>
  </si>
  <si>
    <t>MAIWPCW3834</t>
  </si>
  <si>
    <t>MAIWPCW3836</t>
  </si>
  <si>
    <t>MAIWPCW4032</t>
  </si>
  <si>
    <t>MAIWPCW4232</t>
  </si>
  <si>
    <t>MAIWPCW4432</t>
  </si>
  <si>
    <t>MAIWPFG3030</t>
  </si>
  <si>
    <t>MAIWPFG3032</t>
  </si>
  <si>
    <t>MAIWPFG3230</t>
  </si>
  <si>
    <t>MAIWPFG3232</t>
  </si>
  <si>
    <t>MAIWPFG3234</t>
  </si>
  <si>
    <t>MAIWPFG3430</t>
  </si>
  <si>
    <t>MAIWPFG3432</t>
  </si>
  <si>
    <t>MAIWPFG3434</t>
  </si>
  <si>
    <t>MAIWPFG3436</t>
  </si>
  <si>
    <t>MAIWPFG3632</t>
  </si>
  <si>
    <t>MAIWPFG3634</t>
  </si>
  <si>
    <t>MAIWPFG3636</t>
  </si>
  <si>
    <t>MAIWPFG3832</t>
  </si>
  <si>
    <t>MAIWPFG3834</t>
  </si>
  <si>
    <t>MAIWPFG3836</t>
  </si>
  <si>
    <t>MAIWPFG4032</t>
  </si>
  <si>
    <t>MAIWPFG4232</t>
  </si>
  <si>
    <t>MAIWPFG4432</t>
  </si>
  <si>
    <t>MAIWSFG30</t>
  </si>
  <si>
    <t>MAIWSFG32</t>
  </si>
  <si>
    <t>MAIWSFG34</t>
  </si>
  <si>
    <t>MAIWSFG36</t>
  </si>
  <si>
    <t>MAIWSFG38</t>
  </si>
  <si>
    <t>MAIWSFG40</t>
  </si>
  <si>
    <t>MAIWSFG42</t>
  </si>
  <si>
    <t>MAIWSFG44</t>
  </si>
  <si>
    <t>MAIWSOR30</t>
  </si>
  <si>
    <t>MAIWSOR32</t>
  </si>
  <si>
    <t>MAIWSOR34</t>
  </si>
  <si>
    <t>MAIWSOR36</t>
  </si>
  <si>
    <t>MAIWSOR38</t>
  </si>
  <si>
    <t>MAIWSOR40</t>
  </si>
  <si>
    <t>MAIWSOR42</t>
  </si>
  <si>
    <t>MAIWSOR44</t>
  </si>
  <si>
    <t>MALBDCOSM</t>
  </si>
  <si>
    <t>MALBDCOMD</t>
  </si>
  <si>
    <t>MALBDCOLG</t>
  </si>
  <si>
    <t>MALBDCOXL</t>
  </si>
  <si>
    <t>MALBDCO2X</t>
  </si>
  <si>
    <t>MALBDCWSM</t>
  </si>
  <si>
    <t>MALBDCWMD</t>
  </si>
  <si>
    <t>MALBDCWLG</t>
  </si>
  <si>
    <t>MALBDCWXL</t>
  </si>
  <si>
    <t>MALBDCW2X</t>
  </si>
  <si>
    <t>MALBDOMSM</t>
  </si>
  <si>
    <t>MALBDOMMD</t>
  </si>
  <si>
    <t>MALBDOMLG</t>
  </si>
  <si>
    <t>MALBDOMXL</t>
  </si>
  <si>
    <t>MALBDOM2X</t>
  </si>
  <si>
    <t>MALBDSSSM</t>
  </si>
  <si>
    <t>MALBDSSMD</t>
  </si>
  <si>
    <t>MALBDSSLG</t>
  </si>
  <si>
    <t>MALBDSSXL</t>
  </si>
  <si>
    <t>MALBDSS2X</t>
  </si>
  <si>
    <t>MAODPCO3030</t>
  </si>
  <si>
    <t>MAODPCO3032</t>
  </si>
  <si>
    <t>MAODPCO3230</t>
  </si>
  <si>
    <t>MAODPCO3232</t>
  </si>
  <si>
    <t>MAODPCO3234</t>
  </si>
  <si>
    <t>MAODPCO3430</t>
  </si>
  <si>
    <t>MAODPCO3432</t>
  </si>
  <si>
    <t>MAODPCO3434</t>
  </si>
  <si>
    <t>MAODPCO3436</t>
  </si>
  <si>
    <t>MAODPCO3632</t>
  </si>
  <si>
    <t>MAODPCO3634</t>
  </si>
  <si>
    <t>MAODPCO3636</t>
  </si>
  <si>
    <t>MAODPCO3832</t>
  </si>
  <si>
    <t>MAODPCO3834</t>
  </si>
  <si>
    <t>MAODPCO3836</t>
  </si>
  <si>
    <t>MAODPCO4032</t>
  </si>
  <si>
    <t>MAODPCO4232</t>
  </si>
  <si>
    <t>MAODPCO4432</t>
  </si>
  <si>
    <t>MAODPCW3030</t>
  </si>
  <si>
    <t>MAODPCW3032</t>
  </si>
  <si>
    <t>MAODPCW3230</t>
  </si>
  <si>
    <t>MAODPCW3232</t>
  </si>
  <si>
    <t>MAODPCW3234</t>
  </si>
  <si>
    <t>MAODPCW3430</t>
  </si>
  <si>
    <t>MAODPCW3432</t>
  </si>
  <si>
    <t>MAODPCW3434</t>
  </si>
  <si>
    <t>MAODPCW3436</t>
  </si>
  <si>
    <t>MAODPCW3632</t>
  </si>
  <si>
    <t>MAODPCW3634</t>
  </si>
  <si>
    <t>MAODPCW3636</t>
  </si>
  <si>
    <t>MAODPCW3832</t>
  </si>
  <si>
    <t>MAODPCW3834</t>
  </si>
  <si>
    <t>MAODPCW3836</t>
  </si>
  <si>
    <t>MAODPCW4032</t>
  </si>
  <si>
    <t>MAODPCW4232</t>
  </si>
  <si>
    <t>MAODPCW4432</t>
  </si>
  <si>
    <t>MAODPMB3030</t>
  </si>
  <si>
    <t>MAODPMB3032</t>
  </si>
  <si>
    <t>MAODPMB3230</t>
  </si>
  <si>
    <t>MAODPMB3232</t>
  </si>
  <si>
    <t>MAODPMB3234</t>
  </si>
  <si>
    <t>MAODPMB3430</t>
  </si>
  <si>
    <t>MAODPMB3432</t>
  </si>
  <si>
    <t>MAODPMB3434</t>
  </si>
  <si>
    <t>MAODPMB3436</t>
  </si>
  <si>
    <t>MAODPMB3632</t>
  </si>
  <si>
    <t>MAODPMB3634</t>
  </si>
  <si>
    <t>MAODPMB3636</t>
  </si>
  <si>
    <t>MAODPMB3832</t>
  </si>
  <si>
    <t>MAODPMB3834</t>
  </si>
  <si>
    <t>MAODPMB3836</t>
  </si>
  <si>
    <t>MAODPMB4032</t>
  </si>
  <si>
    <t>MAODPMB4232</t>
  </si>
  <si>
    <t>MAODPMB4432</t>
  </si>
  <si>
    <t>MAODSAP30</t>
  </si>
  <si>
    <t>MAODSAP32</t>
  </si>
  <si>
    <t>MAODSAP34</t>
  </si>
  <si>
    <t>MAODSAP36</t>
  </si>
  <si>
    <t>MAODSAP38</t>
  </si>
  <si>
    <t>MAODSAP40</t>
  </si>
  <si>
    <t>MAODSAP42</t>
  </si>
  <si>
    <t>MAODSAP44</t>
  </si>
  <si>
    <t>MAODSCO30</t>
  </si>
  <si>
    <t>MAODSCO32</t>
  </si>
  <si>
    <t>MAODSCO34</t>
  </si>
  <si>
    <t>MAODSCO36</t>
  </si>
  <si>
    <t>MAODSCO38</t>
  </si>
  <si>
    <t>MAODSCO40</t>
  </si>
  <si>
    <t>MAODSCO42</t>
  </si>
  <si>
    <t>MAODSCO44</t>
  </si>
  <si>
    <t>MAODSCW30</t>
  </si>
  <si>
    <t>MAODSCW32</t>
  </si>
  <si>
    <t>MAODSCW34</t>
  </si>
  <si>
    <t>MAODSCW36</t>
  </si>
  <si>
    <t>MAODSCW38</t>
  </si>
  <si>
    <t>MAODSCW40</t>
  </si>
  <si>
    <t>MAODSCW42</t>
  </si>
  <si>
    <t>MAODSCW44</t>
  </si>
  <si>
    <t>MAODSMB30</t>
  </si>
  <si>
    <t>MAODSMB32</t>
  </si>
  <si>
    <t>MAODSMB34</t>
  </si>
  <si>
    <t>MAODSMB36</t>
  </si>
  <si>
    <t>MAODSMB38</t>
  </si>
  <si>
    <t>MAODSMB40</t>
  </si>
  <si>
    <t>MAODSMB42</t>
  </si>
  <si>
    <t>MAODSMB44</t>
  </si>
  <si>
    <t>MAOH2BCSM</t>
  </si>
  <si>
    <t>MAOH2BCMD</t>
  </si>
  <si>
    <t>MAOH2BCLG</t>
  </si>
  <si>
    <t>MAOH2BCXL</t>
  </si>
  <si>
    <t>MAOH2BC2X</t>
  </si>
  <si>
    <t>MAOH2BC3X</t>
  </si>
  <si>
    <t>MAOH2COSM</t>
  </si>
  <si>
    <t>MAOH2COMD</t>
  </si>
  <si>
    <t>MAOH2COLG</t>
  </si>
  <si>
    <t>MAOH2COXL</t>
  </si>
  <si>
    <t>MAOH2CO2X</t>
  </si>
  <si>
    <t>MAOH2CO3X</t>
  </si>
  <si>
    <t>MAOH2FUSM</t>
  </si>
  <si>
    <t>MAOH2FUMD</t>
  </si>
  <si>
    <t>MAOH2FULG</t>
  </si>
  <si>
    <t>MAOH2FUXL</t>
  </si>
  <si>
    <t>MAOH2FU2X</t>
  </si>
  <si>
    <t>MAOH2FU3X</t>
  </si>
  <si>
    <t>MAOH2SPSM</t>
  </si>
  <si>
    <t>MAOH2SPMD</t>
  </si>
  <si>
    <t>MAOH2SPLG</t>
  </si>
  <si>
    <t>MAOH2SPXL</t>
  </si>
  <si>
    <t>MAOH2SP2X</t>
  </si>
  <si>
    <t>MAOH2SP3X</t>
  </si>
  <si>
    <t>MAOP2COSM</t>
  </si>
  <si>
    <t>MAOP2COMD</t>
  </si>
  <si>
    <t>MAOP2COLG</t>
  </si>
  <si>
    <t>MAOP2COXL</t>
  </si>
  <si>
    <t>MAOP2CO2X</t>
  </si>
  <si>
    <t>MAOP2CO3X</t>
  </si>
  <si>
    <t>MASSDCBSM</t>
  </si>
  <si>
    <t>MASSDCBMD</t>
  </si>
  <si>
    <t>MASSDCBLG</t>
  </si>
  <si>
    <t>MASSDCBXL</t>
  </si>
  <si>
    <t>MASSDCB2X</t>
  </si>
  <si>
    <t>MASSDLISM</t>
  </si>
  <si>
    <t>MASSDLIMD</t>
  </si>
  <si>
    <t>MASSDLILG</t>
  </si>
  <si>
    <t>MASSDLIXL</t>
  </si>
  <si>
    <t>MASSDLI2X</t>
  </si>
  <si>
    <t>MASSDMBSM</t>
  </si>
  <si>
    <t>MASSDMBMD</t>
  </si>
  <si>
    <t>MASSDMBLG</t>
  </si>
  <si>
    <t>MASSDMBXL</t>
  </si>
  <si>
    <t>MASSDMB2X</t>
  </si>
  <si>
    <t>MASSDORSM</t>
  </si>
  <si>
    <t>MASSDORMD</t>
  </si>
  <si>
    <t>MASSDORLG</t>
  </si>
  <si>
    <t>MASSDORXL</t>
  </si>
  <si>
    <t>MASSDOR2X</t>
  </si>
  <si>
    <t>MASCEAPSM</t>
  </si>
  <si>
    <t>MASCEAPMD</t>
  </si>
  <si>
    <t>MASCEAPLG</t>
  </si>
  <si>
    <t>MASCEAPXL</t>
  </si>
  <si>
    <t>MASCEAP2X</t>
  </si>
  <si>
    <t>MASCECBSM</t>
  </si>
  <si>
    <t>MASCECBMD</t>
  </si>
  <si>
    <t>MASCECBLG</t>
  </si>
  <si>
    <t>MASCECBXL</t>
  </si>
  <si>
    <t>MASCECB2X</t>
  </si>
  <si>
    <t>MASCELISM</t>
  </si>
  <si>
    <t>MASCELIMD</t>
  </si>
  <si>
    <t>MASCELILG</t>
  </si>
  <si>
    <t>MASCELIXL</t>
  </si>
  <si>
    <t>MASCELI2X</t>
  </si>
  <si>
    <t>MASCEORSM</t>
  </si>
  <si>
    <t>MASCEORMD</t>
  </si>
  <si>
    <t>MASCEORLG</t>
  </si>
  <si>
    <t>MASCEORXL</t>
  </si>
  <si>
    <t>MASCEOR2X</t>
  </si>
  <si>
    <t>MASCEOMSM</t>
  </si>
  <si>
    <t>MASCEOMMD</t>
  </si>
  <si>
    <t>MASCEOMLG</t>
  </si>
  <si>
    <t>MASCEOMXL</t>
  </si>
  <si>
    <t>MASCEOM2X</t>
  </si>
  <si>
    <t>MASCPCOSM</t>
  </si>
  <si>
    <t>MASCPCOMD</t>
  </si>
  <si>
    <t>MASCPCOLG</t>
  </si>
  <si>
    <t>MASCPCOXL</t>
  </si>
  <si>
    <t>MASCPCO2X</t>
  </si>
  <si>
    <t>MASCPSSSM</t>
  </si>
  <si>
    <t>MASCPSSMD</t>
  </si>
  <si>
    <t>MASCPSSLG</t>
  </si>
  <si>
    <t>MASCPSSXL</t>
  </si>
  <si>
    <t>MASCPSS2X</t>
  </si>
  <si>
    <t>MASSPCOSM</t>
  </si>
  <si>
    <t>MASSPCOMD</t>
  </si>
  <si>
    <t>MASSPCOLG</t>
  </si>
  <si>
    <t>MASSPCOXL</t>
  </si>
  <si>
    <t>MASSPCO2X</t>
  </si>
  <si>
    <t>MASSPFGSM</t>
  </si>
  <si>
    <t>MASSPFGMD</t>
  </si>
  <si>
    <t>MASSPFGLG</t>
  </si>
  <si>
    <t>MASSPFGXL</t>
  </si>
  <si>
    <t>MASSPFG2X</t>
  </si>
  <si>
    <t>MASHEFGSM</t>
  </si>
  <si>
    <t>MASHEFGMD</t>
  </si>
  <si>
    <t>MASHEFGLG</t>
  </si>
  <si>
    <t>MASHEFGXL</t>
  </si>
  <si>
    <t>MASHEFG2X</t>
  </si>
  <si>
    <t>MASHEGSSM</t>
  </si>
  <si>
    <t>MASHEGSMD</t>
  </si>
  <si>
    <t>MASHEGSLG</t>
  </si>
  <si>
    <t>MASHEGSXL</t>
  </si>
  <si>
    <t>MASHEGS2X</t>
  </si>
  <si>
    <t>MASHELISM</t>
  </si>
  <si>
    <t>MASHELIMD</t>
  </si>
  <si>
    <t>MASHELILG</t>
  </si>
  <si>
    <t>MASHELIXL</t>
  </si>
  <si>
    <t>MASHELI2X</t>
  </si>
  <si>
    <t>MASHEORSM</t>
  </si>
  <si>
    <t>MASHEORMD</t>
  </si>
  <si>
    <t>MASHEORLG</t>
  </si>
  <si>
    <t>MASHEORXL</t>
  </si>
  <si>
    <t>MASHEOR2X</t>
  </si>
  <si>
    <t>MASHESSSM</t>
  </si>
  <si>
    <t>MASHESSMD</t>
  </si>
  <si>
    <t>MASHESSLG</t>
  </si>
  <si>
    <t>MASHESSXL</t>
  </si>
  <si>
    <t>MASHESS2X</t>
  </si>
  <si>
    <t>MASHPCOSM</t>
  </si>
  <si>
    <t>MASHPCOMD</t>
  </si>
  <si>
    <t>MASHPCOLG</t>
  </si>
  <si>
    <t>MASHPCOXL</t>
  </si>
  <si>
    <t>MASHPCO2X</t>
  </si>
  <si>
    <t>MASHPCBSM</t>
  </si>
  <si>
    <t>MASHPCBMD</t>
  </si>
  <si>
    <t>MASHPCBLG</t>
  </si>
  <si>
    <t>MASHPCBXL</t>
  </si>
  <si>
    <t>MASHPCB2X</t>
  </si>
  <si>
    <t>MASHPOMSM</t>
  </si>
  <si>
    <t>MASHPOMMD</t>
  </si>
  <si>
    <t>MASHPOMLG</t>
  </si>
  <si>
    <t>MASHPOMXL</t>
  </si>
  <si>
    <t>MASHPOM2X</t>
  </si>
  <si>
    <t>MASHPSSSM</t>
  </si>
  <si>
    <t>MASHPSSMD</t>
  </si>
  <si>
    <t>MASHPSSLG</t>
  </si>
  <si>
    <t>MASHPSSXL</t>
  </si>
  <si>
    <t>MASHPSS2X</t>
  </si>
  <si>
    <t>MAWFBAPSM</t>
  </si>
  <si>
    <t>MAWFBAPMD</t>
  </si>
  <si>
    <t>MAWFBAPLG</t>
  </si>
  <si>
    <t>MAWFBAPXL</t>
  </si>
  <si>
    <t>MAWFBAP2X</t>
  </si>
  <si>
    <t>MAWFJAPSM</t>
  </si>
  <si>
    <t>MAWFJAPMD</t>
  </si>
  <si>
    <t>MAWFJAPLG</t>
  </si>
  <si>
    <t>MAWFJAPXL</t>
  </si>
  <si>
    <t>MAWFJAP2X</t>
  </si>
  <si>
    <t>MTKLCCN3X</t>
  </si>
  <si>
    <t>MTKLCDE3X</t>
  </si>
  <si>
    <t>MASNGOROS</t>
  </si>
  <si>
    <t>MASNGOMOS</t>
  </si>
  <si>
    <t>MASNGSSOS</t>
  </si>
  <si>
    <t>MAWG2CNOS</t>
  </si>
  <si>
    <t>MAWG2WNOS</t>
  </si>
  <si>
    <t>MAWG2FUOS</t>
  </si>
  <si>
    <t>MAWG2SPOS</t>
  </si>
  <si>
    <t>WAWODAPXS</t>
  </si>
  <si>
    <t>WAWODAPSM</t>
  </si>
  <si>
    <t>WAWODAPMD</t>
  </si>
  <si>
    <t>WAWODAPLG</t>
  </si>
  <si>
    <t>WAWODAPXL</t>
  </si>
  <si>
    <t>WAWODDEXS</t>
  </si>
  <si>
    <t>WAWODDESM</t>
  </si>
  <si>
    <t>WAWODDEMD</t>
  </si>
  <si>
    <t>WAWODDELG</t>
  </si>
  <si>
    <t>WAWODDEXL</t>
  </si>
  <si>
    <t>WAWHEFGXS</t>
  </si>
  <si>
    <t>WAWHEFGSM</t>
  </si>
  <si>
    <t>WAWHEFGMD</t>
  </si>
  <si>
    <t>WAWHEFGLG</t>
  </si>
  <si>
    <t>WAWHEFGXL</t>
  </si>
  <si>
    <t>WAWHESSXS</t>
  </si>
  <si>
    <t>WAWHESSSM</t>
  </si>
  <si>
    <t>WAWHESSMD</t>
  </si>
  <si>
    <t>WAWHESSLG</t>
  </si>
  <si>
    <t>WAWHESSXL</t>
  </si>
  <si>
    <t>Fishing</t>
  </si>
  <si>
    <t>Boundary Stormtight Rain Pant - Fusion - 2X</t>
  </si>
  <si>
    <t>2x</t>
  </si>
  <si>
    <t>Boundary Stormtight Rain Pant - Fusion - LG</t>
  </si>
  <si>
    <t>Boundary Stormtight Rain Pant - Fusion - MD</t>
  </si>
  <si>
    <t>Boundary Stormtight Rain Pant - Fusion - SM</t>
  </si>
  <si>
    <t>Boundary Stormtight Rain Pant - Fusion - XL</t>
  </si>
  <si>
    <t>Boundary Stormtight Rain Pant - Terra - 2X</t>
  </si>
  <si>
    <t>Boundary Stormtight Rain Pant - Terra - LG</t>
  </si>
  <si>
    <t>Boundary Stormtight Rain Pant - Terra - MD</t>
  </si>
  <si>
    <t>Boundary Stormtight Rain Pant - Terra - SM</t>
  </si>
  <si>
    <t>Boundary Stormtight Rain Pant - Terra - XL</t>
  </si>
  <si>
    <t>Cody Leather Glove - Tan - LG</t>
  </si>
  <si>
    <t>Tan</t>
  </si>
  <si>
    <t>Cody Leather Glove - Tan - MD</t>
  </si>
  <si>
    <t>Cody Leather Glove - Tan - SM</t>
  </si>
  <si>
    <t>Cody Leather Glove - Tan - XL</t>
  </si>
  <si>
    <t>M's  Flashstorm Jacket - Conifer - 2X</t>
  </si>
  <si>
    <t>M's  Flashstorm Jacket - Conifer - LG</t>
  </si>
  <si>
    <t>M's  Flashstorm Jacket - Conifer - MD</t>
  </si>
  <si>
    <t>M's  Flashstorm Jacket - Conifer - SM</t>
  </si>
  <si>
    <t>M's  Flashstorm Jacket - Conifer - XL</t>
  </si>
  <si>
    <t>M's  Flashstorm Jacket - Dry Earth - 2X</t>
  </si>
  <si>
    <t>M's  Flashstorm Jacket - Dry Earth - LG</t>
  </si>
  <si>
    <t>M's  Flashstorm Jacket - Dry Earth - MD</t>
  </si>
  <si>
    <t>M's  Flashstorm Jacket - Dry Earth - SM</t>
  </si>
  <si>
    <t>M's  Flashstorm Jacket - Dry Earth - XL</t>
  </si>
  <si>
    <t>M's  Flashstorm Jacket - Walnut - 2X</t>
  </si>
  <si>
    <t>M's  Flashstorm Jacket - Walnut - LG</t>
  </si>
  <si>
    <t>M's  Flashstorm Jacket - Walnut - MD</t>
  </si>
  <si>
    <t>M's  Flashstorm Jacket - Walnut - SM</t>
  </si>
  <si>
    <t>M's  Flashstorm Jacket - Walnut - XL</t>
  </si>
  <si>
    <t>Phantom 3D Leafy Balaclava - Fusion - OS</t>
  </si>
  <si>
    <t>Tag Cuff Beanie  - Fusion - OS</t>
  </si>
  <si>
    <t>M's Brooks Pro Down Jacket - Fusion - SM</t>
  </si>
  <si>
    <t>M's Brooks Pro Down Jacket - Fusion - MD</t>
  </si>
  <si>
    <t>M's Brooks Pro Down Jacket - Fusion - LG</t>
  </si>
  <si>
    <t>M's Brooks Pro Down Jacket - Fusion - XL</t>
  </si>
  <si>
    <t>M's Brooks Pro Down Jacket - Fusion - 2X</t>
  </si>
  <si>
    <t>M's Brooks Pro Down Vest - Fusion - SM</t>
  </si>
  <si>
    <t>M's Brooks Pro Down Vest - Fusion - MD</t>
  </si>
  <si>
    <t>M's Brooks Pro Down Vest - Fusion - LG</t>
  </si>
  <si>
    <t>M's Brooks Pro Down Vest - Fusion - XL</t>
  </si>
  <si>
    <t>M's Brooks Pro Down Vest - Fusion - 2X</t>
  </si>
  <si>
    <t>M's 270 Lite Pant - Dry Earth - 3030</t>
  </si>
  <si>
    <t>Field Pants</t>
  </si>
  <si>
    <t>M's 270 Lite Pant - Dry Earth - 3032</t>
  </si>
  <si>
    <t>M's 270 Lite Pant - Dry Earth - 3230</t>
  </si>
  <si>
    <t>M's 270 Lite Pant - Dry Earth - 3232</t>
  </si>
  <si>
    <t>M's 270 Lite Pant - Dry Earth - 3234</t>
  </si>
  <si>
    <t>M's 270 Lite Pant - Dry Earth - 3430</t>
  </si>
  <si>
    <t>M's 270 Lite Pant - Dry Earth - 3432</t>
  </si>
  <si>
    <t>M's 270 Lite Pant - Dry Earth - 3434</t>
  </si>
  <si>
    <t>M's 270 Lite Pant - Dry Earth - 3436</t>
  </si>
  <si>
    <t>M's 270 Lite Pant - Dry Earth - 3632</t>
  </si>
  <si>
    <t>M's 270 Lite Pant - Dry Earth - 3634</t>
  </si>
  <si>
    <t>M's 270 Lite Pant - Dry Earth - 3636</t>
  </si>
  <si>
    <t>M's 270 Lite Pant - Dry Earth - 3832</t>
  </si>
  <si>
    <t>M's 270 Lite Pant - Dry Earth - 3834</t>
  </si>
  <si>
    <t>M's 270 Lite Pant - Dry Earth - 3836</t>
  </si>
  <si>
    <t>M's 270 Lite Pant - Dry Earth - 4032</t>
  </si>
  <si>
    <t>M's 270 Lite Pant - Dry Earth - 4232</t>
  </si>
  <si>
    <t>M's 270 Lite Pant - Dry Earth - 4432</t>
  </si>
  <si>
    <t>M's 270 Lite Pant - Riverbottom - 3030</t>
  </si>
  <si>
    <t>Riverbottom</t>
  </si>
  <si>
    <t>M's 270 Lite Pant - Riverbottom - 3032</t>
  </si>
  <si>
    <t>M's 270 Lite Pant - Riverbottom - 3230</t>
  </si>
  <si>
    <t>M's 270 Lite Pant - Riverbottom - 3232</t>
  </si>
  <si>
    <t>M's 270 Lite Pant - Riverbottom - 3234</t>
  </si>
  <si>
    <t>M's 270 Lite Pant - Riverbottom - 3430</t>
  </si>
  <si>
    <t>M's 270 Lite Pant - Riverbottom - 3432</t>
  </si>
  <si>
    <t>M's 270 Lite Pant - Riverbottom - 3434</t>
  </si>
  <si>
    <t>M's 270 Lite Pant - Riverbottom - 3436</t>
  </si>
  <si>
    <t>M's 270 Lite Pant - Riverbottom - 3632</t>
  </si>
  <si>
    <t>M's 270 Lite Pant - Riverbottom - 3634</t>
  </si>
  <si>
    <t>M's 270 Lite Pant - Riverbottom - 3636</t>
  </si>
  <si>
    <t>M's 270 Lite Pant - Riverbottom - 3832</t>
  </si>
  <si>
    <t>M's 270 Lite Pant - Riverbottom - 3834</t>
  </si>
  <si>
    <t>M's 270 Lite Pant - Riverbottom - 3836</t>
  </si>
  <si>
    <t>M's 270 Lite Pant - Riverbottom - 4032</t>
  </si>
  <si>
    <t>M's 270 Lite Pant - Riverbottom - 4232</t>
  </si>
  <si>
    <t>M's 270 Lite Pant - Riverbottom - 4432</t>
  </si>
  <si>
    <t>M's 270 Lite Pant - Cerca - 3030</t>
  </si>
  <si>
    <t>M's 270 Lite Pant - Cerca - 3032</t>
  </si>
  <si>
    <t>M's 270 Lite Pant - Cerca - 3230</t>
  </si>
  <si>
    <t>M's 270 Lite Pant - Cerca - 3232</t>
  </si>
  <si>
    <t>M's 270 Lite Pant - Cerca - 3234</t>
  </si>
  <si>
    <t>M's 270 Lite Pant - Cerca - 3430</t>
  </si>
  <si>
    <t>M's 270 Lite Pant - Cerca - 3432</t>
  </si>
  <si>
    <t>M's 270 Lite Pant - Cerca - 3434</t>
  </si>
  <si>
    <t>M's 270 Lite Pant - Cerca - 3436</t>
  </si>
  <si>
    <t>M's 270 Lite Pant - Cerca - 3632</t>
  </si>
  <si>
    <t>M's 270 Lite Pant - Cerca - 3634</t>
  </si>
  <si>
    <t>M's 270 Lite Pant - Cerca - 3636</t>
  </si>
  <si>
    <t>M's 270 Lite Pant - Cerca - 3832</t>
  </si>
  <si>
    <t>M's 270 Lite Pant - Cerca - 3834</t>
  </si>
  <si>
    <t>M's 270 Lite Pant - Cerca - 3836</t>
  </si>
  <si>
    <t>M's 270 Lite Pant - Cerca - 4032</t>
  </si>
  <si>
    <t>M's 270 Lite Pant - Cerca - 4232</t>
  </si>
  <si>
    <t>M's 270 Lite Pant - Cerca - 4432</t>
  </si>
  <si>
    <t>M's 270 Lite Pant - Fusion - 3030</t>
  </si>
  <si>
    <t>M's 270 Lite Pant - Fusion - 3032</t>
  </si>
  <si>
    <t>M's 270 Lite Pant - Fusion - 3230</t>
  </si>
  <si>
    <t>M's 270 Lite Pant - Fusion - 3232</t>
  </si>
  <si>
    <t>M's 270 Lite Pant - Fusion - 3234</t>
  </si>
  <si>
    <t>M's 270 Lite Pant - Fusion - 3430</t>
  </si>
  <si>
    <t>M's 270 Lite Pant - Fusion - 3432</t>
  </si>
  <si>
    <t>M's 270 Lite Pant - Fusion - 3434</t>
  </si>
  <si>
    <t>M's 270 Lite Pant - Fusion - 3436</t>
  </si>
  <si>
    <t>M's 270 Lite Pant - Fusion - 3632</t>
  </si>
  <si>
    <t>M's 270 Lite Pant - Fusion - 3634</t>
  </si>
  <si>
    <t>M's 270 Lite Pant - Fusion - 3636</t>
  </si>
  <si>
    <t>M's 270 Lite Pant - Fusion - 3832</t>
  </si>
  <si>
    <t>M's 270 Lite Pant - Fusion - 3834</t>
  </si>
  <si>
    <t>M's 270 Lite Pant - Fusion - 3836</t>
  </si>
  <si>
    <t>M's 270 Lite Pant - Fusion - 4032</t>
  </si>
  <si>
    <t>M's 270 Lite Pant - Fusion - 4232</t>
  </si>
  <si>
    <t>M's 270 Lite Pant - Fusion - 4432</t>
  </si>
  <si>
    <t>M's Kiln LS Crew - Conifer - 3X</t>
  </si>
  <si>
    <t>Generic</t>
  </si>
  <si>
    <t>M's Furnace QZ - Specter - 2X</t>
  </si>
  <si>
    <t>M's Furnace QZ - Specter - LG</t>
  </si>
  <si>
    <t>M's Furnace QZ - Specter - MD</t>
  </si>
  <si>
    <t>M's Furnace QZ - Specter - SM</t>
  </si>
  <si>
    <t>M's Furnace QZ - Specter - XL</t>
  </si>
  <si>
    <t>M's Kiln QZ - Specter - 2X</t>
  </si>
  <si>
    <t>M's Kiln QZ - Specter - LG</t>
  </si>
  <si>
    <t>M's Kiln QZ - Specter - MD</t>
  </si>
  <si>
    <t>M's Kiln QZ - Specter - SM</t>
  </si>
  <si>
    <t>M's Kiln QZ - Specter - XL</t>
  </si>
  <si>
    <t>Phantom 3D Leafy Balaclava - Specter - OS</t>
  </si>
  <si>
    <t>Tag Cuff Beanie  - Specter - OS</t>
  </si>
  <si>
    <t>M's Overcast Fleece Pant - Specter - SM</t>
  </si>
  <si>
    <t>Midlayer Pants</t>
  </si>
  <si>
    <t>M's Overcast Fleece Pant - Specter - MD</t>
  </si>
  <si>
    <t>M's Overcast Fleece Pant - Specter - LG</t>
  </si>
  <si>
    <t>M's Overcast Fleece Pant - Specter - XL</t>
  </si>
  <si>
    <t>M's Overcast Fleece Pant - Specter - 2X</t>
  </si>
  <si>
    <t>M's Overcast Fleece Pant - Specter - 3X</t>
  </si>
  <si>
    <t>M's Overcast Fleece Hoody - Specter - SM</t>
  </si>
  <si>
    <t>M's Overcast Fleece Hoody - Specter - MD</t>
  </si>
  <si>
    <t>M's Overcast Fleece Hoody - Specter - LG</t>
  </si>
  <si>
    <t>M's Overcast Fleece Hoody - Specter - XL</t>
  </si>
  <si>
    <t>M's Overcast Fleece Hoody - Specter - 2X</t>
  </si>
  <si>
    <t>M's Overcast Fleece Hoody - Specter - 3X</t>
  </si>
  <si>
    <t>M's Slipstream Hybrid Hoody - Light Sage - SM</t>
  </si>
  <si>
    <t>Light Sage</t>
  </si>
  <si>
    <t>M's Slipstream Hybrid Hoody - Light Sage - MD</t>
  </si>
  <si>
    <t>M's Slipstream Hybrid Hoody - Light Sage - LG</t>
  </si>
  <si>
    <t>M's Slipstream Hybrid Hoody - Light Sage - XL</t>
  </si>
  <si>
    <t>M's Slipstream Hybrid Hoody - Light Sage - 2X</t>
  </si>
  <si>
    <t>M's Slipstream Hybrid Hoody - Mist - SM</t>
  </si>
  <si>
    <t>Mist</t>
  </si>
  <si>
    <t>M's Slipstream Hybrid Hoody - Mist - MD</t>
  </si>
  <si>
    <t>M's Slipstream Hybrid Hoody - Mist - LG</t>
  </si>
  <si>
    <t>M's Slipstream Hybrid Hoody - Mist - XL</t>
  </si>
  <si>
    <t>M's Slipstream Hybrid Hoody - Mist - 2X</t>
  </si>
  <si>
    <t>M's Washout Amphib Pant - Cattail - 3030</t>
  </si>
  <si>
    <t>Cattail</t>
  </si>
  <si>
    <t>M's Washout Amphib Pant - Cattail - 3032</t>
  </si>
  <si>
    <t>M's Washout Amphib Pant - Cattail - 3230</t>
  </si>
  <si>
    <t>M's Washout Amphib Pant - Cattail - 3232</t>
  </si>
  <si>
    <t>M's Washout Amphib Pant - Cattail - 3234</t>
  </si>
  <si>
    <t>M's Washout Amphib Pant - Cattail - 3430</t>
  </si>
  <si>
    <t>M's Washout Amphib Pant - Cattail - 3432</t>
  </si>
  <si>
    <t>M's Washout Amphib Pant - Cattail - 3434</t>
  </si>
  <si>
    <t>M's Washout Amphib Pant - Cattail - 3436</t>
  </si>
  <si>
    <t>M's Washout Amphib Pant - Cattail - 3632</t>
  </si>
  <si>
    <t>M's Washout Amphib Pant - Cattail - 3634</t>
  </si>
  <si>
    <t>M's Washout Amphib Pant - Cattail - 3636</t>
  </si>
  <si>
    <t>M's Washout Amphib Pant - Cattail - 3832</t>
  </si>
  <si>
    <t>M's Washout Amphib Pant - Cattail - 3834</t>
  </si>
  <si>
    <t>M's Washout Amphib Pant - Cattail - 3836</t>
  </si>
  <si>
    <t>M's Washout Amphib Pant - Cattail - 4032</t>
  </si>
  <si>
    <t>M's Washout Amphib Pant - Cattail - 4232</t>
  </si>
  <si>
    <t>M's Washout Amphib Pant - Cattail - 4432</t>
  </si>
  <si>
    <t>M's Washout Amphib Pant - Overcast - 3030</t>
  </si>
  <si>
    <t>Overcast</t>
  </si>
  <si>
    <t>M's Washout Amphib Pant - Overcast - 3032</t>
  </si>
  <si>
    <t>M's Washout Amphib Pant - Overcast - 3230</t>
  </si>
  <si>
    <t>M's Washout Amphib Pant - Overcast - 3232</t>
  </si>
  <si>
    <t>M's Washout Amphib Pant - Overcast - 3234</t>
  </si>
  <si>
    <t>M's Washout Amphib Pant - Overcast - 3430</t>
  </si>
  <si>
    <t>M's Washout Amphib Pant - Overcast - 3432</t>
  </si>
  <si>
    <t>M's Washout Amphib Pant - Overcast - 3434</t>
  </si>
  <si>
    <t>M's Washout Amphib Pant - Overcast - 3436</t>
  </si>
  <si>
    <t>M's Washout Amphib Pant - Overcast - 3632</t>
  </si>
  <si>
    <t>M's Washout Amphib Pant - Overcast - 3634</t>
  </si>
  <si>
    <t>M's Washout Amphib Pant - Overcast - 3636</t>
  </si>
  <si>
    <t>M's Washout Amphib Pant - Overcast - 3832</t>
  </si>
  <si>
    <t>M's Washout Amphib Pant - Overcast - 3834</t>
  </si>
  <si>
    <t>M's Washout Amphib Pant - Overcast - 3836</t>
  </si>
  <si>
    <t>M's Washout Amphib Pant - Overcast - 4032</t>
  </si>
  <si>
    <t>M's Washout Amphib Pant - Overcast - 4232</t>
  </si>
  <si>
    <t>M's Washout Amphib Pant - Overcast - 4432</t>
  </si>
  <si>
    <t>M's Washout Amphib Short - Overcast - 30</t>
  </si>
  <si>
    <t>M's Washout Amphib Short - Overcast - 32</t>
  </si>
  <si>
    <t>M's Washout Amphib Short - Overcast - 34</t>
  </si>
  <si>
    <t>M's Washout Amphib Short - Overcast - 36</t>
  </si>
  <si>
    <t>M's Washout Amphib Short - Overcast - 38</t>
  </si>
  <si>
    <t>M's Washout Amphib Short - Overcast - 40</t>
  </si>
  <si>
    <t>M's Washout Amphib Short - Overcast - 42</t>
  </si>
  <si>
    <t>M's Washout Amphib Short - Overcast - 44</t>
  </si>
  <si>
    <t>M's Washout Amphib Short - Jasper - 30</t>
  </si>
  <si>
    <t>Jasper</t>
  </si>
  <si>
    <t>M's Washout Amphib Short - Jasper - 32</t>
  </si>
  <si>
    <t>M's Washout Amphib Short - Jasper - 34</t>
  </si>
  <si>
    <t>M's Washout Amphib Short - Jasper - 36</t>
  </si>
  <si>
    <t>M's Washout Amphib Short - Jasper - 38</t>
  </si>
  <si>
    <t>M's Washout Amphib Short - Jasper - 40</t>
  </si>
  <si>
    <t>M's Washout Amphib Short - Jasper - 42</t>
  </si>
  <si>
    <t>M's Washout Amphib Short - Jasper - 44</t>
  </si>
  <si>
    <t>M's Crosscurrent LS - Olive - SM</t>
  </si>
  <si>
    <t>Olive</t>
  </si>
  <si>
    <t>Button Up</t>
  </si>
  <si>
    <t>M's Crosscurrent LS - Olive - MD</t>
  </si>
  <si>
    <t>M's Crosscurrent LS - Olive - LG</t>
  </si>
  <si>
    <t>M's Crosscurrent LS - Olive - XL</t>
  </si>
  <si>
    <t>M's Crosscurrent LS - Olive - 2X</t>
  </si>
  <si>
    <t>M's Crosscurrent LS - Cattail - SM</t>
  </si>
  <si>
    <t>M's Crosscurrent LS - Cattail - MD</t>
  </si>
  <si>
    <t>M's Crosscurrent LS - Cattail - LG</t>
  </si>
  <si>
    <t>M's Crosscurrent LS - Cattail - XL</t>
  </si>
  <si>
    <t>M's Crosscurrent LS - Cattail - 2X</t>
  </si>
  <si>
    <t>M's Crosscurrent LS - Mist - SM</t>
  </si>
  <si>
    <t>M's Crosscurrent LS - Mist - MD</t>
  </si>
  <si>
    <t>M's Crosscurrent LS - Mist - LG</t>
  </si>
  <si>
    <t>M's Crosscurrent LS - Mist - XL</t>
  </si>
  <si>
    <t>M's Crosscurrent LS - Mist - 2X</t>
  </si>
  <si>
    <t>M's Crosscurrent LS - Breeze Blue - SM</t>
  </si>
  <si>
    <t>Breeze Blue</t>
  </si>
  <si>
    <t>M's Crosscurrent LS - Breeze Blue - MD</t>
  </si>
  <si>
    <t>M's Crosscurrent LS - Breeze Blue - LG</t>
  </si>
  <si>
    <t>M's Crosscurrent LS - Breeze Blue - XL</t>
  </si>
  <si>
    <t>M's Crosscurrent LS - Breeze Blue - 2X</t>
  </si>
  <si>
    <t>M's Outbound Pant - Olive - 3030</t>
  </si>
  <si>
    <t>M's Outbound Pant - Olive - 3032</t>
  </si>
  <si>
    <t>M's Outbound Pant - Olive - 3230</t>
  </si>
  <si>
    <t>M's Outbound Pant - Olive - 3232</t>
  </si>
  <si>
    <t>M's Outbound Pant - Olive - 3234</t>
  </si>
  <si>
    <t>M's Outbound Pant - Olive - 3430</t>
  </si>
  <si>
    <t>M's Outbound Pant - Olive - 3432</t>
  </si>
  <si>
    <t>M's Outbound Pant - Olive - 3434</t>
  </si>
  <si>
    <t>M's Outbound Pant - Olive - 3436</t>
  </si>
  <si>
    <t>M's Outbound Pant - Olive - 3632</t>
  </si>
  <si>
    <t>M's Outbound Pant - Olive - 3634</t>
  </si>
  <si>
    <t>M's Outbound Pant - Olive - 3636</t>
  </si>
  <si>
    <t>M's Outbound Pant - Olive - 3832</t>
  </si>
  <si>
    <t>M's Outbound Pant - Olive - 3834</t>
  </si>
  <si>
    <t>M's Outbound Pant - Olive - 3836</t>
  </si>
  <si>
    <t>M's Outbound Pant - Olive - 4032</t>
  </si>
  <si>
    <t>M's Outbound Pant - Olive - 4232</t>
  </si>
  <si>
    <t>M's Outbound Pant - Olive - 4432</t>
  </si>
  <si>
    <t>M's Outbound Pant - Cattail - 3030</t>
  </si>
  <si>
    <t>M's Outbound Pant - Cattail - 3032</t>
  </si>
  <si>
    <t>M's Outbound Pant - Cattail - 3230</t>
  </si>
  <si>
    <t>M's Outbound Pant - Cattail - 3232</t>
  </si>
  <si>
    <t>M's Outbound Pant - Cattail - 3234</t>
  </si>
  <si>
    <t>M's Outbound Pant - Cattail - 3430</t>
  </si>
  <si>
    <t>M's Outbound Pant - Cattail - 3432</t>
  </si>
  <si>
    <t>M's Outbound Pant - Cattail - 3434</t>
  </si>
  <si>
    <t>M's Outbound Pant - Cattail - 3436</t>
  </si>
  <si>
    <t>M's Outbound Pant - Cattail - 3632</t>
  </si>
  <si>
    <t>M's Outbound Pant - Cattail - 3634</t>
  </si>
  <si>
    <t>M's Outbound Pant - Cattail - 3636</t>
  </si>
  <si>
    <t>M's Outbound Pant - Cattail - 3832</t>
  </si>
  <si>
    <t>M's Outbound Pant - Cattail - 3834</t>
  </si>
  <si>
    <t>M's Outbound Pant - Cattail - 3836</t>
  </si>
  <si>
    <t>M's Outbound Pant - Cattail - 4032</t>
  </si>
  <si>
    <t>M's Outbound Pant - Cattail - 4232</t>
  </si>
  <si>
    <t>M's Outbound Pant - Cattail - 4432</t>
  </si>
  <si>
    <t>M's Outbound Pant - Storm Gray - 3030</t>
  </si>
  <si>
    <t>Storm Gray</t>
  </si>
  <si>
    <t>M's Outbound Pant - Storm Gray - 3032</t>
  </si>
  <si>
    <t>M's Outbound Pant - Storm Gray - 3230</t>
  </si>
  <si>
    <t>M's Outbound Pant - Storm Gray - 3232</t>
  </si>
  <si>
    <t>M's Outbound Pant - Storm Gray - 3234</t>
  </si>
  <si>
    <t>M's Outbound Pant - Storm Gray - 3430</t>
  </si>
  <si>
    <t>M's Outbound Pant - Storm Gray - 3432</t>
  </si>
  <si>
    <t>M's Outbound Pant - Storm Gray - 3434</t>
  </si>
  <si>
    <t>M's Outbound Pant - Storm Gray - 3436</t>
  </si>
  <si>
    <t>M's Outbound Pant - Storm Gray - 3632</t>
  </si>
  <si>
    <t>M's Outbound Pant - Storm Gray - 3634</t>
  </si>
  <si>
    <t>M's Outbound Pant - Storm Gray - 3636</t>
  </si>
  <si>
    <t>M's Outbound Pant - Storm Gray - 3832</t>
  </si>
  <si>
    <t>M's Outbound Pant - Storm Gray - 3834</t>
  </si>
  <si>
    <t>M's Outbound Pant - Storm Gray - 3836</t>
  </si>
  <si>
    <t>M's Outbound Pant - Storm Gray - 4032</t>
  </si>
  <si>
    <t>M's Outbound Pant - Storm Gray - 4232</t>
  </si>
  <si>
    <t>M's Outbound Pant - Storm Gray - 4432</t>
  </si>
  <si>
    <t>M's Outbound Short - Asphalt - 30</t>
  </si>
  <si>
    <t>M's Outbound Short - Asphalt - 32</t>
  </si>
  <si>
    <t>M's Outbound Short - Asphalt - 34</t>
  </si>
  <si>
    <t>M's Outbound Short - Asphalt - 36</t>
  </si>
  <si>
    <t>M's Outbound Short - Asphalt - 38</t>
  </si>
  <si>
    <t>M's Outbound Short - Asphalt - 40</t>
  </si>
  <si>
    <t>M's Outbound Short - Asphalt - 42</t>
  </si>
  <si>
    <t>M's Outbound Short - Asphalt - 44</t>
  </si>
  <si>
    <t>M's Outbound Short - Olive - 30</t>
  </si>
  <si>
    <t>M's Outbound Short - Olive - 32</t>
  </si>
  <si>
    <t>M's Outbound Short - Olive - 34</t>
  </si>
  <si>
    <t>M's Outbound Short - Olive - 36</t>
  </si>
  <si>
    <t>M's Outbound Short - Olive - 38</t>
  </si>
  <si>
    <t>M's Outbound Short - Olive - 40</t>
  </si>
  <si>
    <t>M's Outbound Short - Olive - 42</t>
  </si>
  <si>
    <t>M's Outbound Short - Olive - 44</t>
  </si>
  <si>
    <t>M's Outbound Short - Cattail - 30</t>
  </si>
  <si>
    <t>M's Outbound Short - Cattail - 32</t>
  </si>
  <si>
    <t>M's Outbound Short - Cattail - 34</t>
  </si>
  <si>
    <t>M's Outbound Short - Cattail - 36</t>
  </si>
  <si>
    <t>M's Outbound Short - Cattail - 38</t>
  </si>
  <si>
    <t>M's Outbound Short - Cattail - 40</t>
  </si>
  <si>
    <t>M's Outbound Short - Cattail - 42</t>
  </si>
  <si>
    <t>M's Outbound Short - Cattail - 44</t>
  </si>
  <si>
    <t>M's Outbound Short - Storm Gray - 30</t>
  </si>
  <si>
    <t>M's Outbound Short - Storm Gray - 32</t>
  </si>
  <si>
    <t>M's Outbound Short - Storm Gray - 34</t>
  </si>
  <si>
    <t>M's Outbound Short - Storm Gray - 36</t>
  </si>
  <si>
    <t>M's Outbound Short - Storm Gray - 38</t>
  </si>
  <si>
    <t>M's Outbound Short - Storm Gray - 40</t>
  </si>
  <si>
    <t>M's Outbound Short - Storm Gray - 42</t>
  </si>
  <si>
    <t>M's Outbound Short - Storm Gray - 44</t>
  </si>
  <si>
    <t>M's Overcast Fleece Hoody - Blackout Cerca - SM</t>
  </si>
  <si>
    <t>Blackout Cerca</t>
  </si>
  <si>
    <t>M's Overcast Fleece Hoody - Blackout Cerca - MD</t>
  </si>
  <si>
    <t>M's Overcast Fleece Hoody - Blackout Cerca - LG</t>
  </si>
  <si>
    <t>M's Overcast Fleece Hoody - Blackout Cerca - XL</t>
  </si>
  <si>
    <t>M's Overcast Fleece Hoody - Blackout Cerca - 2X</t>
  </si>
  <si>
    <t>M's Overcast Fleece Hoody - Blackout Cerca - 3X</t>
  </si>
  <si>
    <t>M's Overcast Fleece Hoody - Olive - SM</t>
  </si>
  <si>
    <t>M's Overcast Fleece Hoody - Olive - MD</t>
  </si>
  <si>
    <t>M's Overcast Fleece Hoody - Olive - LG</t>
  </si>
  <si>
    <t>M's Overcast Fleece Hoody - Olive - XL</t>
  </si>
  <si>
    <t>M's Overcast Fleece Hoody - Olive - 2X</t>
  </si>
  <si>
    <t>M's Overcast Fleece Hoody - Olive - 3X</t>
  </si>
  <si>
    <t>M's Overcast Fleece Hoody - Fusion - SM</t>
  </si>
  <si>
    <t>M's Overcast Fleece Hoody - Fusion - MD</t>
  </si>
  <si>
    <t>M's Overcast Fleece Hoody - Fusion - LG</t>
  </si>
  <si>
    <t>M's Overcast Fleece Hoody - Fusion - XL</t>
  </si>
  <si>
    <t>M's Overcast Fleece Hoody - Fusion - 2X</t>
  </si>
  <si>
    <t>M's Overcast Fleece Hoody - Fusion - 3X</t>
  </si>
  <si>
    <t>M's Overcast Fleece Pant - Olive - SM</t>
  </si>
  <si>
    <t>M's Overcast Fleece Pant - Olive - MD</t>
  </si>
  <si>
    <t>M's Overcast Fleece Pant - Olive - LG</t>
  </si>
  <si>
    <t>M's Overcast Fleece Pant - Olive - XL</t>
  </si>
  <si>
    <t>M's Overcast Fleece Pant - Olive - 2X</t>
  </si>
  <si>
    <t>M's Overcast Fleece Pant - Olive - 3X</t>
  </si>
  <si>
    <t>M's Crosscurrent SS - Harbor Blue - SM</t>
  </si>
  <si>
    <t>Harbor Blue</t>
  </si>
  <si>
    <t>M's Crosscurrent SS - Harbor Blue - MD</t>
  </si>
  <si>
    <t>M's Crosscurrent SS - Harbor Blue - LG</t>
  </si>
  <si>
    <t>M's Crosscurrent SS - Harbor Blue - XL</t>
  </si>
  <si>
    <t>M's Crosscurrent SS - Harbor Blue - 2X</t>
  </si>
  <si>
    <t>M's Crosscurrent SS - Light Sage - SM</t>
  </si>
  <si>
    <t>M's Crosscurrent SS - Light Sage - MD</t>
  </si>
  <si>
    <t>M's Crosscurrent SS - Light Sage - LG</t>
  </si>
  <si>
    <t>M's Crosscurrent SS - Light Sage - XL</t>
  </si>
  <si>
    <t>M's Crosscurrent SS - Light Sage - 2X</t>
  </si>
  <si>
    <t>M's Crosscurrent SS - Storm Gray - SM</t>
  </si>
  <si>
    <t>M's Crosscurrent SS - Storm Gray - MD</t>
  </si>
  <si>
    <t>M's Crosscurrent SS - Storm Gray - LG</t>
  </si>
  <si>
    <t>M's Crosscurrent SS - Storm Gray - XL</t>
  </si>
  <si>
    <t>M's Crosscurrent SS - Storm Gray - 2X</t>
  </si>
  <si>
    <t>M's Crosscurrent SS - Jasper - SM</t>
  </si>
  <si>
    <t>M's Crosscurrent SS - Jasper - MD</t>
  </si>
  <si>
    <t>M's Crosscurrent SS - Jasper - LG</t>
  </si>
  <si>
    <t>M's Crosscurrent SS - Jasper - XL</t>
  </si>
  <si>
    <t>M's Crosscurrent SS - Jasper - 2X</t>
  </si>
  <si>
    <t>M's Isoflow LS Crew - Asphalt - SM</t>
  </si>
  <si>
    <t>M's Isoflow LS Crew - Asphalt - MD</t>
  </si>
  <si>
    <t>M's Isoflow LS Crew - Asphalt - LG</t>
  </si>
  <si>
    <t>M's Isoflow LS Crew - Asphalt - XL</t>
  </si>
  <si>
    <t>M's Isoflow LS Crew - Asphalt - 2X</t>
  </si>
  <si>
    <t>M's Isoflow LS Crew - Harbor Blue - SM</t>
  </si>
  <si>
    <t>M's Isoflow LS Crew - Harbor Blue - MD</t>
  </si>
  <si>
    <t>M's Isoflow LS Crew - Harbor Blue - LG</t>
  </si>
  <si>
    <t>M's Isoflow LS Crew - Harbor Blue - XL</t>
  </si>
  <si>
    <t>M's Isoflow LS Crew - Harbor Blue - 2X</t>
  </si>
  <si>
    <t>M's Isoflow LS Crew - Light Sage - SM</t>
  </si>
  <si>
    <t>M's Isoflow LS Crew - Light Sage - MD</t>
  </si>
  <si>
    <t>M's Isoflow LS Crew - Light Sage - LG</t>
  </si>
  <si>
    <t>M's Isoflow LS Crew - Light Sage - XL</t>
  </si>
  <si>
    <t>M's Isoflow LS Crew - Light Sage - 2X</t>
  </si>
  <si>
    <t>M's Isoflow LS Crew - Jasper - SM</t>
  </si>
  <si>
    <t>M's Isoflow LS Crew - Jasper - MD</t>
  </si>
  <si>
    <t>M's Isoflow LS Crew - Jasper - LG</t>
  </si>
  <si>
    <t>M's Isoflow LS Crew - Jasper - XL</t>
  </si>
  <si>
    <t>M's Isoflow LS Crew - Jasper - 2X</t>
  </si>
  <si>
    <t>M's Isoflow LS Crew - Mist - SM</t>
  </si>
  <si>
    <t>M's Isoflow LS Crew - Mist - MD</t>
  </si>
  <si>
    <t>M's Isoflow LS Crew - Mist - LG</t>
  </si>
  <si>
    <t>M's Isoflow LS Crew - Mist - XL</t>
  </si>
  <si>
    <t>M's Isoflow LS Crew - Mist - 2X</t>
  </si>
  <si>
    <t>M's Aerowool Drift LS Crew - Olive - SM</t>
  </si>
  <si>
    <t>M's Aerowool Drift LS Crew - Olive - MD</t>
  </si>
  <si>
    <t>M's Aerowool Drift LS Crew - Olive - LG</t>
  </si>
  <si>
    <t>M's Aerowool Drift LS Crew - Olive - XL</t>
  </si>
  <si>
    <t>M's Aerowool Drift LS Crew - Olive - 2X</t>
  </si>
  <si>
    <t>M's Aerowool Drift LS Crew - Breeze Blue - SM</t>
  </si>
  <si>
    <t>M's Aerowool Drift LS Crew - Breeze Blue - MD</t>
  </si>
  <si>
    <t>M's Aerowool Drift LS Crew - Breeze Blue - LG</t>
  </si>
  <si>
    <t>M's Aerowool Drift LS Crew - Breeze Blue - XL</t>
  </si>
  <si>
    <t>M's Aerowool Drift LS Crew - Breeze Blue - 2X</t>
  </si>
  <si>
    <t>M's Aerowool Drift SS Crew - Olive - SM</t>
  </si>
  <si>
    <t>M's Aerowool Drift SS Crew - Olive - MD</t>
  </si>
  <si>
    <t>M's Aerowool Drift SS Crew - Olive - LG</t>
  </si>
  <si>
    <t>M's Aerowool Drift SS Crew - Olive - XL</t>
  </si>
  <si>
    <t>M's Aerowool Drift SS Crew - Olive - 2X</t>
  </si>
  <si>
    <t>M's Aerowool Drift SS Crew - Overcast - SM</t>
  </si>
  <si>
    <t>M's Aerowool Drift SS Crew - Overcast - MD</t>
  </si>
  <si>
    <t>M's Aerowool Drift SS Crew - Overcast - LG</t>
  </si>
  <si>
    <t>M's Aerowool Drift SS Crew - Overcast - XL</t>
  </si>
  <si>
    <t>M's Aerowool Drift SS Crew - Overcast - 2X</t>
  </si>
  <si>
    <t>M's Isoflow Hoody - Overcast - SM</t>
  </si>
  <si>
    <t>M's Isoflow Hoody - Overcast - MD</t>
  </si>
  <si>
    <t>M's Isoflow Hoody - Overcast - LG</t>
  </si>
  <si>
    <t>M's Isoflow Hoody - Overcast - XL</t>
  </si>
  <si>
    <t>M's Isoflow Hoody - Overcast - 2X</t>
  </si>
  <si>
    <t>M's Isoflow Hoody - Deep Sea - SM</t>
  </si>
  <si>
    <t>Deep Sea</t>
  </si>
  <si>
    <t>M's Isoflow Hoody - Deep Sea - MD</t>
  </si>
  <si>
    <t>M's Isoflow Hoody - Deep Sea - LG</t>
  </si>
  <si>
    <t>M's Isoflow Hoody - Deep Sea - XL</t>
  </si>
  <si>
    <t>M's Isoflow Hoody - Deep Sea - 2X</t>
  </si>
  <si>
    <t>M's Isoflow Hoody - Light Sage - SM</t>
  </si>
  <si>
    <t>M's Isoflow Hoody - Light Sage - MD</t>
  </si>
  <si>
    <t>M's Isoflow Hoody - Light Sage - LG</t>
  </si>
  <si>
    <t>M's Isoflow Hoody - Light Sage - XL</t>
  </si>
  <si>
    <t>M's Isoflow Hoody - Light Sage - 2X</t>
  </si>
  <si>
    <t>M's Isoflow Hoody - Jasper - SM</t>
  </si>
  <si>
    <t>M's Isoflow Hoody - Jasper - MD</t>
  </si>
  <si>
    <t>M's Isoflow Hoody - Jasper - LG</t>
  </si>
  <si>
    <t>M's Isoflow Hoody - Jasper - XL</t>
  </si>
  <si>
    <t>M's Isoflow Hoody - Jasper - 2X</t>
  </si>
  <si>
    <t>M's Isoflow Hoody - Breeze Blue - SM</t>
  </si>
  <si>
    <t>M's Isoflow Hoody - Breeze Blue - MD</t>
  </si>
  <si>
    <t>M's Isoflow Hoody - Breeze Blue - LG</t>
  </si>
  <si>
    <t>M's Isoflow Hoody - Breeze Blue - XL</t>
  </si>
  <si>
    <t>M's Isoflow Hoody - Breeze Blue - 2X</t>
  </si>
  <si>
    <t>M's Aerowool Drift Hoody - Olive - SM</t>
  </si>
  <si>
    <t>M's Aerowool Drift Hoody - Olive - MD</t>
  </si>
  <si>
    <t>M's Aerowool Drift Hoody - Olive - LG</t>
  </si>
  <si>
    <t>M's Aerowool Drift Hoody - Olive - XL</t>
  </si>
  <si>
    <t>M's Aerowool Drift Hoody - Olive - 2X</t>
  </si>
  <si>
    <t>M's Aerowool Drift Hoody - Harbor Blue - SM</t>
  </si>
  <si>
    <t>M's Aerowool Drift Hoody - Harbor Blue - MD</t>
  </si>
  <si>
    <t>M's Aerowool Drift Hoody - Harbor Blue - LG</t>
  </si>
  <si>
    <t>M's Aerowool Drift Hoody - Harbor Blue - XL</t>
  </si>
  <si>
    <t>M's Aerowool Drift Hoody - Harbor Blue - 2X</t>
  </si>
  <si>
    <t>M's Aerowool Drift Hoody - Mist - SM</t>
  </si>
  <si>
    <t>M's Aerowool Drift Hoody - Mist - MD</t>
  </si>
  <si>
    <t>M's Aerowool Drift Hoody - Mist - LG</t>
  </si>
  <si>
    <t>M's Aerowool Drift Hoody - Mist - XL</t>
  </si>
  <si>
    <t>M's Aerowool Drift Hoody - Mist - 2X</t>
  </si>
  <si>
    <t>M's Aerowool Drift Hoody - Breeze Blue - SM</t>
  </si>
  <si>
    <t>M's Aerowool Drift Hoody - Breeze Blue - MD</t>
  </si>
  <si>
    <t>M's Aerowool Drift Hoody - Breeze Blue - LG</t>
  </si>
  <si>
    <t>M's Aerowool Drift Hoody - Breeze Blue - XL</t>
  </si>
  <si>
    <t>M's Aerowool Drift Hoody - Breeze Blue - 2X</t>
  </si>
  <si>
    <t>M's Breakwater Fish Bib - Asphalt - SM</t>
  </si>
  <si>
    <t>M's Breakwater Fish Bib - Asphalt - MD</t>
  </si>
  <si>
    <t>M's Breakwater Fish Bib - Asphalt - LG</t>
  </si>
  <si>
    <t>M's Breakwater Fish Bib - Asphalt - XL</t>
  </si>
  <si>
    <t>M's Breakwater Fish Bib - Asphalt - 2X</t>
  </si>
  <si>
    <t>M's Breakwater Fish Jacket - Asphalt - SM</t>
  </si>
  <si>
    <t>M's Breakwater Fish Jacket - Asphalt - MD</t>
  </si>
  <si>
    <t>M's Breakwater Fish Jacket - Asphalt - LG</t>
  </si>
  <si>
    <t>M's Breakwater Fish Jacket - Asphalt - XL</t>
  </si>
  <si>
    <t>M's Breakwater Fish Jacket - Asphalt - 2X</t>
  </si>
  <si>
    <t>Isoflow Neck Gaiter - Jasper - OS</t>
  </si>
  <si>
    <t>Isoflow Neck Gaiter - Mist - OS</t>
  </si>
  <si>
    <t>Isoflow Neck Gaiter - Breeze Blue - OS</t>
  </si>
  <si>
    <t>Wick Neck Gaiter 2.0 - Conifer - OS</t>
  </si>
  <si>
    <t>Wick Neck Gaiter 2.0 - Walnut - OS</t>
  </si>
  <si>
    <t>Wick Neck Gaiter 2.0 - Fusion - OS</t>
  </si>
  <si>
    <t>Wick Neck Gaiter 2.0 - Specter - OS</t>
  </si>
  <si>
    <t>W's Outbound Pant - Asphalt - XS</t>
  </si>
  <si>
    <t>W's Outbound Pant - Asphalt - SM</t>
  </si>
  <si>
    <t>W's Outbound Pant - Asphalt - MD</t>
  </si>
  <si>
    <t>W's Outbound Pant - Asphalt - LG</t>
  </si>
  <si>
    <t>W's Outbound Pant - Asphalt - XL</t>
  </si>
  <si>
    <t>W's Outbound Pant - Dry Earth - XS</t>
  </si>
  <si>
    <t>W's Outbound Pant - Dry Earth - SM</t>
  </si>
  <si>
    <t>W's Outbound Pant - Dry Earth - MD</t>
  </si>
  <si>
    <t>W's Outbound Pant - Dry Earth - LG</t>
  </si>
  <si>
    <t>W's Outbound Pant - Dry Earth - XL</t>
  </si>
  <si>
    <t>W's Isoflow Hoody - Overcast - XS</t>
  </si>
  <si>
    <t>W's Isoflow Hoody - Overcast - SM</t>
  </si>
  <si>
    <t>W's Isoflow Hoody - Overcast - MD</t>
  </si>
  <si>
    <t>W's Isoflow Hoody - Overcast - LG</t>
  </si>
  <si>
    <t>W's Isoflow Hoody - Overcast - XL</t>
  </si>
  <si>
    <t>W's Isoflow Hoody - Breeze Blue - XS</t>
  </si>
  <si>
    <t>W's Isoflow Hoody - Breeze Blue - SM</t>
  </si>
  <si>
    <t>W's Isoflow Hoody - Breeze Blue - MD</t>
  </si>
  <si>
    <t>W's Isoflow Hoody - Breeze Blue - LG</t>
  </si>
  <si>
    <t>W's Isoflow Hoody - Breeze Blue - XL</t>
  </si>
  <si>
    <t>2027 First Lite Price List</t>
  </si>
  <si>
    <t>Likely Yes</t>
  </si>
  <si>
    <t>2027 Wholesale Price (US)</t>
  </si>
  <si>
    <t>2027 MAP (US)</t>
  </si>
  <si>
    <t>2027 MSRP (US)</t>
  </si>
  <si>
    <t>2027 Wholesale Price (CA)</t>
  </si>
  <si>
    <t>2027 MAP (CA)</t>
  </si>
  <si>
    <t>2027 MSRP (CA)</t>
  </si>
  <si>
    <t>2027 MAP Price (CA)</t>
  </si>
  <si>
    <t>840490735958</t>
  </si>
  <si>
    <t>840490735965</t>
  </si>
  <si>
    <t>840490735972</t>
  </si>
  <si>
    <t>840490735989</t>
  </si>
  <si>
    <t>840490735996</t>
  </si>
  <si>
    <t>840490736009</t>
  </si>
  <si>
    <t>840490736016</t>
  </si>
  <si>
    <t>840490736023</t>
  </si>
  <si>
    <t>840490736030</t>
  </si>
  <si>
    <t>840490736047</t>
  </si>
  <si>
    <t>840490736054</t>
  </si>
  <si>
    <t>840490736061</t>
  </si>
  <si>
    <t>840490736078</t>
  </si>
  <si>
    <t>840490736085</t>
  </si>
  <si>
    <t>840490736092</t>
  </si>
  <si>
    <t>840490736108</t>
  </si>
  <si>
    <t>840490736115</t>
  </si>
  <si>
    <t>840490736122</t>
  </si>
  <si>
    <t>840490736139</t>
  </si>
  <si>
    <t>840490736146</t>
  </si>
  <si>
    <t>840490736153</t>
  </si>
  <si>
    <t>840490736160</t>
  </si>
  <si>
    <t>840490736177</t>
  </si>
  <si>
    <t>840490736184</t>
  </si>
  <si>
    <t>840490736191</t>
  </si>
  <si>
    <t>840490736207</t>
  </si>
  <si>
    <t>840490736214</t>
  </si>
  <si>
    <t>840490736221</t>
  </si>
  <si>
    <t>840490736238</t>
  </si>
  <si>
    <t>840490736245</t>
  </si>
  <si>
    <t>840490736252</t>
  </si>
  <si>
    <t>840490736269</t>
  </si>
  <si>
    <t>840490736276</t>
  </si>
  <si>
    <t>840490736283</t>
  </si>
  <si>
    <t>840490736290</t>
  </si>
  <si>
    <t>840490736306</t>
  </si>
  <si>
    <t>840490736313</t>
  </si>
  <si>
    <t>840490736320</t>
  </si>
  <si>
    <t>840490736337</t>
  </si>
  <si>
    <t>840490736344</t>
  </si>
  <si>
    <t>840490736351</t>
  </si>
  <si>
    <t>840490736368</t>
  </si>
  <si>
    <t>840490736375</t>
  </si>
  <si>
    <t>840490736382</t>
  </si>
  <si>
    <t>840490736399</t>
  </si>
  <si>
    <t>840490736405</t>
  </si>
  <si>
    <t>840490736412</t>
  </si>
  <si>
    <t>840490736429</t>
  </si>
  <si>
    <t>840490736436</t>
  </si>
  <si>
    <t>840490736443</t>
  </si>
  <si>
    <t>840490736450</t>
  </si>
  <si>
    <t>840490736467</t>
  </si>
  <si>
    <t>840490736474</t>
  </si>
  <si>
    <t>840490736481</t>
  </si>
  <si>
    <t>840490736498</t>
  </si>
  <si>
    <t>840490736504</t>
  </si>
  <si>
    <t>840490736511</t>
  </si>
  <si>
    <t>840490736528</t>
  </si>
  <si>
    <t>840490736535</t>
  </si>
  <si>
    <t>840490736542</t>
  </si>
  <si>
    <t>840490736559</t>
  </si>
  <si>
    <t>840490736566</t>
  </si>
  <si>
    <t>840490736573</t>
  </si>
  <si>
    <t>840490736580</t>
  </si>
  <si>
    <t>840490736597</t>
  </si>
  <si>
    <t>840490736603</t>
  </si>
  <si>
    <t>840490736610</t>
  </si>
  <si>
    <t>840490736627</t>
  </si>
  <si>
    <t>840490736634</t>
  </si>
  <si>
    <t>840490736641</t>
  </si>
  <si>
    <t>840490736658</t>
  </si>
  <si>
    <t>840490736665</t>
  </si>
  <si>
    <t>840490736672</t>
  </si>
  <si>
    <t>840490736689</t>
  </si>
  <si>
    <t>840490736696</t>
  </si>
  <si>
    <t>840490736702</t>
  </si>
  <si>
    <t>840490736719</t>
  </si>
  <si>
    <t>840490736726</t>
  </si>
  <si>
    <t>840490736733</t>
  </si>
  <si>
    <t>840490736740</t>
  </si>
  <si>
    <t>840490736757</t>
  </si>
  <si>
    <t>840490736764</t>
  </si>
  <si>
    <t>840490736771</t>
  </si>
  <si>
    <t>840490736788</t>
  </si>
  <si>
    <t>840490736795</t>
  </si>
  <si>
    <t>840490736801</t>
  </si>
  <si>
    <t>840490736818</t>
  </si>
  <si>
    <t>840490736825</t>
  </si>
  <si>
    <t>840490736832</t>
  </si>
  <si>
    <t>840490736849</t>
  </si>
  <si>
    <t>840490736856</t>
  </si>
  <si>
    <t>840490736863</t>
  </si>
  <si>
    <t>840490736870</t>
  </si>
  <si>
    <t>840490736887</t>
  </si>
  <si>
    <t>840490736894</t>
  </si>
  <si>
    <t>840490736900</t>
  </si>
  <si>
    <t>840490736917</t>
  </si>
  <si>
    <t>840490736924</t>
  </si>
  <si>
    <t>840490736931</t>
  </si>
  <si>
    <t>840490736948</t>
  </si>
  <si>
    <t>840490736955</t>
  </si>
  <si>
    <t>840490736962</t>
  </si>
  <si>
    <t>840490736979</t>
  </si>
  <si>
    <t>840490736986</t>
  </si>
  <si>
    <t>840490736993</t>
  </si>
  <si>
    <t>840490737006</t>
  </si>
  <si>
    <t>840490737013</t>
  </si>
  <si>
    <t>840490737020</t>
  </si>
  <si>
    <t>840490737037</t>
  </si>
  <si>
    <t>840490737044</t>
  </si>
  <si>
    <t>840490737051</t>
  </si>
  <si>
    <t>840490737068</t>
  </si>
  <si>
    <t>840490737075</t>
  </si>
  <si>
    <t>840490737082</t>
  </si>
  <si>
    <t>840490737099</t>
  </si>
  <si>
    <t>840490737105</t>
  </si>
  <si>
    <t>840490737112</t>
  </si>
  <si>
    <t>840490737129</t>
  </si>
  <si>
    <t>840490737136</t>
  </si>
  <si>
    <t>840490737143</t>
  </si>
  <si>
    <t>840490737150</t>
  </si>
  <si>
    <t>840490737167</t>
  </si>
  <si>
    <t>840490737174</t>
  </si>
  <si>
    <t>840490737181</t>
  </si>
  <si>
    <t>840490737198</t>
  </si>
  <si>
    <t>840490737204</t>
  </si>
  <si>
    <t>840490737211</t>
  </si>
  <si>
    <t>840490737228</t>
  </si>
  <si>
    <t>840490737235</t>
  </si>
  <si>
    <t>840490737242</t>
  </si>
  <si>
    <t>840490737259</t>
  </si>
  <si>
    <t>840490737266</t>
  </si>
  <si>
    <t>840490737273</t>
  </si>
  <si>
    <t>840490737280</t>
  </si>
  <si>
    <t>840490737297</t>
  </si>
  <si>
    <t>840490737303</t>
  </si>
  <si>
    <t>840490737310</t>
  </si>
  <si>
    <t>840490737327</t>
  </si>
  <si>
    <t>840490737334</t>
  </si>
  <si>
    <t>840490737341</t>
  </si>
  <si>
    <t>840490737358</t>
  </si>
  <si>
    <t>840490737365</t>
  </si>
  <si>
    <t>840490737372</t>
  </si>
  <si>
    <t>840490737389</t>
  </si>
  <si>
    <t>840490737396</t>
  </si>
  <si>
    <t>840490737402</t>
  </si>
  <si>
    <t>840490737419</t>
  </si>
  <si>
    <t>840490737426</t>
  </si>
  <si>
    <t>840490737433</t>
  </si>
  <si>
    <t>840490737440</t>
  </si>
  <si>
    <t>840490737457</t>
  </si>
  <si>
    <t>840490737464</t>
  </si>
  <si>
    <t>840490737471</t>
  </si>
  <si>
    <t>840490737488</t>
  </si>
  <si>
    <t>840490737495</t>
  </si>
  <si>
    <t>840490737501</t>
  </si>
  <si>
    <t>840490737518</t>
  </si>
  <si>
    <t>840490737525</t>
  </si>
  <si>
    <t>840490737532</t>
  </si>
  <si>
    <t>840490737549</t>
  </si>
  <si>
    <t>840490737556</t>
  </si>
  <si>
    <t>840490737563</t>
  </si>
  <si>
    <t>840490737570</t>
  </si>
  <si>
    <t>840490737587</t>
  </si>
  <si>
    <t>840490737594</t>
  </si>
  <si>
    <t>840490737600</t>
  </si>
  <si>
    <t>840490737617</t>
  </si>
  <si>
    <t>840490737624</t>
  </si>
  <si>
    <t>840490737631</t>
  </si>
  <si>
    <t>840490737648</t>
  </si>
  <si>
    <t>840490737655</t>
  </si>
  <si>
    <t>840490737662</t>
  </si>
  <si>
    <t>840490737679</t>
  </si>
  <si>
    <t>840490737686</t>
  </si>
  <si>
    <t>840490737693</t>
  </si>
  <si>
    <t>840490737709</t>
  </si>
  <si>
    <t>840490737716</t>
  </si>
  <si>
    <t>840490737723</t>
  </si>
  <si>
    <t>840490737730</t>
  </si>
  <si>
    <t>840490737747</t>
  </si>
  <si>
    <t>840490737754</t>
  </si>
  <si>
    <t>840490737761</t>
  </si>
  <si>
    <t>840490737778</t>
  </si>
  <si>
    <t>840490737785</t>
  </si>
  <si>
    <t>840490737792</t>
  </si>
  <si>
    <t>840490737808</t>
  </si>
  <si>
    <t>840490737815</t>
  </si>
  <si>
    <t>840490737822</t>
  </si>
  <si>
    <t>840490737839</t>
  </si>
  <si>
    <t>840490737846</t>
  </si>
  <si>
    <t>840490737853</t>
  </si>
  <si>
    <t>840490737860</t>
  </si>
  <si>
    <t>840490737877</t>
  </si>
  <si>
    <t>840490737884</t>
  </si>
  <si>
    <t>840490737891</t>
  </si>
  <si>
    <t>840490737907</t>
  </si>
  <si>
    <t>840490737914</t>
  </si>
  <si>
    <t>840490737921</t>
  </si>
  <si>
    <t>840490737938</t>
  </si>
  <si>
    <t>840490737945</t>
  </si>
  <si>
    <t>840490737952</t>
  </si>
  <si>
    <t>840490737969</t>
  </si>
  <si>
    <t>840490737976</t>
  </si>
  <si>
    <t>840490737983</t>
  </si>
  <si>
    <t>840490737990</t>
  </si>
  <si>
    <t>840490738003</t>
  </si>
  <si>
    <t>840490738010</t>
  </si>
  <si>
    <t>840490738027</t>
  </si>
  <si>
    <t>840490738034</t>
  </si>
  <si>
    <t>840490738041</t>
  </si>
  <si>
    <t>840490738058</t>
  </si>
  <si>
    <t>840490738065</t>
  </si>
  <si>
    <t>840490738072</t>
  </si>
  <si>
    <t>840490738089</t>
  </si>
  <si>
    <t>840490738096</t>
  </si>
  <si>
    <t>840490738102</t>
  </si>
  <si>
    <t>840490738119</t>
  </si>
  <si>
    <t>840490738126</t>
  </si>
  <si>
    <t>840490738133</t>
  </si>
  <si>
    <t>840490738140</t>
  </si>
  <si>
    <t>840490738157</t>
  </si>
  <si>
    <t>840490738164</t>
  </si>
  <si>
    <t>840490738171</t>
  </si>
  <si>
    <t>840490738188</t>
  </si>
  <si>
    <t>840490738195</t>
  </si>
  <si>
    <t>840490738201</t>
  </si>
  <si>
    <t>840490738218</t>
  </si>
  <si>
    <t>840490738225</t>
  </si>
  <si>
    <t>840490738232</t>
  </si>
  <si>
    <t>840490738249</t>
  </si>
  <si>
    <t>840490738256</t>
  </si>
  <si>
    <t>840490738263</t>
  </si>
  <si>
    <t>840490738270</t>
  </si>
  <si>
    <t>840490738287</t>
  </si>
  <si>
    <t>840490738294</t>
  </si>
  <si>
    <t>840490738300</t>
  </si>
  <si>
    <t>840490738317</t>
  </si>
  <si>
    <t>840490738324</t>
  </si>
  <si>
    <t>840490738331</t>
  </si>
  <si>
    <t>840490738348</t>
  </si>
  <si>
    <t>840490738355</t>
  </si>
  <si>
    <t>840490738362</t>
  </si>
  <si>
    <t>840490738379</t>
  </si>
  <si>
    <t>840490738386</t>
  </si>
  <si>
    <t>840490738393</t>
  </si>
  <si>
    <t>840490738409</t>
  </si>
  <si>
    <t>840490738416</t>
  </si>
  <si>
    <t>840490738423</t>
  </si>
  <si>
    <t>840490738430</t>
  </si>
  <si>
    <t>840490738447</t>
  </si>
  <si>
    <t>840490738454</t>
  </si>
  <si>
    <t>840490738461</t>
  </si>
  <si>
    <t>840490738478</t>
  </si>
  <si>
    <t>840490738485</t>
  </si>
  <si>
    <t>840490738492</t>
  </si>
  <si>
    <t>840490738508</t>
  </si>
  <si>
    <t>840490738515</t>
  </si>
  <si>
    <t>840490738522</t>
  </si>
  <si>
    <t>840490738539</t>
  </si>
  <si>
    <t>840490738546</t>
  </si>
  <si>
    <t>840490738553</t>
  </si>
  <si>
    <t>840490738560</t>
  </si>
  <si>
    <t>840490738577</t>
  </si>
  <si>
    <t>840490738584</t>
  </si>
  <si>
    <t>840490738591</t>
  </si>
  <si>
    <t>840490738607</t>
  </si>
  <si>
    <t>840490738614</t>
  </si>
  <si>
    <t>840490738621</t>
  </si>
  <si>
    <t>840490738638</t>
  </si>
  <si>
    <t>840490738645</t>
  </si>
  <si>
    <t>840490738652</t>
  </si>
  <si>
    <t>840490738669</t>
  </si>
  <si>
    <t>840490738676</t>
  </si>
  <si>
    <t>840490738683</t>
  </si>
  <si>
    <t>840490738690</t>
  </si>
  <si>
    <t>840490738706</t>
  </si>
  <si>
    <t>840490738713</t>
  </si>
  <si>
    <t>840490738720</t>
  </si>
  <si>
    <t>840490738737</t>
  </si>
  <si>
    <t>840490738744</t>
  </si>
  <si>
    <t>840490738751</t>
  </si>
  <si>
    <t>840490738768</t>
  </si>
  <si>
    <t>840490738775</t>
  </si>
  <si>
    <t>840490738782</t>
  </si>
  <si>
    <t>840490738799</t>
  </si>
  <si>
    <t>840490738805</t>
  </si>
  <si>
    <t>840490738812</t>
  </si>
  <si>
    <t>840490738829</t>
  </si>
  <si>
    <t>840490738836</t>
  </si>
  <si>
    <t>840490738843</t>
  </si>
  <si>
    <t>840490738850</t>
  </si>
  <si>
    <t>840490738867</t>
  </si>
  <si>
    <t>840490738874</t>
  </si>
  <si>
    <t>840490738881</t>
  </si>
  <si>
    <t>840490738898</t>
  </si>
  <si>
    <t>840490738904</t>
  </si>
  <si>
    <t>840490738911</t>
  </si>
  <si>
    <t>840490738928</t>
  </si>
  <si>
    <t>840490738935</t>
  </si>
  <si>
    <t>840490738942</t>
  </si>
  <si>
    <t>840490738959</t>
  </si>
  <si>
    <t>840490738966</t>
  </si>
  <si>
    <t>840490738973</t>
  </si>
  <si>
    <t>840490738980</t>
  </si>
  <si>
    <t>840490738997</t>
  </si>
  <si>
    <t>840490739000</t>
  </si>
  <si>
    <t>840490739017</t>
  </si>
  <si>
    <t>840490739024</t>
  </si>
  <si>
    <t>840490739031</t>
  </si>
  <si>
    <t>840490739048</t>
  </si>
  <si>
    <t>840490739055</t>
  </si>
  <si>
    <t>840490739062</t>
  </si>
  <si>
    <t>840490739079</t>
  </si>
  <si>
    <t>840490739086</t>
  </si>
  <si>
    <t>840490739093</t>
  </si>
  <si>
    <t>840490739109</t>
  </si>
  <si>
    <t>840490739116</t>
  </si>
  <si>
    <t>840490739123</t>
  </si>
  <si>
    <t>840490739130</t>
  </si>
  <si>
    <t>840490739147</t>
  </si>
  <si>
    <t>840490739154</t>
  </si>
  <si>
    <t>840490739161</t>
  </si>
  <si>
    <t>840490739178</t>
  </si>
  <si>
    <t>840490739185</t>
  </si>
  <si>
    <t>840490739192</t>
  </si>
  <si>
    <t>840490739208</t>
  </si>
  <si>
    <t>840490739215</t>
  </si>
  <si>
    <t>840490739222</t>
  </si>
  <si>
    <t>840490739239</t>
  </si>
  <si>
    <t>840490739246</t>
  </si>
  <si>
    <t>840490739253</t>
  </si>
  <si>
    <t>840490739260</t>
  </si>
  <si>
    <t>840490739277</t>
  </si>
  <si>
    <t>840490739284</t>
  </si>
  <si>
    <t>840490739291</t>
  </si>
  <si>
    <t>840490739307</t>
  </si>
  <si>
    <t>840490739314</t>
  </si>
  <si>
    <t>840490739321</t>
  </si>
  <si>
    <t>840490739338</t>
  </si>
  <si>
    <t>840490739345</t>
  </si>
  <si>
    <t>840490739352</t>
  </si>
  <si>
    <t>840490739369</t>
  </si>
  <si>
    <t>840490739376</t>
  </si>
  <si>
    <t>840490739383</t>
  </si>
  <si>
    <t>840490739390</t>
  </si>
  <si>
    <t>840490739406</t>
  </si>
  <si>
    <t>840490739413</t>
  </si>
  <si>
    <t>840490739420</t>
  </si>
  <si>
    <t>840490739437</t>
  </si>
  <si>
    <t>840490739444</t>
  </si>
  <si>
    <t>840490739451</t>
  </si>
  <si>
    <t>840490739468</t>
  </si>
  <si>
    <t>840490739475</t>
  </si>
  <si>
    <t>840490739482</t>
  </si>
  <si>
    <t>840490739499</t>
  </si>
  <si>
    <t>840490739505</t>
  </si>
  <si>
    <t>840490739512</t>
  </si>
  <si>
    <t>840490739529</t>
  </si>
  <si>
    <t>840490739536</t>
  </si>
  <si>
    <t>840490739543</t>
  </si>
  <si>
    <t>840490739550</t>
  </si>
  <si>
    <t>840490739567</t>
  </si>
  <si>
    <t>840490739574</t>
  </si>
  <si>
    <t>840490739581</t>
  </si>
  <si>
    <t>840490739598</t>
  </si>
  <si>
    <t>840490739604</t>
  </si>
  <si>
    <t>840490739611</t>
  </si>
  <si>
    <t>840490739628</t>
  </si>
  <si>
    <t>840490739635</t>
  </si>
  <si>
    <t>840490739642</t>
  </si>
  <si>
    <t>840490739659</t>
  </si>
  <si>
    <t>840490739666</t>
  </si>
  <si>
    <t>840490739673</t>
  </si>
  <si>
    <t>840490739680</t>
  </si>
  <si>
    <t>840490739697</t>
  </si>
  <si>
    <t>840490739703</t>
  </si>
  <si>
    <t>840490739710</t>
  </si>
  <si>
    <t>840490739727</t>
  </si>
  <si>
    <t>840490739734</t>
  </si>
  <si>
    <t>840490739741</t>
  </si>
  <si>
    <t>840490739758</t>
  </si>
  <si>
    <t>840490739765</t>
  </si>
  <si>
    <t>840490739772</t>
  </si>
  <si>
    <t>840490739789</t>
  </si>
  <si>
    <t>840490739796</t>
  </si>
  <si>
    <t>840490739802</t>
  </si>
  <si>
    <t>840490739819</t>
  </si>
  <si>
    <t>840490739826</t>
  </si>
  <si>
    <t>840490739833</t>
  </si>
  <si>
    <t>840490739840</t>
  </si>
  <si>
    <t>840490739857</t>
  </si>
  <si>
    <t>840490739864</t>
  </si>
  <si>
    <t>840490739871</t>
  </si>
  <si>
    <t>840490739888</t>
  </si>
  <si>
    <t>840490739895</t>
  </si>
  <si>
    <t>840490739901</t>
  </si>
  <si>
    <t>840490739918</t>
  </si>
  <si>
    <t>840490739925</t>
  </si>
  <si>
    <t>840490739932</t>
  </si>
  <si>
    <t>840490739949</t>
  </si>
  <si>
    <t>840490739956</t>
  </si>
  <si>
    <t>840490739963</t>
  </si>
  <si>
    <t>840490739970</t>
  </si>
  <si>
    <t>840490739987</t>
  </si>
  <si>
    <t>840490739994</t>
  </si>
  <si>
    <t>840490740006</t>
  </si>
  <si>
    <t>840490740013</t>
  </si>
  <si>
    <t>840490740020</t>
  </si>
  <si>
    <t>840490740037</t>
  </si>
  <si>
    <t>840490740044</t>
  </si>
  <si>
    <t>840490740051</t>
  </si>
  <si>
    <t>840490740068</t>
  </si>
  <si>
    <t>840490740075</t>
  </si>
  <si>
    <t>840490740082</t>
  </si>
  <si>
    <t>840490740099</t>
  </si>
  <si>
    <t>840490740105</t>
  </si>
  <si>
    <t>840490740112</t>
  </si>
  <si>
    <t>840490740129</t>
  </si>
  <si>
    <t>840490740136</t>
  </si>
  <si>
    <t>840490740143</t>
  </si>
  <si>
    <t>840490740150</t>
  </si>
  <si>
    <t>840490740167</t>
  </si>
  <si>
    <t>840490740174</t>
  </si>
  <si>
    <t>840490740181</t>
  </si>
  <si>
    <t>840490740198</t>
  </si>
  <si>
    <t>FISHING</t>
  </si>
  <si>
    <t>February</t>
  </si>
  <si>
    <t>Status</t>
  </si>
  <si>
    <t>Active</t>
  </si>
  <si>
    <t>Final Season</t>
  </si>
  <si>
    <t>M's Kiln LS Crew - Dry Earth - 3X</t>
  </si>
  <si>
    <t>All Season Merino Crew Sock</t>
  </si>
  <si>
    <t>All Season Merino OTC Sock</t>
  </si>
  <si>
    <t>Early Season Wool Crew Sock</t>
  </si>
  <si>
    <t>M's 270 Lite Pant</t>
  </si>
  <si>
    <t>M's Aerowool Drift Hoody</t>
  </si>
  <si>
    <t>M's Aerowool Drift LS Crew</t>
  </si>
  <si>
    <t>M's Aerowool Drift SS Crew</t>
  </si>
  <si>
    <t>M's Boundary Stormtight Rain Pant</t>
  </si>
  <si>
    <t>M's Breakwater Fish Bib</t>
  </si>
  <si>
    <t>M's Breakwater Fish Jacket</t>
  </si>
  <si>
    <t>M's Brooks Pro Down Jacket</t>
  </si>
  <si>
    <t>M's Brooks Pro Down Vest</t>
  </si>
  <si>
    <t>M's Crosscurrent LS</t>
  </si>
  <si>
    <t>M's Isoflow Hoody</t>
  </si>
  <si>
    <t>M's Outbound Pant</t>
  </si>
  <si>
    <t>M's Outbound Short</t>
  </si>
  <si>
    <t>M's Overcast Fleece Hoody</t>
  </si>
  <si>
    <t>M's Overcast Fleece Pant</t>
  </si>
  <si>
    <t>M's Slipstream Hybrid Hoody</t>
  </si>
  <si>
    <t>M's Washout Amphib Pant</t>
  </si>
  <si>
    <t>M's Washout Amphib Short</t>
  </si>
  <si>
    <t>Rugged Wool Fingerless Glove</t>
  </si>
  <si>
    <t>Rugged Wool Fleece Glove</t>
  </si>
  <si>
    <t>Wick Neck Gaiter 2.0</t>
  </si>
  <si>
    <t>W's Outbound Pant</t>
  </si>
  <si>
    <t>Grand Total</t>
  </si>
  <si>
    <t>M's Origin 2.0 Hoody</t>
  </si>
  <si>
    <t>Best Sellers Overall</t>
  </si>
  <si>
    <t>Best Sellers Outerwear Tops</t>
  </si>
  <si>
    <t>Best Sellers Outerwear Bottoms</t>
  </si>
  <si>
    <t>Best Sellers Baselayer Tops</t>
  </si>
  <si>
    <t>Best Sellers Baselayer Bottoms</t>
  </si>
  <si>
    <t>Best Sellers Apparel Accessories</t>
  </si>
  <si>
    <t>MAOB2COMD</t>
  </si>
  <si>
    <t>MAOB2COLG</t>
  </si>
  <si>
    <t>M's Overcast Fleece Beanie - Olive - SM/MD</t>
  </si>
  <si>
    <t>M's Overcast Fleece Beanie - Olive - LG/XL</t>
  </si>
  <si>
    <t>SM/MD</t>
  </si>
  <si>
    <t>LG/XL</t>
  </si>
  <si>
    <t>MAOB2FUMD</t>
  </si>
  <si>
    <t>MAOB2FULG</t>
  </si>
  <si>
    <t>M's Overcast Fleece Beanie - Fusion - SM/MD</t>
  </si>
  <si>
    <t>M's Overcast Fleece Beanie - Fusion - LG/XL</t>
  </si>
  <si>
    <t>840490743786</t>
  </si>
  <si>
    <t>840490743793</t>
  </si>
  <si>
    <t>840490743762</t>
  </si>
  <si>
    <t>840490743779</t>
  </si>
  <si>
    <t>840490743809</t>
  </si>
  <si>
    <t>840490743816</t>
  </si>
  <si>
    <t>MAOB2SPMD</t>
  </si>
  <si>
    <t>MAOB2SPLG</t>
  </si>
  <si>
    <t>M's Overcast Fleece Beanie - Specter - SM/MD</t>
  </si>
  <si>
    <t>M's Overcast Fleece Beanie - Specter - LG/XL</t>
  </si>
  <si>
    <t>M's Overcast Fleece Beanie</t>
  </si>
  <si>
    <t>Western</t>
  </si>
  <si>
    <t>MA2LPSP3030</t>
  </si>
  <si>
    <t>M's 270 Lite Pant - Specter - 3030</t>
  </si>
  <si>
    <t>MA2LPSP3032</t>
  </si>
  <si>
    <t>M's 270 Lite Pant - Specter - 3032</t>
  </si>
  <si>
    <t>MA2LPSP3230</t>
  </si>
  <si>
    <t>M's 270 Lite Pant - Specter - 3230</t>
  </si>
  <si>
    <t>MA2LPSP3232</t>
  </si>
  <si>
    <t>M's 270 Lite Pant - Specter - 3232</t>
  </si>
  <si>
    <t>MA2LPSP3234</t>
  </si>
  <si>
    <t>M's 270 Lite Pant - Specter - 3234</t>
  </si>
  <si>
    <t>MA2LPSP3430</t>
  </si>
  <si>
    <t>M's 270 Lite Pant - Specter - 3430</t>
  </si>
  <si>
    <t>MA2LPSP3432</t>
  </si>
  <si>
    <t>M's 270 Lite Pant - Specter - 3432</t>
  </si>
  <si>
    <t>MA2LPSP3434</t>
  </si>
  <si>
    <t>M's 270 Lite Pant - Specter - 3434</t>
  </si>
  <si>
    <t>MA2LPSP3436</t>
  </si>
  <si>
    <t>M's 270 Lite Pant - Specter - 3436</t>
  </si>
  <si>
    <t>MA2LPSP3632</t>
  </si>
  <si>
    <t>M's 270 Lite Pant - Specter - 3632</t>
  </si>
  <si>
    <t>MA2LPSP3634</t>
  </si>
  <si>
    <t>M's 270 Lite Pant - Specter - 3634</t>
  </si>
  <si>
    <t>MA2LPSP3636</t>
  </si>
  <si>
    <t>M's 270 Lite Pant - Specter - 3636</t>
  </si>
  <si>
    <t>MA2LPSP3832</t>
  </si>
  <si>
    <t>M's 270 Lite Pant - Specter - 3832</t>
  </si>
  <si>
    <t>MA2LPSP3834</t>
  </si>
  <si>
    <t>M's 270 Lite Pant - Specter - 3834</t>
  </si>
  <si>
    <t>MA2LPSP3836</t>
  </si>
  <si>
    <t>M's 270 Lite Pant - Specter - 3836</t>
  </si>
  <si>
    <t>MA2LPSP4032</t>
  </si>
  <si>
    <t>M's 270 Lite Pant - Specter - 4032</t>
  </si>
  <si>
    <t>MA2LPSP4232</t>
  </si>
  <si>
    <t>M's 270 Lite Pant - Specter - 4232</t>
  </si>
  <si>
    <t>MA2LPSP4432</t>
  </si>
  <si>
    <t>M's 270 Lite Pant - Specter - 4432</t>
  </si>
  <si>
    <t>Dirtbag Duffle</t>
  </si>
  <si>
    <t>Lo Pro Hat</t>
  </si>
  <si>
    <t>First Lite Trucker Hat</t>
  </si>
  <si>
    <t>W's Furnace Quarter Zip 2.0</t>
  </si>
  <si>
    <t>M's Horizon Hemp SS</t>
  </si>
  <si>
    <t>M's Crosscurrent SS</t>
  </si>
  <si>
    <t>M's Isoflow LS Crew</t>
  </si>
  <si>
    <t>Isoflow Neck Gaiter</t>
  </si>
  <si>
    <t>W's Isoflow Hoody</t>
  </si>
  <si>
    <t>Phantom 3D Balaclava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</si>
</sst>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indexed="8"/>
      <name val="Calibri"/>
    </font>
    <font>
      <b/>
      <sz val="12"/>
      <color indexed="8"/>
      <name val="Arial"/>
    </font>
    <font>
      <sz val="12"/>
      <color indexed="8"/>
      <name val="Arial"/>
    </font>
    <font>
      <b/>
      <sz val="16"/>
      <color indexed="8"/>
      <name val="Calibri"/>
    </font>
    <font>
      <b/>
      <sz val="20"/>
      <color theme="1"/>
      <name val="Calibri"/>
      <family val="2"/>
    </font>
    <font>
      <sz val="8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b/>
      <sz val="16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4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1" applyFont="1"/>
    <xf numFmtId="1" fontId="0" fillId="0" borderId="0" xfId="0" applyNumberFormat="1"/>
    <xf numFmtId="49" fontId="4" fillId="5" borderId="2" xfId="0" applyNumberFormat="1" applyFont="1" applyFill="1" applyBorder="1" applyAlignment="1">
      <alignment horizontal="left" vertical="center"/>
    </xf>
    <xf numFmtId="49" fontId="4" fillId="5" borderId="3" xfId="0" applyNumberFormat="1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top"/>
    </xf>
    <xf numFmtId="49" fontId="4" fillId="6" borderId="3" xfId="0" applyNumberFormat="1" applyFont="1" applyFill="1" applyBorder="1" applyAlignment="1">
      <alignment horizontal="left" vertical="top"/>
    </xf>
    <xf numFmtId="0" fontId="4" fillId="6" borderId="3" xfId="0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49" fontId="6" fillId="0" borderId="1" xfId="0" applyNumberFormat="1" applyFont="1" applyBorder="1"/>
    <xf numFmtId="49" fontId="6" fillId="0" borderId="11" xfId="0" applyNumberFormat="1" applyFont="1" applyBorder="1"/>
    <xf numFmtId="44" fontId="6" fillId="0" borderId="1" xfId="1" applyFont="1" applyBorder="1"/>
    <xf numFmtId="44" fontId="6" fillId="0" borderId="11" xfId="1" applyFont="1" applyBorder="1"/>
    <xf numFmtId="164" fontId="0" fillId="0" borderId="0" xfId="0" applyNumberFormat="1"/>
    <xf numFmtId="0" fontId="0" fillId="7" borderId="0" xfId="0" applyFill="1"/>
    <xf numFmtId="0" fontId="2" fillId="4" borderId="1" xfId="0" applyFont="1" applyFill="1" applyBorder="1"/>
    <xf numFmtId="44" fontId="0" fillId="0" borderId="0" xfId="0" applyNumberFormat="1"/>
    <xf numFmtId="0" fontId="0" fillId="0" borderId="13" xfId="0" applyBorder="1"/>
    <xf numFmtId="1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44" fontId="0" fillId="0" borderId="15" xfId="1" applyFont="1" applyBorder="1" applyAlignment="1">
      <alignment horizontal="center"/>
    </xf>
    <xf numFmtId="0" fontId="0" fillId="7" borderId="15" xfId="0" applyFill="1" applyBorder="1"/>
    <xf numFmtId="1" fontId="0" fillId="0" borderId="13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5" borderId="0" xfId="0" applyFill="1"/>
    <xf numFmtId="0" fontId="7" fillId="5" borderId="0" xfId="0" applyFont="1" applyFill="1"/>
    <xf numFmtId="0" fontId="0" fillId="5" borderId="12" xfId="0" applyFill="1" applyBorder="1"/>
    <xf numFmtId="0" fontId="0" fillId="5" borderId="14" xfId="0" applyFill="1" applyBorder="1"/>
    <xf numFmtId="44" fontId="0" fillId="0" borderId="12" xfId="1" applyFont="1" applyBorder="1"/>
    <xf numFmtId="44" fontId="0" fillId="0" borderId="15" xfId="1" applyFont="1" applyBorder="1"/>
    <xf numFmtId="44" fontId="2" fillId="4" borderId="1" xfId="1" applyFont="1" applyFill="1" applyBorder="1"/>
    <xf numFmtId="0" fontId="0" fillId="0" borderId="17" xfId="0" applyBorder="1"/>
    <xf numFmtId="0" fontId="0" fillId="6" borderId="0" xfId="0" applyFill="1"/>
    <xf numFmtId="44" fontId="0" fillId="0" borderId="0" xfId="0" applyNumberFormat="1" applyAlignment="1">
      <alignment horizontal="center"/>
    </xf>
    <xf numFmtId="44" fontId="0" fillId="0" borderId="0" xfId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2" fillId="4" borderId="11" xfId="0" applyFont="1" applyFill="1" applyBorder="1"/>
    <xf numFmtId="0" fontId="0" fillId="0" borderId="13" xfId="0" applyBorder="1" applyAlignment="1">
      <alignment horizontal="center"/>
    </xf>
    <xf numFmtId="165" fontId="0" fillId="0" borderId="12" xfId="0" applyNumberFormat="1" applyBorder="1"/>
    <xf numFmtId="44" fontId="0" fillId="0" borderId="0" xfId="1" applyFont="1" applyFill="1" applyAlignment="1">
      <alignment horizontal="center"/>
    </xf>
    <xf numFmtId="0" fontId="9" fillId="5" borderId="0" xfId="0" applyFont="1" applyFill="1"/>
    <xf numFmtId="0" fontId="2" fillId="8" borderId="1" xfId="0" applyFont="1" applyFill="1" applyBorder="1" applyAlignment="1">
      <alignment horizontal="center" vertical="center"/>
    </xf>
    <xf numFmtId="44" fontId="0" fillId="0" borderId="1" xfId="0" applyNumberFormat="1" applyBorder="1"/>
    <xf numFmtId="0" fontId="0" fillId="0" borderId="16" xfId="0" applyBorder="1" applyAlignment="1">
      <alignment horizontal="center"/>
    </xf>
    <xf numFmtId="0" fontId="2" fillId="4" borderId="18" xfId="0" applyFont="1" applyFill="1" applyBorder="1"/>
    <xf numFmtId="44" fontId="0" fillId="0" borderId="12" xfId="0" applyNumberFormat="1" applyBorder="1"/>
    <xf numFmtId="44" fontId="0" fillId="0" borderId="15" xfId="0" applyNumberFormat="1" applyBorder="1"/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/>
    <xf numFmtId="44" fontId="0" fillId="0" borderId="14" xfId="1" applyFont="1" applyBorder="1"/>
    <xf numFmtId="1" fontId="2" fillId="2" borderId="18" xfId="0" applyNumberFormat="1" applyFont="1" applyFill="1" applyBorder="1" applyAlignment="1">
      <alignment horizontal="center"/>
    </xf>
    <xf numFmtId="44" fontId="0" fillId="0" borderId="15" xfId="1" applyFont="1" applyFill="1" applyBorder="1" applyAlignment="1">
      <alignment horizontal="center"/>
    </xf>
    <xf numFmtId="44" fontId="0" fillId="0" borderId="15" xfId="0" applyNumberFormat="1" applyBorder="1" applyAlignment="1">
      <alignment horizontal="center"/>
    </xf>
    <xf numFmtId="44" fontId="0" fillId="0" borderId="14" xfId="0" applyNumberFormat="1" applyBorder="1"/>
    <xf numFmtId="44" fontId="9" fillId="5" borderId="0" xfId="1" applyFont="1" applyFill="1" applyBorder="1"/>
    <xf numFmtId="9" fontId="9" fillId="5" borderId="0" xfId="2" applyFont="1" applyFill="1" applyBorder="1"/>
    <xf numFmtId="2" fontId="0" fillId="0" borderId="15" xfId="0" applyNumberFormat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0" fillId="0" borderId="1" xfId="0" applyBorder="1"/>
    <xf numFmtId="44" fontId="2" fillId="4" borderId="1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44" fontId="2" fillId="4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/>
    <xf numFmtId="49" fontId="10" fillId="0" borderId="11" xfId="0" applyNumberFormat="1" applyFont="1" applyBorder="1"/>
    <xf numFmtId="0" fontId="0" fillId="0" borderId="0" xfId="0" quotePrefix="1" applyAlignment="1">
      <alignment horizontal="left" vertical="top"/>
    </xf>
    <xf numFmtId="1" fontId="0" fillId="0" borderId="12" xfId="0" applyNumberFormat="1" applyBorder="1"/>
    <xf numFmtId="165" fontId="2" fillId="4" borderId="1" xfId="0" applyNumberFormat="1" applyFont="1" applyFill="1" applyBorder="1" applyAlignment="1">
      <alignment horizontal="center"/>
    </xf>
    <xf numFmtId="0" fontId="0" fillId="0" borderId="0" xfId="0" pivotButton="1"/>
    <xf numFmtId="0" fontId="2" fillId="3" borderId="0" xfId="0" applyFont="1" applyFill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4" fillId="5" borderId="4" xfId="0" applyNumberFormat="1" applyFont="1" applyFill="1" applyBorder="1" applyAlignment="1">
      <alignment horizontal="left" vertical="center"/>
    </xf>
    <xf numFmtId="49" fontId="4" fillId="5" borderId="5" xfId="0" applyNumberFormat="1" applyFont="1" applyFill="1" applyBorder="1" applyAlignment="1">
      <alignment horizontal="left" vertical="center"/>
    </xf>
    <xf numFmtId="49" fontId="4" fillId="5" borderId="7" xfId="0" applyNumberFormat="1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left" vertical="top"/>
    </xf>
    <xf numFmtId="0" fontId="4" fillId="6" borderId="10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5" borderId="4" xfId="0" applyNumberFormat="1" applyFont="1" applyFill="1" applyBorder="1" applyAlignment="1">
      <alignment horizontal="left" vertical="center" wrapText="1"/>
    </xf>
    <xf numFmtId="49" fontId="4" fillId="5" borderId="5" xfId="0" applyNumberFormat="1" applyFont="1" applyFill="1" applyBorder="1" applyAlignment="1">
      <alignment horizontal="left" vertical="center" wrapText="1"/>
    </xf>
    <xf numFmtId="49" fontId="4" fillId="5" borderId="6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3">
    <cellStyle name="Currency" xfId="1" builtinId="4"/>
    <cellStyle name="Normal" xfId="0" builtinId="0"/>
    <cellStyle name="Percent" xfId="2" builtinId="5"/>
  </cellStyles>
  <dxfs count="57"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ill>
        <patternFill patternType="solid">
          <bgColor rgb="FFFFFF00"/>
        </patternFill>
      </fill>
    </dxf>
    <dxf>
      <font>
        <b/>
      </font>
    </dxf>
    <dxf>
      <alignment horizontal="center"/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alignment horizontal="center"/>
    </dxf>
    <dxf>
      <font>
        <b/>
      </font>
    </dxf>
    <dxf>
      <fill>
        <patternFill patternType="solid">
          <bgColor rgb="FFFFFF00"/>
        </patternFill>
      </fill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ont>
        <b/>
      </font>
      <fill>
        <patternFill patternType="solid">
          <fgColor indexed="64"/>
          <bgColor rgb="FFFFFF00"/>
        </patternFill>
      </fill>
      <alignment horizontal="center"/>
    </dxf>
    <dxf>
      <font>
        <b/>
      </font>
      <fill>
        <patternFill patternType="solid">
          <fgColor indexed="64"/>
          <bgColor rgb="FFFFFF00"/>
        </patternFill>
      </fill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1060806</xdr:colOff>
      <xdr:row>0</xdr:row>
      <xdr:rowOff>180975</xdr:rowOff>
    </xdr:from>
    <xdr:to>
      <xdr:col>1</xdr:col>
      <xdr:colOff>1154291</xdr:colOff>
      <xdr:row>8</xdr:row>
      <xdr:rowOff>114300</xdr:rowOff>
    </xdr:to>
    <xdr:pic>
      <xdr:nvPicPr>
        <xdr:cNvPr id="3" name="Picture 2" descr="Picture 1">
          <a:extLst>
            <a:ext uri="{FF2B5EF4-FFF2-40B4-BE49-F238E27FC236}">
              <a16:creationId xmlns:a16="http://schemas.microsoft.com/office/drawing/2014/main" id="{73776FC5-E791-46EA-8DF9-BA8177AB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806" y="180975"/>
          <a:ext cx="2779535" cy="14573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irst%20Lite%20Dropbox/Micheal%20Perkins/First%20Lite/Wholesale/7)%20Wholesale%20Planning/Wholesale%20Forecast/2026/3%20Mar/Wholesale%20Workbook%2003.20.xlsx" TargetMode="External"/><Relationship Id="rId2" Type="http://schemas.openxmlformats.org/officeDocument/2006/relationships/externalLinkPath" Target="file:///C:\Users\MichealPerkins\First%20Lite%20Dropbox\Micheal%20Perkins\First%20Lite\Wholesale\7)%20Wholesale%20Planning\Wholesale%20Forecast\2026\3%20Mar\Wholesale%20Workbook%2003.20.xlsx" TargetMode="External"/><Relationship Id="rId1" Type="http://schemas.openxmlformats.org/officeDocument/2006/relationships/externalLinkPath" Target="/Users/MichealPerkins/First%20Lite%20Dropbox/Micheal%20Perkins/First%20Lite/Wholesale/7)%20Wholesale%20Planning/Wholesale%20Forecast/2026/3%20Mar/Wholesale%20Workbook%2003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cratch (2)"/>
      <sheetName val="notes mp"/>
      <sheetName val="curves"/>
      <sheetName val="2026 pivot"/>
      <sheetName val="Sheet2"/>
      <sheetName val="Sheet1"/>
      <sheetName val="bup"/>
      <sheetName val="2026 sku roll"/>
      <sheetName val="2027 sku roll"/>
      <sheetName val="2026 style roll"/>
      <sheetName val="27 check pivot"/>
      <sheetName val="27 style roll"/>
      <sheetName val="27 tier roll"/>
      <sheetName val="26 trended forecast"/>
      <sheetName val="pre-book dashboard"/>
      <sheetName val="2026 pre-book order input"/>
      <sheetName val="on order"/>
      <sheetName val="Wholesale Workbook 03.20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 t="str">
            <v>sku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heal Perkins" refreshedDate="46122.431182060187" createdVersion="8" refreshedVersion="8" minRefreshableVersion="3" recordCount="1335" xr:uid="{EA729BC0-7EE8-4A9F-AA69-0B8DFF6A83A7}">
  <cacheSource type="worksheet">
    <worksheetSource ref="B4:O1339" sheet="Master"/>
  </cacheSource>
  <cacheFields count="14">
    <cacheField name="Scheels Style #" numFmtId="0">
      <sharedItems/>
    </cacheField>
    <cacheField name="Scheels Sku" numFmtId="2">
      <sharedItems/>
    </cacheField>
    <cacheField name="UPC" numFmtId="1">
      <sharedItems containsMixedTypes="1" containsNumber="1" containsInteger="1" minValue="812166019921" maxValue="843380198536"/>
    </cacheField>
    <cacheField name="ME Sku" numFmtId="0">
      <sharedItems/>
    </cacheField>
    <cacheField name="ME Style Description" numFmtId="0">
      <sharedItems/>
    </cacheField>
    <cacheField name="Style" numFmtId="0">
      <sharedItems count="81">
        <s v="All Season Merino Crew Sock"/>
        <s v="All Season Merino OTC Sock"/>
        <s v="Alpine Cold Weather Glove"/>
        <s v="Dirtbag Duffle"/>
        <s v="Early Season Wool Crew Sock"/>
        <s v="Lo Pro Hat"/>
        <s v="First Lite Trucker Hat"/>
        <s v="Trucker Hat"/>
        <s v="Flex Nylon Belt"/>
        <s v="Midweight Neck Gaiter"/>
        <s v="M's Approach QZ"/>
        <s v="M's Furnace Hoody"/>
        <s v="M's Furnace Long John"/>
        <s v="M's Furnace Quarter Zip"/>
        <s v="M's Kiln Hoody"/>
        <s v="M's Kiln Long John"/>
        <s v="M's Kiln LS Crew"/>
        <s v="M's Kiln Quarter Zip"/>
        <s v="M's Kiln Zip-Off Long John"/>
        <s v="M's Navigator Hoody"/>
        <s v="M's Suppressor Soft Shell Vest"/>
        <s v="Rugged Wool Fleece Glove"/>
        <s v="Rugged Wool Fingerless Glove"/>
        <s v="Tag Cuff Merino Beanie"/>
        <s v="W's Furnace Long Jane 2.0"/>
        <s v="W's Furnace Quarter Zip 2.0"/>
        <s v="W's Kiln Hoody 2.0"/>
        <s v="W's Kiln Long Jane 2.0"/>
        <s v="W's Navigator Hoody"/>
        <s v="M's ThermaGrid Merino Hoody"/>
        <s v="M's ThermaGrid Merino Henley"/>
        <s v="M's Scout Soft Shell Jacket"/>
        <s v="M's Horizon Hemp LS"/>
        <s v="M's Horizon Hemp SS"/>
        <s v="M's Gravel Pant"/>
        <s v="M's Granite Pant"/>
        <s v="M's Brooks Pro Down Jacket"/>
        <s v="M's Brooks Pro Down Vest"/>
        <s v="W's Approach QZ"/>
        <s v="M's Slipstream Hybrid Hoody"/>
        <s v="M's Washout Amphib Pant"/>
        <s v="M's Washout Amphib Short"/>
        <s v="M's Crosscurrent LS"/>
        <s v="M's Outbound Pant"/>
        <s v="M's Outbound Short"/>
        <s v="M's Overcast Fleece Hoody"/>
        <s v="M's Overcast Fleece Pant"/>
        <s v="M's Crosscurrent SS"/>
        <s v="M's Isoflow LS Crew"/>
        <s v="M's Aerowool Drift LS Crew"/>
        <s v="M's Aerowool Drift SS Crew"/>
        <s v="M's Isoflow Hoody"/>
        <s v="M's Aerowool Drift Hoody"/>
        <s v="M's Breakwater Fish Bib"/>
        <s v="M's Breakwater Fish Jacket"/>
        <s v="Isoflow Neck Gaiter"/>
        <s v="Wick Neck Gaiter 2.0"/>
        <s v="W's Outbound Pant"/>
        <s v="W's Isoflow Hoody"/>
        <s v="Turkey Vest"/>
        <s v="M's Boundary Stormtight Rain Pant"/>
        <s v="Cody Leather Glove"/>
        <s v="M's 308 Lined Pant"/>
        <s v="M's 308 Pant"/>
        <s v="M's Approach Hoody"/>
        <s v="Borah Stormshelter Jacket"/>
        <s v="Borah Stormshelter Pant"/>
        <s v="M's Challis Fleece Jacket"/>
        <s v="M's Flashstorm Jacket"/>
        <s v="M's Phantom 3D Leafy Jacket"/>
        <s v="M's Vapor Stormlight Ultralight Rain Jacket"/>
        <s v="M's Yuma Synthetic Hoody"/>
        <s v="Phantom 3D Balaclava"/>
        <s v="W's 308 Lined Pant"/>
        <s v="W's 308 Pant"/>
        <s v="W's Furnace Hoody"/>
        <s v="M's 270 Lite Pant"/>
        <s v="M's 308 WT Pant"/>
        <s v="M's Rugged Wool Field Shirt"/>
        <s v="M's Rugged Wool QZ"/>
        <s v="M's Overcast Fleece Beanie"/>
      </sharedItems>
    </cacheField>
    <cacheField name="Core Assortment" numFmtId="0">
      <sharedItems count="2">
        <s v="No"/>
        <s v="Yes"/>
      </sharedItems>
    </cacheField>
    <cacheField name="Color Name" numFmtId="0">
      <sharedItems count="34">
        <s v="Conifer"/>
        <s v="Dry Earth"/>
        <s v="Black"/>
        <s v="Hunters Orange / Grey"/>
        <s v="Black on Black"/>
        <s v="Hunters Orange"/>
        <s v="Walnut"/>
        <s v="Terra"/>
        <s v="Morel"/>
        <s v="Dark Moss"/>
        <s v="Heather Grey"/>
        <s v="Sand"/>
        <s v="Sky Blue"/>
        <s v="Rust"/>
        <s v="Asphalt"/>
        <s v="Akern"/>
        <s v="Light Sage"/>
        <s v="Mist"/>
        <s v="Cattail"/>
        <s v="Overcast"/>
        <s v="Jasper"/>
        <s v="Olive"/>
        <s v="Breeze Blue"/>
        <s v="Storm Gray"/>
        <s v="Blackout Cerca"/>
        <s v="Harbor Blue"/>
        <s v="Deep Sea"/>
        <s v="Fusion"/>
        <s v="Specter"/>
        <s v="Darkwater"/>
        <s v="Tan"/>
        <s v="Cerca"/>
        <s v="Riverbottom"/>
        <s v="Typha"/>
      </sharedItems>
    </cacheField>
    <cacheField name="Size" numFmtId="0">
      <sharedItems containsMixedTypes="1" containsNumber="1" containsInteger="1" minValue="25" maxValue="4432"/>
    </cacheField>
    <cacheField name="Seasonality" numFmtId="0">
      <sharedItems containsNonDate="0" containsString="0" containsBlank="1"/>
    </cacheField>
    <cacheField name="Wholesale Price" numFmtId="44">
      <sharedItems containsSemiMixedTypes="0" containsString="0" containsNumber="1" minValue="13.2" maxValue="181.5"/>
    </cacheField>
    <cacheField name="Sub Cat" numFmtId="0">
      <sharedItems/>
    </cacheField>
    <cacheField name="Super Sub Cat" numFmtId="0">
      <sharedItems/>
    </cacheField>
    <cacheField name="Pursuit" numFmtId="0">
      <sharedItems count="7">
        <s v="Cross-Over"/>
        <s v="Fishing"/>
        <s v="Turkey"/>
        <s v="Western Big Game"/>
        <s v="Whitetail"/>
        <s v="Waterfowl"/>
        <s v="Wester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5">
  <r>
    <s v="MAASCCN"/>
    <s v="84338018987"/>
    <n v="843380189879"/>
    <s v="MAASCCNLG"/>
    <s v="All Season Crew Sock - Conifer - LG"/>
    <x v="0"/>
    <x v="0"/>
    <x v="0"/>
    <s v="LG"/>
    <m/>
    <n v="14.3"/>
    <s v="Apparel Accessories"/>
    <s v="Socks"/>
    <x v="0"/>
  </r>
  <r>
    <s v="MAASCCN"/>
    <s v="84338018986"/>
    <n v="843380189862"/>
    <s v="MAASCCNMD"/>
    <s v="All Season Crew Sock - Conifer - MD"/>
    <x v="0"/>
    <x v="0"/>
    <x v="0"/>
    <s v="MD"/>
    <m/>
    <n v="14.3"/>
    <s v="Apparel Accessories"/>
    <s v="Socks"/>
    <x v="0"/>
  </r>
  <r>
    <s v="MAASCCN"/>
    <s v="84338018985"/>
    <n v="843380189855"/>
    <s v="MAASCCNSM"/>
    <s v="All Season Crew Sock - Conifer - SM"/>
    <x v="0"/>
    <x v="0"/>
    <x v="0"/>
    <s v="SM"/>
    <m/>
    <n v="14.3"/>
    <s v="Apparel Accessories"/>
    <s v="Socks"/>
    <x v="0"/>
  </r>
  <r>
    <s v="MAASCCN"/>
    <s v="84338018988"/>
    <n v="843380189886"/>
    <s v="MAASCCNXL"/>
    <s v="All Season Crew Sock - Conifer - XL"/>
    <x v="0"/>
    <x v="0"/>
    <x v="0"/>
    <s v="XL"/>
    <m/>
    <n v="14.3"/>
    <s v="Apparel Accessories"/>
    <s v="Socks"/>
    <x v="0"/>
  </r>
  <r>
    <s v="MAASOCN"/>
    <s v="84338018991"/>
    <n v="843380189916"/>
    <s v="MAASOCNLG"/>
    <s v="All Season OTC Sock - Conifer - LG"/>
    <x v="1"/>
    <x v="0"/>
    <x v="0"/>
    <s v="LG"/>
    <m/>
    <n v="15.4"/>
    <s v="Apparel Accessories"/>
    <s v="Socks"/>
    <x v="0"/>
  </r>
  <r>
    <s v="MAASOCN"/>
    <s v="84338018990"/>
    <n v="843380189909"/>
    <s v="MAASOCNMD"/>
    <s v="All Season OTC Sock - Conifer - MD"/>
    <x v="1"/>
    <x v="0"/>
    <x v="0"/>
    <s v="MD"/>
    <m/>
    <n v="15.4"/>
    <s v="Apparel Accessories"/>
    <s v="Socks"/>
    <x v="0"/>
  </r>
  <r>
    <s v="MAASOCN"/>
    <s v="84338018989"/>
    <n v="843380189893"/>
    <s v="MAASOCNSM"/>
    <s v="All Season OTC Sock - Conifer - SM"/>
    <x v="1"/>
    <x v="0"/>
    <x v="0"/>
    <s v="SM"/>
    <m/>
    <n v="15.4"/>
    <s v="Apparel Accessories"/>
    <s v="Socks"/>
    <x v="0"/>
  </r>
  <r>
    <s v="MAASOCN"/>
    <s v="84338018992"/>
    <n v="843380189923"/>
    <s v="MAASOCNXL"/>
    <s v="All Season OTC Sock - Conifer - XL"/>
    <x v="1"/>
    <x v="0"/>
    <x v="0"/>
    <s v="XL"/>
    <m/>
    <n v="15.4"/>
    <s v="Apparel Accessories"/>
    <s v="Socks"/>
    <x v="0"/>
  </r>
  <r>
    <s v="MAACWDE"/>
    <s v="84338010749"/>
    <n v="843380107491"/>
    <s v="MAACWDELG"/>
    <s v="Alpine Cold Weather Glove - Dry Earth - LG"/>
    <x v="2"/>
    <x v="0"/>
    <x v="1"/>
    <s v="LG"/>
    <m/>
    <n v="66"/>
    <s v="Apparel Accessories"/>
    <s v="Gloves"/>
    <x v="0"/>
  </r>
  <r>
    <s v="MAACWDE"/>
    <s v="84338010748"/>
    <n v="843380107484"/>
    <s v="MAACWDEMD"/>
    <s v="Alpine Cold Weather Glove - Dry Earth - MD"/>
    <x v="2"/>
    <x v="0"/>
    <x v="1"/>
    <s v="MD"/>
    <m/>
    <n v="66"/>
    <s v="Apparel Accessories"/>
    <s v="Gloves"/>
    <x v="0"/>
  </r>
  <r>
    <s v="MAACWDE"/>
    <s v="84338010747"/>
    <n v="843380107477"/>
    <s v="MAACWDESM"/>
    <s v="Alpine Cold Weather Glove - Dry Earth - SM"/>
    <x v="2"/>
    <x v="0"/>
    <x v="1"/>
    <s v="SM"/>
    <m/>
    <n v="66"/>
    <s v="Apparel Accessories"/>
    <s v="Gloves"/>
    <x v="0"/>
  </r>
  <r>
    <s v="MAACWDE"/>
    <s v="84338010750"/>
    <n v="843380107507"/>
    <s v="MAACWDEXL"/>
    <s v="Alpine Cold Weather Glove - Dry Earth - XL"/>
    <x v="2"/>
    <x v="0"/>
    <x v="1"/>
    <s v="XL"/>
    <m/>
    <n v="66"/>
    <s v="Apparel Accessories"/>
    <s v="Gloves"/>
    <x v="0"/>
  </r>
  <r>
    <s v="FTDBDDE"/>
    <s v="84338011689"/>
    <n v="843380116899"/>
    <s v="FTDBDDELG"/>
    <s v="Dirtbag Duffle - Dry Earth - LG"/>
    <x v="3"/>
    <x v="0"/>
    <x v="1"/>
    <s v="LG"/>
    <m/>
    <n v="143"/>
    <s v="Generic"/>
    <s v="Hunting Packs &amp; Bags"/>
    <x v="0"/>
  </r>
  <r>
    <s v="FTDBDDE"/>
    <s v="84338011688"/>
    <n v="843380116882"/>
    <s v="FTDBDDEMD"/>
    <s v="Dirtbag Duffle - Dry Earth - MD"/>
    <x v="3"/>
    <x v="0"/>
    <x v="1"/>
    <s v="MD"/>
    <m/>
    <n v="120.25"/>
    <s v="Generic"/>
    <s v="Hunting Packs &amp; Bags"/>
    <x v="0"/>
  </r>
  <r>
    <s v="FTDBDDE"/>
    <s v="84338011687"/>
    <n v="843380116875"/>
    <s v="FTDBDDESM"/>
    <s v="Dirtbag Duffle - Dry Earth - SM"/>
    <x v="3"/>
    <x v="0"/>
    <x v="1"/>
    <s v="SM"/>
    <m/>
    <n v="97.5"/>
    <s v="Generic"/>
    <s v="Hunting Packs &amp; Bags"/>
    <x v="0"/>
  </r>
  <r>
    <s v="MAESCCN"/>
    <s v="84338018983"/>
    <n v="843380189831"/>
    <s v="MAESCCNLG"/>
    <s v="Early Season Crew Sock - Conifer - LG"/>
    <x v="4"/>
    <x v="0"/>
    <x v="0"/>
    <s v="LG"/>
    <m/>
    <n v="13.2"/>
    <s v="Apparel Accessories"/>
    <s v="Socks"/>
    <x v="0"/>
  </r>
  <r>
    <s v="MAESCCN"/>
    <s v="84338018982"/>
    <n v="843380189824"/>
    <s v="MAESCCNMD"/>
    <s v="Early Season Crew Sock - Conifer - MD"/>
    <x v="4"/>
    <x v="0"/>
    <x v="0"/>
    <s v="MD"/>
    <m/>
    <n v="13.2"/>
    <s v="Apparel Accessories"/>
    <s v="Socks"/>
    <x v="0"/>
  </r>
  <r>
    <s v="MAESCCN"/>
    <s v="84338018981"/>
    <n v="843380189817"/>
    <s v="MAESCCNSM"/>
    <s v="Early Season Crew Sock - Conifer - SM"/>
    <x v="4"/>
    <x v="0"/>
    <x v="0"/>
    <s v="SM"/>
    <m/>
    <n v="13.2"/>
    <s v="Apparel Accessories"/>
    <s v="Socks"/>
    <x v="0"/>
  </r>
  <r>
    <s v="MAESCCN"/>
    <s v="84338018984"/>
    <n v="843380189848"/>
    <s v="MAESCCNXL"/>
    <s v="Early Season Crew Sock - Conifer - XL"/>
    <x v="4"/>
    <x v="0"/>
    <x v="0"/>
    <s v="XL"/>
    <m/>
    <n v="13.2"/>
    <s v="Apparel Accessories"/>
    <s v="Socks"/>
    <x v="0"/>
  </r>
  <r>
    <s v="MALPHCN"/>
    <s v="81750902129"/>
    <n v="817509021296"/>
    <s v="MALPHCNOS"/>
    <s v="First Lite Lo-Pro Cap Hat - Conifer - OS"/>
    <x v="5"/>
    <x v="0"/>
    <x v="0"/>
    <s v="OS"/>
    <m/>
    <n v="13.75"/>
    <s v="Hunt Headwear"/>
    <s v="Hats"/>
    <x v="0"/>
  </r>
  <r>
    <s v="MALPHDE"/>
    <s v="81311602556"/>
    <n v="813116025566"/>
    <s v="MALPHDEOS"/>
    <s v="First Lite Lo-Pro Cap Hat - Dry Earth - OS"/>
    <x v="5"/>
    <x v="0"/>
    <x v="1"/>
    <s v="OS"/>
    <m/>
    <n v="13.75"/>
    <s v="Hunt Headwear"/>
    <s v="Hats"/>
    <x v="0"/>
  </r>
  <r>
    <s v="MATRKBK"/>
    <s v="84338019853"/>
    <n v="843380198536"/>
    <s v="MATRKBKOS"/>
    <s v="First Lite Trucker Hat - Black - OS"/>
    <x v="6"/>
    <x v="0"/>
    <x v="2"/>
    <s v="OS"/>
    <m/>
    <n v="13.75"/>
    <s v="Hunt Headwear"/>
    <s v="Hats"/>
    <x v="0"/>
  </r>
  <r>
    <s v="MATRKCN"/>
    <s v="81750902152"/>
    <n v="817509021524"/>
    <s v="MATRKCNOS"/>
    <s v="First Lite Trucker Hat - Conifer - OS"/>
    <x v="7"/>
    <x v="0"/>
    <x v="0"/>
    <s v="OS"/>
    <m/>
    <n v="13.75"/>
    <s v="Hunt Headwear"/>
    <s v="Hats"/>
    <x v="0"/>
  </r>
  <r>
    <s v="MATRKDE"/>
    <s v="81311602552"/>
    <n v="813116025528"/>
    <s v="MATRKDEOS"/>
    <s v="First Lite Trucker Hat - Dry Earth - OS"/>
    <x v="7"/>
    <x v="1"/>
    <x v="1"/>
    <s v="OS"/>
    <m/>
    <n v="13.75"/>
    <s v="Hunt Headwear"/>
    <s v="Hats"/>
    <x v="0"/>
  </r>
  <r>
    <s v="MATRKHG"/>
    <s v="84338013778"/>
    <n v="843380137788"/>
    <s v="MATRKHGOS"/>
    <s v="First Lite Trucker Hat - Hunters Orange/Grey - OS"/>
    <x v="7"/>
    <x v="0"/>
    <x v="3"/>
    <s v="OS"/>
    <m/>
    <n v="13.75"/>
    <s v="Hunt Headwear"/>
    <s v="Hats"/>
    <x v="0"/>
  </r>
  <r>
    <s v="MANBTCN"/>
    <s v="84338010407"/>
    <n v="843380104070"/>
    <s v="MANBTCNLG"/>
    <s v="Flex Nylon Belt - Conifer - 48"/>
    <x v="8"/>
    <x v="0"/>
    <x v="0"/>
    <s v="LG"/>
    <m/>
    <n v="13.75"/>
    <s v="Apparel Accessories"/>
    <s v="Belts/Suspenders"/>
    <x v="0"/>
  </r>
  <r>
    <s v="MANBTCN"/>
    <s v="84338010406"/>
    <n v="843380104063"/>
    <s v="MANBTCNMD"/>
    <s v="Flex Nylon Belt - Conifer - 43"/>
    <x v="8"/>
    <x v="0"/>
    <x v="0"/>
    <s v="MD"/>
    <m/>
    <n v="13.75"/>
    <s v="Apparel Accessories"/>
    <s v="Belts/Suspenders"/>
    <x v="0"/>
  </r>
  <r>
    <s v="MANBTCN"/>
    <s v="84338010955"/>
    <n v="843380109556"/>
    <s v="MANBTCNSM"/>
    <s v="Flex Nylon Belt - Conifer - 40"/>
    <x v="8"/>
    <x v="0"/>
    <x v="0"/>
    <s v="SM"/>
    <m/>
    <n v="13.75"/>
    <s v="Apparel Accessories"/>
    <s v="Belts/Suspenders"/>
    <x v="0"/>
  </r>
  <r>
    <s v="MANBTDE"/>
    <s v="84338010405"/>
    <n v="843380104056"/>
    <s v="MANBTDELG"/>
    <s v="Flex Nylon Belt - Dry Earth - 48"/>
    <x v="8"/>
    <x v="0"/>
    <x v="1"/>
    <s v="LG"/>
    <m/>
    <n v="13.75"/>
    <s v="Apparel Accessories"/>
    <s v="Belts/Suspenders"/>
    <x v="0"/>
  </r>
  <r>
    <s v="MANBTDE"/>
    <s v="84338010404"/>
    <n v="843380104049"/>
    <s v="MANBTDEMD"/>
    <s v="Flex Nylon Belt - Dry Earth - 43"/>
    <x v="8"/>
    <x v="0"/>
    <x v="1"/>
    <s v="MD"/>
    <m/>
    <n v="13.75"/>
    <s v="Apparel Accessories"/>
    <s v="Belts/Suspenders"/>
    <x v="0"/>
  </r>
  <r>
    <s v="MANBTDE"/>
    <s v="84338010954"/>
    <n v="843380109549"/>
    <s v="MANBTDESM"/>
    <s v="Flex Nylon Belt - Dry Earth - 40"/>
    <x v="8"/>
    <x v="0"/>
    <x v="1"/>
    <s v="SM"/>
    <m/>
    <n v="13.75"/>
    <s v="Apparel Accessories"/>
    <s v="Belts/Suspenders"/>
    <x v="0"/>
  </r>
  <r>
    <s v="MANKGBB"/>
    <s v="84338019435"/>
    <n v="843380194354"/>
    <s v="MANKGBBOS"/>
    <s v="Midweight Neck Gaiter - Black on Black - OS"/>
    <x v="9"/>
    <x v="0"/>
    <x v="4"/>
    <s v="OS"/>
    <m/>
    <n v="19.25"/>
    <s v="Hunt Headwear"/>
    <s v="Neck Gaiters"/>
    <x v="0"/>
  </r>
  <r>
    <s v="MANKGCN"/>
    <s v="81750902130"/>
    <n v="817509021302"/>
    <s v="MANKGCNOS"/>
    <s v="Midweight Neck Gaiter - Conifer - OS"/>
    <x v="9"/>
    <x v="0"/>
    <x v="0"/>
    <s v="OS"/>
    <m/>
    <n v="19.25"/>
    <s v="Hunt Headwear"/>
    <s v="Neck Gaiters"/>
    <x v="0"/>
  </r>
  <r>
    <s v="MANKGDE"/>
    <s v="81311602829"/>
    <n v="813116028291"/>
    <s v="MANKGDEOS"/>
    <s v="Midweight Neck Gaiter - Dry Earth - OS"/>
    <x v="9"/>
    <x v="0"/>
    <x v="1"/>
    <s v="OS"/>
    <m/>
    <n v="19.25"/>
    <s v="Hunt Headwear"/>
    <s v="Neck Gaiters"/>
    <x v="0"/>
  </r>
  <r>
    <s v="MANKGHO"/>
    <s v="81750902131"/>
    <n v="817509021319"/>
    <s v="MANKGHOOS"/>
    <s v="Midweight Neck Gaiter - Hunters Orange - OS"/>
    <x v="9"/>
    <x v="0"/>
    <x v="5"/>
    <s v="OS"/>
    <m/>
    <n v="19.25"/>
    <s v="Hunt Headwear"/>
    <s v="Neck Gaiters"/>
    <x v="0"/>
  </r>
  <r>
    <s v="MANKGWN"/>
    <s v="84338016744"/>
    <n v="843380167440"/>
    <s v="MANKGWNOS"/>
    <s v="Midweight Neck Gaiter - Walnut - OS"/>
    <x v="9"/>
    <x v="0"/>
    <x v="6"/>
    <s v="OS"/>
    <m/>
    <n v="19.25"/>
    <s v="Hunt Headwear"/>
    <s v="Neck Gaiters"/>
    <x v="0"/>
  </r>
  <r>
    <s v="MTOQZCN"/>
    <s v="84049070196"/>
    <n v="840490701960"/>
    <s v="MTOQZCN2X"/>
    <s v="M's Approach QZ - Conifer - 2X"/>
    <x v="10"/>
    <x v="1"/>
    <x v="0"/>
    <s v="2X"/>
    <m/>
    <n v="66"/>
    <s v="Base Layer Tops"/>
    <s v="Quarter Zips"/>
    <x v="0"/>
  </r>
  <r>
    <s v="MTOQZCN"/>
    <s v="84049070197"/>
    <n v="840490701977"/>
    <s v="MTOQZCNLG"/>
    <s v="M's Approach QZ - Conifer - LG"/>
    <x v="10"/>
    <x v="1"/>
    <x v="0"/>
    <s v="LG"/>
    <m/>
    <n v="66"/>
    <s v="Base Layer Tops"/>
    <s v="Quarter Zips"/>
    <x v="0"/>
  </r>
  <r>
    <s v="MTOQZCN"/>
    <s v="84049070198"/>
    <n v="840490701984"/>
    <s v="MTOQZCNMD"/>
    <s v="M's Approach QZ - Conifer - MD"/>
    <x v="10"/>
    <x v="1"/>
    <x v="0"/>
    <s v="MD"/>
    <m/>
    <n v="66"/>
    <s v="Base Layer Tops"/>
    <s v="Quarter Zips"/>
    <x v="0"/>
  </r>
  <r>
    <s v="MTOQZCN"/>
    <s v="84049070199"/>
    <n v="840490701991"/>
    <s v="MTOQZCNSM"/>
    <s v="M's Approach QZ - Conifer - SM"/>
    <x v="10"/>
    <x v="1"/>
    <x v="0"/>
    <s v="SM"/>
    <m/>
    <n v="66"/>
    <s v="Base Layer Tops"/>
    <s v="Quarter Zips"/>
    <x v="0"/>
  </r>
  <r>
    <s v="MTOQZCN"/>
    <s v="84049070200"/>
    <n v="840490702004"/>
    <s v="MTOQZCNXL"/>
    <s v="M's Approach QZ - Conifer - XL"/>
    <x v="10"/>
    <x v="1"/>
    <x v="0"/>
    <s v="XL"/>
    <m/>
    <n v="66"/>
    <s v="Base Layer Tops"/>
    <s v="Quarter Zips"/>
    <x v="0"/>
  </r>
  <r>
    <s v="MTOQZDE"/>
    <s v="84049070201"/>
    <n v="840490702011"/>
    <s v="MTOQZDE2X"/>
    <s v="M's Approach QZ - Dry Earth - 2X"/>
    <x v="10"/>
    <x v="0"/>
    <x v="1"/>
    <s v="2X"/>
    <m/>
    <n v="66"/>
    <s v="Base Layer Tops"/>
    <s v="Quarter Zips"/>
    <x v="0"/>
  </r>
  <r>
    <s v="MTOQZDE"/>
    <s v="84049070202"/>
    <n v="840490702028"/>
    <s v="MTOQZDELG"/>
    <s v="M's Approach QZ - Dry Earth - LG"/>
    <x v="10"/>
    <x v="0"/>
    <x v="1"/>
    <s v="LG"/>
    <m/>
    <n v="66"/>
    <s v="Base Layer Tops"/>
    <s v="Quarter Zips"/>
    <x v="0"/>
  </r>
  <r>
    <s v="MTOQZDE"/>
    <s v="84049070203"/>
    <n v="840490702035"/>
    <s v="MTOQZDEMD"/>
    <s v="M's Approach QZ - Dry Earth - MD"/>
    <x v="10"/>
    <x v="0"/>
    <x v="1"/>
    <s v="MD"/>
    <m/>
    <n v="66"/>
    <s v="Base Layer Tops"/>
    <s v="Quarter Zips"/>
    <x v="0"/>
  </r>
  <r>
    <s v="MTOQZDE"/>
    <s v="84049070204"/>
    <n v="840490702042"/>
    <s v="MTOQZDESM"/>
    <s v="M's Approach QZ - Dry Earth - SM"/>
    <x v="10"/>
    <x v="0"/>
    <x v="1"/>
    <s v="SM"/>
    <m/>
    <n v="66"/>
    <s v="Base Layer Tops"/>
    <s v="Quarter Zips"/>
    <x v="0"/>
  </r>
  <r>
    <s v="MTOQZDE"/>
    <s v="84049070205"/>
    <n v="840490702059"/>
    <s v="MTOQZDEXL"/>
    <s v="M's Approach QZ - Dry Earth - XL"/>
    <x v="10"/>
    <x v="0"/>
    <x v="1"/>
    <s v="XL"/>
    <m/>
    <n v="66"/>
    <s v="Base Layer Tops"/>
    <s v="Quarter Zips"/>
    <x v="0"/>
  </r>
  <r>
    <s v="MTOQZWN"/>
    <s v="84049070206"/>
    <n v="840490702066"/>
    <s v="MTOQZWN2X"/>
    <s v="M's Approach QZ - Walnut - 2X"/>
    <x v="10"/>
    <x v="1"/>
    <x v="6"/>
    <s v="2X"/>
    <m/>
    <n v="66"/>
    <s v="Base Layer Tops"/>
    <s v="Quarter Zips"/>
    <x v="0"/>
  </r>
  <r>
    <s v="MTOQZWN"/>
    <s v="84049070207"/>
    <n v="840490702073"/>
    <s v="MTOQZWNLG"/>
    <s v="M's Approach QZ - Walnut - LG"/>
    <x v="10"/>
    <x v="1"/>
    <x v="6"/>
    <s v="LG"/>
    <m/>
    <n v="66"/>
    <s v="Base Layer Tops"/>
    <s v="Quarter Zips"/>
    <x v="0"/>
  </r>
  <r>
    <s v="MTOQZWN"/>
    <s v="84049070208"/>
    <n v="840490702080"/>
    <s v="MTOQZWNMD"/>
    <s v="M's Approach QZ - Walnut - MD"/>
    <x v="10"/>
    <x v="1"/>
    <x v="6"/>
    <s v="MD"/>
    <m/>
    <n v="66"/>
    <s v="Base Layer Tops"/>
    <s v="Quarter Zips"/>
    <x v="0"/>
  </r>
  <r>
    <s v="MTOQZWN"/>
    <s v="84049070209"/>
    <n v="840490702097"/>
    <s v="MTOQZWNSM"/>
    <s v="M's Approach QZ - Walnut - SM"/>
    <x v="10"/>
    <x v="1"/>
    <x v="6"/>
    <s v="SM"/>
    <m/>
    <n v="66"/>
    <s v="Base Layer Tops"/>
    <s v="Quarter Zips"/>
    <x v="0"/>
  </r>
  <r>
    <s v="MTOQZWN"/>
    <s v="84049070210"/>
    <n v="840490702103"/>
    <s v="MTOQZWNXL"/>
    <s v="M's Approach QZ - Walnut - XL"/>
    <x v="10"/>
    <x v="1"/>
    <x v="6"/>
    <s v="XL"/>
    <m/>
    <n v="66"/>
    <s v="Base Layer Tops"/>
    <s v="Quarter Zips"/>
    <x v="0"/>
  </r>
  <r>
    <s v="MTFNHTR"/>
    <s v="84338014552"/>
    <n v="843380145523"/>
    <s v="MTFNHTR2X"/>
    <s v="M's Furnace Hoody - Terra - 2X"/>
    <x v="11"/>
    <x v="1"/>
    <x v="7"/>
    <s v="2X"/>
    <m/>
    <n v="115.5"/>
    <s v="Base Layer Tops"/>
    <s v="Hoodys"/>
    <x v="0"/>
  </r>
  <r>
    <s v="MTFNHTR"/>
    <s v="84338014553"/>
    <n v="843380145530"/>
    <s v="MTFNHTRLG"/>
    <s v="M's Furnace Hoody - Terra - LG"/>
    <x v="11"/>
    <x v="1"/>
    <x v="7"/>
    <s v="LG"/>
    <m/>
    <n v="115.5"/>
    <s v="Base Layer Tops"/>
    <s v="Hoodys"/>
    <x v="0"/>
  </r>
  <r>
    <s v="MTFNHTR"/>
    <s v="84338014554"/>
    <n v="843380145547"/>
    <s v="MTFNHTRMD"/>
    <s v="M's Furnace Hoody - Terra - MD"/>
    <x v="11"/>
    <x v="1"/>
    <x v="7"/>
    <s v="MD"/>
    <m/>
    <n v="115.5"/>
    <s v="Base Layer Tops"/>
    <s v="Hoodys"/>
    <x v="0"/>
  </r>
  <r>
    <s v="MTFNHTR"/>
    <s v="84338014555"/>
    <n v="843380145554"/>
    <s v="MTFNHTRSM"/>
    <s v="M's Furnace Hoody - Terra - SM"/>
    <x v="11"/>
    <x v="1"/>
    <x v="7"/>
    <s v="SM"/>
    <m/>
    <n v="115.5"/>
    <s v="Base Layer Tops"/>
    <s v="Hoodys"/>
    <x v="0"/>
  </r>
  <r>
    <s v="MTFNHTR"/>
    <s v="84338014556"/>
    <n v="843380145561"/>
    <s v="MTFNHTRXL"/>
    <s v="M's Furnace Hoody - Terra - XL"/>
    <x v="11"/>
    <x v="1"/>
    <x v="7"/>
    <s v="XL"/>
    <m/>
    <n v="115.5"/>
    <s v="Base Layer Tops"/>
    <s v="Hoodys"/>
    <x v="0"/>
  </r>
  <r>
    <s v="MTFNHWN"/>
    <s v="84338016842"/>
    <n v="843380168423"/>
    <s v="MTFNHWN2X"/>
    <s v="M's Furnace Hoody - Walnut - 2X"/>
    <x v="11"/>
    <x v="1"/>
    <x v="6"/>
    <s v="2X"/>
    <m/>
    <n v="115.5"/>
    <s v="Base Layer Tops"/>
    <s v="Hoodys"/>
    <x v="0"/>
  </r>
  <r>
    <s v="MTFNHWN"/>
    <s v="84338016840"/>
    <n v="843380168409"/>
    <s v="MTFNHWNLG"/>
    <s v="M's Furnace Hoody - Walnut - LG"/>
    <x v="11"/>
    <x v="1"/>
    <x v="6"/>
    <s v="LG"/>
    <m/>
    <n v="115.5"/>
    <s v="Base Layer Tops"/>
    <s v="Hoodys"/>
    <x v="0"/>
  </r>
  <r>
    <s v="MTFNHWN"/>
    <s v="84338016839"/>
    <n v="843380168393"/>
    <s v="MTFNHWNMD"/>
    <s v="M's Furnace Hoody - Walnut - MD"/>
    <x v="11"/>
    <x v="1"/>
    <x v="6"/>
    <s v="MD"/>
    <m/>
    <n v="115.5"/>
    <s v="Base Layer Tops"/>
    <s v="Hoodys"/>
    <x v="0"/>
  </r>
  <r>
    <s v="MTFNHWN"/>
    <s v="84338016838"/>
    <n v="843380168386"/>
    <s v="MTFNHWNSM"/>
    <s v="M's Furnace Hoody - Walnut - SM"/>
    <x v="11"/>
    <x v="1"/>
    <x v="6"/>
    <s v="SM"/>
    <m/>
    <n v="115.5"/>
    <s v="Base Layer Tops"/>
    <s v="Hoodys"/>
    <x v="0"/>
  </r>
  <r>
    <s v="MTFNHWN"/>
    <s v="84338016841"/>
    <n v="843380168416"/>
    <s v="MTFNHWNXL"/>
    <s v="M's Furnace Hoody - Walnut - XL"/>
    <x v="11"/>
    <x v="1"/>
    <x v="6"/>
    <s v="XL"/>
    <m/>
    <n v="115.5"/>
    <s v="Base Layer Tops"/>
    <s v="Hoodys"/>
    <x v="0"/>
  </r>
  <r>
    <s v="MBELJCN"/>
    <s v="84338010386"/>
    <n v="843380103868"/>
    <s v="MBELJCN2X"/>
    <s v="M's Furnace Long John - Conifer - 2X"/>
    <x v="12"/>
    <x v="0"/>
    <x v="0"/>
    <s v="2X"/>
    <m/>
    <n v="71.5"/>
    <s v="Base Layer Bottoms"/>
    <s v="Full Length Baselayer Bottoms"/>
    <x v="0"/>
  </r>
  <r>
    <s v="MBELJCN"/>
    <s v="84338010384"/>
    <n v="843380103844"/>
    <s v="MBELJCNLG"/>
    <s v="M's Furnace Long John - Conifer - LG"/>
    <x v="12"/>
    <x v="0"/>
    <x v="0"/>
    <s v="LG"/>
    <m/>
    <n v="71.5"/>
    <s v="Base Layer Bottoms"/>
    <s v="Full Length Baselayer Bottoms"/>
    <x v="0"/>
  </r>
  <r>
    <s v="MBELJCN"/>
    <s v="84338010383"/>
    <n v="843380103837"/>
    <s v="MBELJCNMD"/>
    <s v="M's Furnace Long John - Conifer - MD"/>
    <x v="12"/>
    <x v="0"/>
    <x v="0"/>
    <s v="MD"/>
    <m/>
    <n v="71.5"/>
    <s v="Base Layer Bottoms"/>
    <s v="Full Length Baselayer Bottoms"/>
    <x v="0"/>
  </r>
  <r>
    <s v="MBELJCN"/>
    <s v="84338010382"/>
    <n v="843380103820"/>
    <s v="MBELJCNSM"/>
    <s v="M's Furnace Long John - Conifer - SM"/>
    <x v="12"/>
    <x v="0"/>
    <x v="0"/>
    <s v="SM"/>
    <m/>
    <n v="71.5"/>
    <s v="Base Layer Bottoms"/>
    <s v="Full Length Baselayer Bottoms"/>
    <x v="0"/>
  </r>
  <r>
    <s v="MBELJCN"/>
    <s v="84338010385"/>
    <n v="843380103851"/>
    <s v="MBELJCNXL"/>
    <s v="M's Furnace Long John - Conifer - XL"/>
    <x v="12"/>
    <x v="0"/>
    <x v="0"/>
    <s v="XL"/>
    <m/>
    <n v="71.5"/>
    <s v="Base Layer Bottoms"/>
    <s v="Full Length Baselayer Bottoms"/>
    <x v="0"/>
  </r>
  <r>
    <s v="MBELJTR"/>
    <s v="84338014958"/>
    <n v="843380149583"/>
    <s v="MBELJTR2X"/>
    <s v="M's Furnace Long John - Terra - 2X"/>
    <x v="12"/>
    <x v="1"/>
    <x v="7"/>
    <s v="2X"/>
    <m/>
    <n v="71.5"/>
    <s v="Base Layer Bottoms"/>
    <s v="Full Length Baselayer Bottoms"/>
    <x v="0"/>
  </r>
  <r>
    <s v="MBELJTR"/>
    <s v="84338014959"/>
    <n v="843380149590"/>
    <s v="MBELJTRLG"/>
    <s v="M's Furnace Long John - Terra - LG"/>
    <x v="12"/>
    <x v="1"/>
    <x v="7"/>
    <s v="LG"/>
    <m/>
    <n v="71.5"/>
    <s v="Base Layer Bottoms"/>
    <s v="Full Length Baselayer Bottoms"/>
    <x v="0"/>
  </r>
  <r>
    <s v="MBELJTR"/>
    <s v="84338014960"/>
    <n v="843380149606"/>
    <s v="MBELJTRMD"/>
    <s v="M's Furnace Long John - Terra - MD"/>
    <x v="12"/>
    <x v="1"/>
    <x v="7"/>
    <s v="MD"/>
    <m/>
    <n v="71.5"/>
    <s v="Base Layer Bottoms"/>
    <s v="Full Length Baselayer Bottoms"/>
    <x v="0"/>
  </r>
  <r>
    <s v="MBELJTR"/>
    <s v="84338014961"/>
    <n v="843380149613"/>
    <s v="MBELJTRSM"/>
    <s v="M's Furnace Long John - Terra - SM"/>
    <x v="12"/>
    <x v="1"/>
    <x v="7"/>
    <s v="SM"/>
    <m/>
    <n v="71.5"/>
    <s v="Base Layer Bottoms"/>
    <s v="Full Length Baselayer Bottoms"/>
    <x v="0"/>
  </r>
  <r>
    <s v="MBELJTR"/>
    <s v="84338014962"/>
    <n v="843380149620"/>
    <s v="MBELJTRXL"/>
    <s v="M's Furnace Long John - Terra - XL"/>
    <x v="12"/>
    <x v="1"/>
    <x v="7"/>
    <s v="XL"/>
    <m/>
    <n v="71.5"/>
    <s v="Base Layer Bottoms"/>
    <s v="Full Length Baselayer Bottoms"/>
    <x v="0"/>
  </r>
  <r>
    <s v="MBELJWN"/>
    <s v="84338016847"/>
    <n v="843380168478"/>
    <s v="MBELJWN2X"/>
    <s v="M's Furnace Long John - Walnut - 2X"/>
    <x v="12"/>
    <x v="0"/>
    <x v="6"/>
    <s v="2X"/>
    <m/>
    <n v="71.5"/>
    <s v="Base Layer Bottoms"/>
    <s v="Full Length Baselayer Bottoms"/>
    <x v="0"/>
  </r>
  <r>
    <s v="MBELJWN"/>
    <s v="84338016845"/>
    <n v="843380168454"/>
    <s v="MBELJWNLG"/>
    <s v="M's Furnace Long John - Walnut - LG"/>
    <x v="12"/>
    <x v="0"/>
    <x v="6"/>
    <s v="LG"/>
    <m/>
    <n v="71.5"/>
    <s v="Base Layer Bottoms"/>
    <s v="Full Length Baselayer Bottoms"/>
    <x v="0"/>
  </r>
  <r>
    <s v="MBELJWN"/>
    <s v="84338016844"/>
    <n v="843380168447"/>
    <s v="MBELJWNMD"/>
    <s v="M's Furnace Long John - Walnut - MD"/>
    <x v="12"/>
    <x v="0"/>
    <x v="6"/>
    <s v="MD"/>
    <m/>
    <n v="71.5"/>
    <s v="Base Layer Bottoms"/>
    <s v="Full Length Baselayer Bottoms"/>
    <x v="0"/>
  </r>
  <r>
    <s v="MBELJWN"/>
    <s v="84338016843"/>
    <n v="843380168430"/>
    <s v="MBELJWNSM"/>
    <s v="M's Furnace Long John - Walnut - SM"/>
    <x v="12"/>
    <x v="0"/>
    <x v="6"/>
    <s v="SM"/>
    <m/>
    <n v="71.5"/>
    <s v="Base Layer Bottoms"/>
    <s v="Full Length Baselayer Bottoms"/>
    <x v="0"/>
  </r>
  <r>
    <s v="MBELJWN"/>
    <s v="84338016846"/>
    <n v="843380168461"/>
    <s v="MBELJWNXL"/>
    <s v="M's Furnace Long John - Walnut - XL"/>
    <x v="12"/>
    <x v="0"/>
    <x v="6"/>
    <s v="XL"/>
    <m/>
    <n v="71.5"/>
    <s v="Base Layer Bottoms"/>
    <s v="Full Length Baselayer Bottoms"/>
    <x v="0"/>
  </r>
  <r>
    <s v="MTEQZCN"/>
    <s v="84338010186"/>
    <n v="843380101864"/>
    <s v="MTEQZCN2X"/>
    <s v="M's Furnace QZ - Conifer - 2X"/>
    <x v="13"/>
    <x v="1"/>
    <x v="0"/>
    <s v="2X"/>
    <m/>
    <n v="99"/>
    <s v="Base Layer Tops"/>
    <s v="Quarter Zips"/>
    <x v="0"/>
  </r>
  <r>
    <s v="MTEQZCN"/>
    <s v="84338010184"/>
    <n v="843380101840"/>
    <s v="MTEQZCNLG"/>
    <s v="M's Furnace QZ - Conifer - LG"/>
    <x v="13"/>
    <x v="1"/>
    <x v="0"/>
    <s v="LG"/>
    <m/>
    <n v="99"/>
    <s v="Base Layer Tops"/>
    <s v="Quarter Zips"/>
    <x v="0"/>
  </r>
  <r>
    <s v="MTEQZCN"/>
    <s v="84338010183"/>
    <n v="843380101833"/>
    <s v="MTEQZCNMD"/>
    <s v="M's Furnace QZ - Conifer - MD"/>
    <x v="13"/>
    <x v="1"/>
    <x v="0"/>
    <s v="MD"/>
    <m/>
    <n v="99"/>
    <s v="Base Layer Tops"/>
    <s v="Quarter Zips"/>
    <x v="0"/>
  </r>
  <r>
    <s v="MTEQZCN"/>
    <s v="84338010182"/>
    <n v="843380101826"/>
    <s v="MTEQZCNSM"/>
    <s v="M's Furnace QZ - Conifer - SM"/>
    <x v="13"/>
    <x v="1"/>
    <x v="0"/>
    <s v="SM"/>
    <m/>
    <n v="99"/>
    <s v="Base Layer Tops"/>
    <s v="Quarter Zips"/>
    <x v="0"/>
  </r>
  <r>
    <s v="MTEQZCN"/>
    <s v="84338010185"/>
    <n v="843380101857"/>
    <s v="MTEQZCNXL"/>
    <s v="M's Furnace QZ - Conifer - XL"/>
    <x v="13"/>
    <x v="1"/>
    <x v="0"/>
    <s v="XL"/>
    <m/>
    <n v="99"/>
    <s v="Base Layer Tops"/>
    <s v="Quarter Zips"/>
    <x v="0"/>
  </r>
  <r>
    <s v="MTKHDCN"/>
    <s v="84338010136"/>
    <n v="843380101369"/>
    <s v="MTKHDCN2X"/>
    <s v="M's Kiln Hoody - Conifer - 2X"/>
    <x v="14"/>
    <x v="0"/>
    <x v="0"/>
    <s v="2X"/>
    <m/>
    <n v="82.5"/>
    <s v="Base Layer Tops"/>
    <s v="Hoodys"/>
    <x v="0"/>
  </r>
  <r>
    <s v="MTKHDCN"/>
    <s v="84338010134"/>
    <n v="843380101345"/>
    <s v="MTKHDCNLG"/>
    <s v="M's Kiln Hoody - Conifer - LG"/>
    <x v="14"/>
    <x v="0"/>
    <x v="0"/>
    <s v="LG"/>
    <m/>
    <n v="82.5"/>
    <s v="Base Layer Tops"/>
    <s v="Hoodys"/>
    <x v="0"/>
  </r>
  <r>
    <s v="MTKHDCN"/>
    <s v="84338010133"/>
    <n v="843380101338"/>
    <s v="MTKHDCNMD"/>
    <s v="M's Kiln Hoody - Conifer - MD"/>
    <x v="14"/>
    <x v="0"/>
    <x v="0"/>
    <s v="MD"/>
    <m/>
    <n v="82.5"/>
    <s v="Base Layer Tops"/>
    <s v="Hoodys"/>
    <x v="0"/>
  </r>
  <r>
    <s v="MTKHDCN"/>
    <s v="84338010132"/>
    <n v="843380101321"/>
    <s v="MTKHDCNSM"/>
    <s v="M's Kiln Hoody - Conifer - SM"/>
    <x v="14"/>
    <x v="0"/>
    <x v="0"/>
    <s v="SM"/>
    <m/>
    <n v="82.5"/>
    <s v="Base Layer Tops"/>
    <s v="Hoodys"/>
    <x v="0"/>
  </r>
  <r>
    <s v="MTKHDCN"/>
    <s v="84338010135"/>
    <n v="843380101352"/>
    <s v="MTKHDCNXL"/>
    <s v="M's Kiln Hoody - Conifer - XL"/>
    <x v="14"/>
    <x v="0"/>
    <x v="0"/>
    <s v="XL"/>
    <m/>
    <n v="82.5"/>
    <s v="Base Layer Tops"/>
    <s v="Hoodys"/>
    <x v="0"/>
  </r>
  <r>
    <s v="MTKHDDE"/>
    <s v="84338010131"/>
    <n v="843380101314"/>
    <s v="MTKHDDE2X"/>
    <s v="M's Kiln Hoody - Dry Earth - 2X"/>
    <x v="14"/>
    <x v="1"/>
    <x v="1"/>
    <s v="2X"/>
    <m/>
    <n v="82.5"/>
    <s v="Base Layer Tops"/>
    <s v="Hoodys"/>
    <x v="0"/>
  </r>
  <r>
    <s v="MTKHDDE"/>
    <s v="84338010129"/>
    <n v="843380101291"/>
    <s v="MTKHDDELG"/>
    <s v="M's Kiln Hoody - Dry Earth - LG"/>
    <x v="14"/>
    <x v="1"/>
    <x v="1"/>
    <s v="LG"/>
    <m/>
    <n v="82.5"/>
    <s v="Base Layer Tops"/>
    <s v="Hoodys"/>
    <x v="0"/>
  </r>
  <r>
    <s v="MTKHDDE"/>
    <s v="84338010128"/>
    <n v="843380101284"/>
    <s v="MTKHDDEMD"/>
    <s v="M's Kiln Hoody - Dry Earth - MD"/>
    <x v="14"/>
    <x v="1"/>
    <x v="1"/>
    <s v="MD"/>
    <m/>
    <n v="82.5"/>
    <s v="Base Layer Tops"/>
    <s v="Hoodys"/>
    <x v="0"/>
  </r>
  <r>
    <s v="MTKHDDE"/>
    <s v="84338010127"/>
    <n v="843380101277"/>
    <s v="MTKHDDESM"/>
    <s v="M's Kiln Hoody - Dry Earth - SM"/>
    <x v="14"/>
    <x v="1"/>
    <x v="1"/>
    <s v="SM"/>
    <m/>
    <n v="82.5"/>
    <s v="Base Layer Tops"/>
    <s v="Hoodys"/>
    <x v="0"/>
  </r>
  <r>
    <s v="MTKHDDE"/>
    <s v="84338010130"/>
    <n v="843380101307"/>
    <s v="MTKHDDEXL"/>
    <s v="M's Kiln Hoody - Dry Earth - XL"/>
    <x v="14"/>
    <x v="1"/>
    <x v="1"/>
    <s v="XL"/>
    <m/>
    <n v="82.5"/>
    <s v="Base Layer Tops"/>
    <s v="Hoodys"/>
    <x v="0"/>
  </r>
  <r>
    <s v="MBKLJCN"/>
    <s v="84338012267"/>
    <n v="843380122678"/>
    <s v="MBKLJCN2X"/>
    <s v="M's Kiln Long John - Conifer - 2X"/>
    <x v="15"/>
    <x v="1"/>
    <x v="0"/>
    <s v="2X"/>
    <m/>
    <n v="60.5"/>
    <s v="Base Layer Bottoms"/>
    <s v="Full Length Baselayer Bottoms"/>
    <x v="0"/>
  </r>
  <r>
    <s v="MBKLJCN"/>
    <s v="84338012265"/>
    <n v="843380122654"/>
    <s v="MBKLJCNLG"/>
    <s v="M's Kiln Long John - Conifer - LG"/>
    <x v="15"/>
    <x v="1"/>
    <x v="0"/>
    <s v="LG"/>
    <m/>
    <n v="60.5"/>
    <s v="Base Layer Bottoms"/>
    <s v="Full Length Baselayer Bottoms"/>
    <x v="0"/>
  </r>
  <r>
    <s v="MBKLJCN"/>
    <s v="84338012264"/>
    <n v="843380122647"/>
    <s v="MBKLJCNMD"/>
    <s v="M's Kiln Long John - Conifer - MD"/>
    <x v="15"/>
    <x v="1"/>
    <x v="0"/>
    <s v="MD"/>
    <m/>
    <n v="60.5"/>
    <s v="Base Layer Bottoms"/>
    <s v="Full Length Baselayer Bottoms"/>
    <x v="0"/>
  </r>
  <r>
    <s v="MBKLJCN"/>
    <s v="84338012263"/>
    <n v="843380122630"/>
    <s v="MBKLJCNSM"/>
    <s v="M's Kiln Long John - Conifer - SM"/>
    <x v="15"/>
    <x v="1"/>
    <x v="0"/>
    <s v="SM"/>
    <m/>
    <n v="60.5"/>
    <s v="Base Layer Bottoms"/>
    <s v="Full Length Baselayer Bottoms"/>
    <x v="0"/>
  </r>
  <r>
    <s v="MBKLJCN"/>
    <s v="84338012266"/>
    <n v="843380122661"/>
    <s v="MBKLJCNXL"/>
    <s v="M's Kiln Long John - Conifer - XL"/>
    <x v="15"/>
    <x v="1"/>
    <x v="0"/>
    <s v="XL"/>
    <m/>
    <n v="60.5"/>
    <s v="Base Layer Bottoms"/>
    <s v="Full Length Baselayer Bottoms"/>
    <x v="0"/>
  </r>
  <r>
    <s v="MBKLJDE"/>
    <s v="84338012262"/>
    <n v="843380122623"/>
    <s v="MBKLJDE2X"/>
    <s v="M's Kiln Long John - Dry Earth - 2X"/>
    <x v="15"/>
    <x v="1"/>
    <x v="1"/>
    <s v="2X"/>
    <m/>
    <n v="60.5"/>
    <s v="Base Layer Bottoms"/>
    <s v="Full Length Baselayer Bottoms"/>
    <x v="0"/>
  </r>
  <r>
    <s v="MBKLJDE"/>
    <s v="84338014963"/>
    <n v="843380149637"/>
    <s v="MBKLJDE3X"/>
    <s v="M's Kiln Long John - Dry Earth - 3X"/>
    <x v="15"/>
    <x v="1"/>
    <x v="1"/>
    <s v="3X"/>
    <m/>
    <n v="60.5"/>
    <s v="Base Layer Bottoms"/>
    <s v="Full Length Baselayer Bottoms"/>
    <x v="0"/>
  </r>
  <r>
    <s v="MBKLJDE"/>
    <s v="84338012260"/>
    <n v="843380122609"/>
    <s v="MBKLJDELG"/>
    <s v="M's Kiln Long John - Dry Earth - LG"/>
    <x v="15"/>
    <x v="1"/>
    <x v="1"/>
    <s v="LG"/>
    <m/>
    <n v="60.5"/>
    <s v="Base Layer Bottoms"/>
    <s v="Full Length Baselayer Bottoms"/>
    <x v="0"/>
  </r>
  <r>
    <s v="MBKLJDE"/>
    <s v="84338012259"/>
    <n v="843380122593"/>
    <s v="MBKLJDEMD"/>
    <s v="M's Kiln Long John - Dry Earth - MD"/>
    <x v="15"/>
    <x v="1"/>
    <x v="1"/>
    <s v="MD"/>
    <m/>
    <n v="60.5"/>
    <s v="Base Layer Bottoms"/>
    <s v="Full Length Baselayer Bottoms"/>
    <x v="0"/>
  </r>
  <r>
    <s v="MBKLJDE"/>
    <s v="84338012258"/>
    <n v="843380122586"/>
    <s v="MBKLJDESM"/>
    <s v="M's Kiln Long John - Dry Earth - SM"/>
    <x v="15"/>
    <x v="1"/>
    <x v="1"/>
    <s v="SM"/>
    <m/>
    <n v="60.5"/>
    <s v="Base Layer Bottoms"/>
    <s v="Full Length Baselayer Bottoms"/>
    <x v="0"/>
  </r>
  <r>
    <s v="MBKLJDE"/>
    <s v="84338012261"/>
    <n v="843380122616"/>
    <s v="MBKLJDEXL"/>
    <s v="M's Kiln Long John - Dry Earth - XL"/>
    <x v="15"/>
    <x v="1"/>
    <x v="1"/>
    <s v="XL"/>
    <m/>
    <n v="60.5"/>
    <s v="Base Layer Bottoms"/>
    <s v="Full Length Baselayer Bottoms"/>
    <x v="0"/>
  </r>
  <r>
    <s v="MTKLCCN"/>
    <s v="84049073595"/>
    <s v="840490735958"/>
    <s v="MTKLCCN3X"/>
    <s v="M's Kiln LS Crew - Conifer - 3X"/>
    <x v="16"/>
    <x v="0"/>
    <x v="0"/>
    <s v="3X"/>
    <m/>
    <n v="66"/>
    <s v="Base Layer Tops"/>
    <s v="Long Sleeve Crews"/>
    <x v="0"/>
  </r>
  <r>
    <s v="MTKLCCN"/>
    <s v="84338010086"/>
    <n v="843380100867"/>
    <s v="MTKLCCN2X"/>
    <s v="M's Kiln LS Crew - Conifer - 2X"/>
    <x v="16"/>
    <x v="0"/>
    <x v="0"/>
    <s v="2X"/>
    <m/>
    <n v="66"/>
    <s v="Base Layer Tops"/>
    <s v="Long Sleeve Crews"/>
    <x v="0"/>
  </r>
  <r>
    <s v="MTKLCCN"/>
    <s v="84338010084"/>
    <n v="843380100843"/>
    <s v="MTKLCCNLG"/>
    <s v="M's Kiln LS Crew - Conifer - LG"/>
    <x v="16"/>
    <x v="0"/>
    <x v="0"/>
    <s v="LG"/>
    <m/>
    <n v="66"/>
    <s v="Base Layer Tops"/>
    <s v="Long Sleeve Crews"/>
    <x v="0"/>
  </r>
  <r>
    <s v="MTKLCCN"/>
    <s v="84338010083"/>
    <n v="843380100836"/>
    <s v="MTKLCCNMD"/>
    <s v="M's Kiln LS Crew - Conifer - MD"/>
    <x v="16"/>
    <x v="0"/>
    <x v="0"/>
    <s v="MD"/>
    <m/>
    <n v="66"/>
    <s v="Base Layer Tops"/>
    <s v="Long Sleeve Crews"/>
    <x v="0"/>
  </r>
  <r>
    <s v="MTKLCCN"/>
    <s v="84338010082"/>
    <n v="843380100829"/>
    <s v="MTKLCCNSM"/>
    <s v="M's Kiln LS Crew - Conifer - SM"/>
    <x v="16"/>
    <x v="0"/>
    <x v="0"/>
    <s v="SM"/>
    <m/>
    <n v="66"/>
    <s v="Base Layer Tops"/>
    <s v="Long Sleeve Crews"/>
    <x v="0"/>
  </r>
  <r>
    <s v="MTKLCCN"/>
    <s v="84338010085"/>
    <n v="843380100850"/>
    <s v="MTKLCCNXL"/>
    <s v="M's Kiln LS Crew - Conifer - XL"/>
    <x v="16"/>
    <x v="0"/>
    <x v="0"/>
    <s v="XL"/>
    <m/>
    <n v="66"/>
    <s v="Base Layer Tops"/>
    <s v="Long Sleeve Crews"/>
    <x v="0"/>
  </r>
  <r>
    <s v="MTKLCDE"/>
    <s v="84049073596"/>
    <s v="840490735965"/>
    <s v="MTKLCDE3X"/>
    <s v="M's Kiln LS Crew - Dry Earth - 3X"/>
    <x v="16"/>
    <x v="1"/>
    <x v="1"/>
    <s v="3X"/>
    <m/>
    <n v="66"/>
    <s v="Base Layer Tops"/>
    <s v="Long Sleeve Crews"/>
    <x v="0"/>
  </r>
  <r>
    <s v="MTKLCDE"/>
    <s v="84338010081"/>
    <n v="843380100812"/>
    <s v="MTKLCDE2X"/>
    <s v="M's Kiln LS Crew - Dry Earth - 2X"/>
    <x v="16"/>
    <x v="1"/>
    <x v="1"/>
    <s v="2X"/>
    <m/>
    <n v="66"/>
    <s v="Base Layer Tops"/>
    <s v="Long Sleeve Crews"/>
    <x v="0"/>
  </r>
  <r>
    <s v="MTKLCDE"/>
    <s v="84338010079"/>
    <n v="843380100799"/>
    <s v="MTKLCDELG"/>
    <s v="M's Kiln LS Crew - Dry Earth - LG"/>
    <x v="16"/>
    <x v="1"/>
    <x v="1"/>
    <s v="LG"/>
    <m/>
    <n v="66"/>
    <s v="Base Layer Tops"/>
    <s v="Long Sleeve Crews"/>
    <x v="0"/>
  </r>
  <r>
    <s v="MTKLCDE"/>
    <s v="84338010078"/>
    <n v="843380100782"/>
    <s v="MTKLCDEMD"/>
    <s v="M's Kiln LS Crew - Dry Earth - MD"/>
    <x v="16"/>
    <x v="1"/>
    <x v="1"/>
    <s v="MD"/>
    <m/>
    <n v="66"/>
    <s v="Base Layer Tops"/>
    <s v="Long Sleeve Crews"/>
    <x v="0"/>
  </r>
  <r>
    <s v="MTKLCDE"/>
    <s v="84338010077"/>
    <n v="843380100775"/>
    <s v="MTKLCDESM"/>
    <s v="M's Kiln LS Crew - Dry Earth - SM"/>
    <x v="16"/>
    <x v="1"/>
    <x v="1"/>
    <s v="SM"/>
    <m/>
    <n v="66"/>
    <s v="Base Layer Tops"/>
    <s v="Long Sleeve Crews"/>
    <x v="0"/>
  </r>
  <r>
    <s v="MTKLCDE"/>
    <s v="84338010080"/>
    <n v="843380100805"/>
    <s v="MTKLCDEXL"/>
    <s v="M's Kiln LS Crew - Dry Earth - XL"/>
    <x v="16"/>
    <x v="1"/>
    <x v="1"/>
    <s v="XL"/>
    <m/>
    <n v="66"/>
    <s v="Base Layer Tops"/>
    <s v="Long Sleeve Crews"/>
    <x v="0"/>
  </r>
  <r>
    <s v="MTKQZCN"/>
    <s v="84338010111"/>
    <n v="843380101116"/>
    <s v="MTKQZCN2X"/>
    <s v="M's Kiln QZ - Conifer - 2X"/>
    <x v="17"/>
    <x v="1"/>
    <x v="0"/>
    <s v="2X"/>
    <m/>
    <n v="71.5"/>
    <s v="Base Layer Tops"/>
    <s v="Quarter Zips"/>
    <x v="0"/>
  </r>
  <r>
    <s v="MTKQZCN"/>
    <s v="84338010109"/>
    <n v="843380101093"/>
    <s v="MTKQZCNLG"/>
    <s v="M's Kiln QZ - Conifer - LG"/>
    <x v="17"/>
    <x v="1"/>
    <x v="0"/>
    <s v="LG"/>
    <m/>
    <n v="71.5"/>
    <s v="Base Layer Tops"/>
    <s v="Quarter Zips"/>
    <x v="0"/>
  </r>
  <r>
    <s v="MTKQZCN"/>
    <s v="84338010108"/>
    <n v="843380101086"/>
    <s v="MTKQZCNMD"/>
    <s v="M's Kiln QZ - Conifer - MD"/>
    <x v="17"/>
    <x v="1"/>
    <x v="0"/>
    <s v="MD"/>
    <m/>
    <n v="71.5"/>
    <s v="Base Layer Tops"/>
    <s v="Quarter Zips"/>
    <x v="0"/>
  </r>
  <r>
    <s v="MTKQZCN"/>
    <s v="84338010107"/>
    <n v="843380101079"/>
    <s v="MTKQZCNSM"/>
    <s v="M's Kiln QZ - Conifer - SM"/>
    <x v="17"/>
    <x v="1"/>
    <x v="0"/>
    <s v="SM"/>
    <m/>
    <n v="71.5"/>
    <s v="Base Layer Tops"/>
    <s v="Quarter Zips"/>
    <x v="0"/>
  </r>
  <r>
    <s v="MTKQZCN"/>
    <s v="84338010110"/>
    <n v="843380101109"/>
    <s v="MTKQZCNXL"/>
    <s v="M's Kiln QZ - Conifer - XL"/>
    <x v="17"/>
    <x v="1"/>
    <x v="0"/>
    <s v="XL"/>
    <m/>
    <n v="71.5"/>
    <s v="Base Layer Tops"/>
    <s v="Quarter Zips"/>
    <x v="0"/>
  </r>
  <r>
    <s v="MTKQZDE"/>
    <s v="84338010106"/>
    <n v="843380101062"/>
    <s v="MTKQZDE2X"/>
    <s v="M's Kiln QZ - Dry Earth - 2X"/>
    <x v="17"/>
    <x v="0"/>
    <x v="1"/>
    <s v="2X"/>
    <m/>
    <n v="71.5"/>
    <s v="Base Layer Tops"/>
    <s v="Quarter Zips"/>
    <x v="0"/>
  </r>
  <r>
    <s v="MTKQZDE"/>
    <s v="84338010104"/>
    <n v="843380101048"/>
    <s v="MTKQZDELG"/>
    <s v="M's Kiln QZ - Dry Earth - LG"/>
    <x v="17"/>
    <x v="0"/>
    <x v="1"/>
    <s v="LG"/>
    <m/>
    <n v="71.5"/>
    <s v="Base Layer Tops"/>
    <s v="Quarter Zips"/>
    <x v="0"/>
  </r>
  <r>
    <s v="MTKQZDE"/>
    <s v="84338010103"/>
    <n v="843380101031"/>
    <s v="MTKQZDEMD"/>
    <s v="M's Kiln QZ - Dry Earth - MD"/>
    <x v="17"/>
    <x v="0"/>
    <x v="1"/>
    <s v="MD"/>
    <m/>
    <n v="71.5"/>
    <s v="Base Layer Tops"/>
    <s v="Quarter Zips"/>
    <x v="0"/>
  </r>
  <r>
    <s v="MTKQZDE"/>
    <s v="84338010102"/>
    <n v="843380101024"/>
    <s v="MTKQZDESM"/>
    <s v="M's Kiln QZ - Dry Earth - SM"/>
    <x v="17"/>
    <x v="0"/>
    <x v="1"/>
    <s v="SM"/>
    <m/>
    <n v="71.5"/>
    <s v="Base Layer Tops"/>
    <s v="Quarter Zips"/>
    <x v="0"/>
  </r>
  <r>
    <s v="MTKQZDE"/>
    <s v="84338010105"/>
    <n v="843380101055"/>
    <s v="MTKQZDEXL"/>
    <s v="M's Kiln QZ - Dry Earth - XL"/>
    <x v="17"/>
    <x v="0"/>
    <x v="1"/>
    <s v="XL"/>
    <m/>
    <n v="71.5"/>
    <s v="Base Layer Tops"/>
    <s v="Quarter Zips"/>
    <x v="0"/>
  </r>
  <r>
    <s v="MBZLJCN"/>
    <s v="84338011404"/>
    <n v="843380114048"/>
    <s v="MBZLJCN2X"/>
    <s v="M's Kiln Zip-Off Long John - Conifer - 2X"/>
    <x v="18"/>
    <x v="0"/>
    <x v="0"/>
    <s v="2X"/>
    <m/>
    <n v="74.25"/>
    <s v="Base Layer Bottoms"/>
    <s v="Zip-Off Baselayer Bottoms"/>
    <x v="0"/>
  </r>
  <r>
    <s v="MBZLJCN"/>
    <s v="84338011402"/>
    <n v="843380114024"/>
    <s v="MBZLJCNLG"/>
    <s v="M's Kiln Zip-Off Long John - Conifer - LG"/>
    <x v="18"/>
    <x v="0"/>
    <x v="0"/>
    <s v="LG"/>
    <m/>
    <n v="74.25"/>
    <s v="Base Layer Bottoms"/>
    <s v="Zip-Off Baselayer Bottoms"/>
    <x v="0"/>
  </r>
  <r>
    <s v="MBZLJCN"/>
    <s v="84338011401"/>
    <n v="843380114017"/>
    <s v="MBZLJCNMD"/>
    <s v="M's Kiln Zip-Off Long John - Conifer - MD"/>
    <x v="18"/>
    <x v="0"/>
    <x v="0"/>
    <s v="MD"/>
    <m/>
    <n v="74.25"/>
    <s v="Base Layer Bottoms"/>
    <s v="Zip-Off Baselayer Bottoms"/>
    <x v="0"/>
  </r>
  <r>
    <s v="MBZLJCN"/>
    <s v="84338011400"/>
    <n v="843380114000"/>
    <s v="MBZLJCNSM"/>
    <s v="M's Kiln Zip-Off Long John - Conifer - SM"/>
    <x v="18"/>
    <x v="0"/>
    <x v="0"/>
    <s v="SM"/>
    <m/>
    <n v="74.25"/>
    <s v="Base Layer Bottoms"/>
    <s v="Zip-Off Baselayer Bottoms"/>
    <x v="0"/>
  </r>
  <r>
    <s v="MBZLJCN"/>
    <s v="84338011403"/>
    <n v="843380114031"/>
    <s v="MBZLJCNXL"/>
    <s v="M's Kiln Zip-Off Long John - Conifer - XL"/>
    <x v="18"/>
    <x v="0"/>
    <x v="0"/>
    <s v="XL"/>
    <m/>
    <n v="74.25"/>
    <s v="Base Layer Bottoms"/>
    <s v="Zip-Off Baselayer Bottoms"/>
    <x v="0"/>
  </r>
  <r>
    <s v="MBZLJDE"/>
    <s v="84338011399"/>
    <n v="843380113997"/>
    <s v="MBZLJDE2X"/>
    <s v="M's Kiln Zip-Off Long John - Dry Earth - 2X"/>
    <x v="18"/>
    <x v="1"/>
    <x v="1"/>
    <s v="2X"/>
    <m/>
    <n v="74.25"/>
    <s v="Base Layer Bottoms"/>
    <s v="Zip-Off Baselayer Bottoms"/>
    <x v="0"/>
  </r>
  <r>
    <s v="MBZLJDE"/>
    <s v="84338011397"/>
    <n v="843380113973"/>
    <s v="MBZLJDELG"/>
    <s v="M's Kiln Zip-Off Long John - Dry Earth - LG"/>
    <x v="18"/>
    <x v="1"/>
    <x v="1"/>
    <s v="LG"/>
    <m/>
    <n v="74.25"/>
    <s v="Base Layer Bottoms"/>
    <s v="Zip-Off Baselayer Bottoms"/>
    <x v="0"/>
  </r>
  <r>
    <s v="MBZLJDE"/>
    <s v="84338011396"/>
    <n v="843380113966"/>
    <s v="MBZLJDEMD"/>
    <s v="M's Kiln Zip-Off Long John - Dry Earth - MD"/>
    <x v="18"/>
    <x v="1"/>
    <x v="1"/>
    <s v="MD"/>
    <m/>
    <n v="74.25"/>
    <s v="Base Layer Bottoms"/>
    <s v="Zip-Off Baselayer Bottoms"/>
    <x v="0"/>
  </r>
  <r>
    <s v="MBZLJDE"/>
    <s v="84338011395"/>
    <n v="843380113959"/>
    <s v="MBZLJDESM"/>
    <s v="M's Kiln Zip-Off Long John - Dry Earth - SM"/>
    <x v="18"/>
    <x v="1"/>
    <x v="1"/>
    <s v="SM"/>
    <m/>
    <n v="74.25"/>
    <s v="Base Layer Bottoms"/>
    <s v="Zip-Off Baselayer Bottoms"/>
    <x v="0"/>
  </r>
  <r>
    <s v="MBZLJDE"/>
    <s v="84338011398"/>
    <n v="843380113980"/>
    <s v="MBZLJDEXL"/>
    <s v="M's Kiln Zip-Off Long John - Dry Earth - XL"/>
    <x v="18"/>
    <x v="1"/>
    <x v="1"/>
    <s v="XL"/>
    <m/>
    <n v="74.25"/>
    <s v="Base Layer Bottoms"/>
    <s v="Zip-Off Baselayer Bottoms"/>
    <x v="0"/>
  </r>
  <r>
    <s v="MTSSHCN"/>
    <s v="84338018772"/>
    <n v="843380187721"/>
    <s v="MTSSHCN2X"/>
    <s v="M's Navigator Hoody - Conifer - 2X"/>
    <x v="19"/>
    <x v="1"/>
    <x v="0"/>
    <s v="2X"/>
    <m/>
    <n v="110"/>
    <s v="Base Layer Tops"/>
    <s v="Hoodys"/>
    <x v="0"/>
  </r>
  <r>
    <s v="MTSSHCN"/>
    <s v="84338018770"/>
    <n v="843380187707"/>
    <s v="MTSSHCNLG"/>
    <s v="M's Navigator Hoody - Conifer - LG"/>
    <x v="19"/>
    <x v="1"/>
    <x v="0"/>
    <s v="LG"/>
    <m/>
    <n v="110"/>
    <s v="Base Layer Tops"/>
    <s v="Hoodys"/>
    <x v="0"/>
  </r>
  <r>
    <s v="MTSSHCN"/>
    <s v="84338018769"/>
    <n v="843380187691"/>
    <s v="MTSSHCNMD"/>
    <s v="M's Navigator Hoody - Conifer - MD"/>
    <x v="19"/>
    <x v="1"/>
    <x v="0"/>
    <s v="MD"/>
    <m/>
    <n v="110"/>
    <s v="Base Layer Tops"/>
    <s v="Hoodys"/>
    <x v="0"/>
  </r>
  <r>
    <s v="MTSSHCN"/>
    <s v="84338018768"/>
    <n v="843380187684"/>
    <s v="MTSSHCNSM"/>
    <s v="M's Navigator Hoody - Conifer - SM"/>
    <x v="19"/>
    <x v="1"/>
    <x v="0"/>
    <s v="SM"/>
    <m/>
    <n v="110"/>
    <s v="Base Layer Tops"/>
    <s v="Hoodys"/>
    <x v="0"/>
  </r>
  <r>
    <s v="MTSSHCN"/>
    <s v="84338018771"/>
    <n v="843380187714"/>
    <s v="MTSSHCNXL"/>
    <s v="M's Navigator Hoody - Conifer - XL"/>
    <x v="19"/>
    <x v="1"/>
    <x v="0"/>
    <s v="XL"/>
    <m/>
    <n v="110"/>
    <s v="Base Layer Tops"/>
    <s v="Hoodys"/>
    <x v="0"/>
  </r>
  <r>
    <s v="MTSSHWN"/>
    <s v="84338018767"/>
    <n v="843380187677"/>
    <s v="MTSSHWN2X"/>
    <s v="M's Navigator Hoody - Walnut - 2X"/>
    <x v="19"/>
    <x v="1"/>
    <x v="6"/>
    <s v="2X"/>
    <m/>
    <n v="110"/>
    <s v="Base Layer Tops"/>
    <s v="Hoodys"/>
    <x v="0"/>
  </r>
  <r>
    <s v="MTSSHWN"/>
    <s v="84338018765"/>
    <n v="843380187653"/>
    <s v="MTSSHWNLG"/>
    <s v="M's Navigator Hoody - Walnut - LG"/>
    <x v="19"/>
    <x v="1"/>
    <x v="6"/>
    <s v="LG"/>
    <m/>
    <n v="110"/>
    <s v="Base Layer Tops"/>
    <s v="Hoodys"/>
    <x v="0"/>
  </r>
  <r>
    <s v="MTSSHWN"/>
    <s v="84338018764"/>
    <n v="843380187646"/>
    <s v="MTSSHWNMD"/>
    <s v="M's Navigator Hoody - Walnut - MD"/>
    <x v="19"/>
    <x v="1"/>
    <x v="6"/>
    <s v="MD"/>
    <m/>
    <n v="110"/>
    <s v="Base Layer Tops"/>
    <s v="Hoodys"/>
    <x v="0"/>
  </r>
  <r>
    <s v="MTSSHWN"/>
    <s v="84338018763"/>
    <n v="843380187639"/>
    <s v="MTSSHWNSM"/>
    <s v="M's Navigator Hoody - Walnut - SM"/>
    <x v="19"/>
    <x v="1"/>
    <x v="6"/>
    <s v="SM"/>
    <m/>
    <n v="110"/>
    <s v="Base Layer Tops"/>
    <s v="Hoodys"/>
    <x v="0"/>
  </r>
  <r>
    <s v="MTSSHWN"/>
    <s v="84338018766"/>
    <n v="843380187660"/>
    <s v="MTSSHWNXL"/>
    <s v="M's Navigator Hoody - Walnut - XL"/>
    <x v="19"/>
    <x v="1"/>
    <x v="6"/>
    <s v="XL"/>
    <m/>
    <n v="110"/>
    <s v="Base Layer Tops"/>
    <s v="Hoodys"/>
    <x v="0"/>
  </r>
  <r>
    <s v="MOWCVCN"/>
    <s v="84338018716"/>
    <n v="843380187165"/>
    <s v="MOWCVCN2X"/>
    <s v="M's Suppressor Soft Shell Vest - Conifer - 2X"/>
    <x v="20"/>
    <x v="1"/>
    <x v="0"/>
    <s v="2X"/>
    <m/>
    <n v="82.5"/>
    <s v="Outerwear Tops"/>
    <s v="Vests"/>
    <x v="0"/>
  </r>
  <r>
    <s v="MOWCVCN"/>
    <s v="84338018714"/>
    <n v="843380187141"/>
    <s v="MOWCVCNLG"/>
    <s v="M's Suppressor Soft Shell Vest - Conifer - LG"/>
    <x v="20"/>
    <x v="1"/>
    <x v="0"/>
    <s v="LG"/>
    <m/>
    <n v="82.5"/>
    <s v="Outerwear Tops"/>
    <s v="Vests"/>
    <x v="0"/>
  </r>
  <r>
    <s v="MOWCVCN"/>
    <s v="84338018713"/>
    <n v="843380187134"/>
    <s v="MOWCVCNMD"/>
    <s v="M's Suppressor Soft Shell Vest - Conifer - MD"/>
    <x v="20"/>
    <x v="1"/>
    <x v="0"/>
    <s v="MD"/>
    <m/>
    <n v="82.5"/>
    <s v="Outerwear Tops"/>
    <s v="Vests"/>
    <x v="0"/>
  </r>
  <r>
    <s v="MOWCVCN"/>
    <s v="84338018712"/>
    <n v="843380187127"/>
    <s v="MOWCVCNSM"/>
    <s v="M's Suppressor Soft Shell Vest - Conifer - SM"/>
    <x v="20"/>
    <x v="1"/>
    <x v="0"/>
    <s v="SM"/>
    <m/>
    <n v="82.5"/>
    <s v="Outerwear Tops"/>
    <s v="Vests"/>
    <x v="0"/>
  </r>
  <r>
    <s v="MOWCVCN"/>
    <s v="84338018715"/>
    <n v="843380187158"/>
    <s v="MOWCVCNXL"/>
    <s v="M's Suppressor Soft Shell Vest - Conifer - XL"/>
    <x v="20"/>
    <x v="1"/>
    <x v="0"/>
    <s v="XL"/>
    <m/>
    <n v="82.5"/>
    <s v="Outerwear Tops"/>
    <s v="Vests"/>
    <x v="0"/>
  </r>
  <r>
    <s v="MOWCVWN"/>
    <s v="84338018711"/>
    <n v="843380187110"/>
    <s v="MOWCVWN2X"/>
    <s v="M's Suppressor Soft Shell Vest - Walnut - 2X"/>
    <x v="20"/>
    <x v="1"/>
    <x v="6"/>
    <s v="2X"/>
    <m/>
    <n v="82.5"/>
    <s v="Outerwear Tops"/>
    <s v="Vests"/>
    <x v="0"/>
  </r>
  <r>
    <s v="MOWCVWN"/>
    <s v="84338018709"/>
    <n v="843380187097"/>
    <s v="MOWCVWNLG"/>
    <s v="M's Suppressor Soft Shell Vest - Walnut - LG"/>
    <x v="20"/>
    <x v="1"/>
    <x v="6"/>
    <s v="LG"/>
    <m/>
    <n v="82.5"/>
    <s v="Outerwear Tops"/>
    <s v="Vests"/>
    <x v="0"/>
  </r>
  <r>
    <s v="MOWCVWN"/>
    <s v="84338018708"/>
    <n v="843380187080"/>
    <s v="MOWCVWNMD"/>
    <s v="M's Suppressor Soft Shell Vest - Walnut - MD"/>
    <x v="20"/>
    <x v="1"/>
    <x v="6"/>
    <s v="MD"/>
    <m/>
    <n v="82.5"/>
    <s v="Outerwear Tops"/>
    <s v="Vests"/>
    <x v="0"/>
  </r>
  <r>
    <s v="MOWCVWN"/>
    <s v="84338018707"/>
    <n v="843380187073"/>
    <s v="MOWCVWNSM"/>
    <s v="M's Suppressor Soft Shell Vest - Walnut - SM"/>
    <x v="20"/>
    <x v="1"/>
    <x v="6"/>
    <s v="SM"/>
    <m/>
    <n v="82.5"/>
    <s v="Outerwear Tops"/>
    <s v="Vests"/>
    <x v="0"/>
  </r>
  <r>
    <s v="MOWCVWN"/>
    <s v="84338018710"/>
    <n v="843380187103"/>
    <s v="MOWCVWNXL"/>
    <s v="M's Suppressor Soft Shell Vest - Walnut - XL"/>
    <x v="20"/>
    <x v="1"/>
    <x v="6"/>
    <s v="XL"/>
    <m/>
    <n v="82.5"/>
    <s v="Outerwear Tops"/>
    <s v="Vests"/>
    <x v="0"/>
  </r>
  <r>
    <s v="MARFFTR"/>
    <s v="84338018841"/>
    <n v="843380188414"/>
    <s v="MARFFTRLG"/>
    <s v="Rugged Wool Full Finger Glove - Terra - LG"/>
    <x v="21"/>
    <x v="1"/>
    <x v="7"/>
    <s v="LG"/>
    <m/>
    <n v="24.75"/>
    <s v="Apparel Accessories"/>
    <s v="Gloves"/>
    <x v="0"/>
  </r>
  <r>
    <s v="MARFFTR"/>
    <s v="84338018840"/>
    <n v="843380188407"/>
    <s v="MARFFTRMD"/>
    <s v="Rugged Wool Full Finger Glove - Terra - MD"/>
    <x v="21"/>
    <x v="1"/>
    <x v="7"/>
    <s v="MD"/>
    <m/>
    <n v="24.75"/>
    <s v="Apparel Accessories"/>
    <s v="Gloves"/>
    <x v="0"/>
  </r>
  <r>
    <s v="MARFFTR"/>
    <s v="84338018839"/>
    <n v="843380188391"/>
    <s v="MARFFTRSM"/>
    <s v="Rugged Wool Full Finger Glove - Terra - SM"/>
    <x v="21"/>
    <x v="1"/>
    <x v="7"/>
    <s v="SM"/>
    <m/>
    <n v="24.75"/>
    <s v="Apparel Accessories"/>
    <s v="Gloves"/>
    <x v="0"/>
  </r>
  <r>
    <s v="MARFFTR"/>
    <s v="84338018842"/>
    <n v="843380188421"/>
    <s v="MARFFTRXL"/>
    <s v="Rugged Wool Full Finger Glove - Terra - XL"/>
    <x v="21"/>
    <x v="1"/>
    <x v="7"/>
    <s v="XL"/>
    <m/>
    <n v="24.75"/>
    <s v="Apparel Accessories"/>
    <s v="Gloves"/>
    <x v="0"/>
  </r>
  <r>
    <s v="MARFFWN"/>
    <s v="84338018837"/>
    <n v="843380188377"/>
    <s v="MARFFWNLG"/>
    <s v="Rugged Wool Full Finger Glove - Walnut - LG"/>
    <x v="21"/>
    <x v="0"/>
    <x v="6"/>
    <s v="LG"/>
    <m/>
    <n v="24.75"/>
    <s v="Apparel Accessories"/>
    <s v="Gloves"/>
    <x v="0"/>
  </r>
  <r>
    <s v="MARFFWN"/>
    <s v="84338018836"/>
    <n v="843380188360"/>
    <s v="MARFFWNMD"/>
    <s v="Rugged Wool Full Finger Glove - Walnut - MD"/>
    <x v="21"/>
    <x v="0"/>
    <x v="6"/>
    <s v="MD"/>
    <m/>
    <n v="24.75"/>
    <s v="Apparel Accessories"/>
    <s v="Gloves"/>
    <x v="0"/>
  </r>
  <r>
    <s v="MARFFWN"/>
    <s v="84338018835"/>
    <n v="843380188353"/>
    <s v="MARFFWNSM"/>
    <s v="Rugged Wool Full Finger Glove - Walnut - SM"/>
    <x v="21"/>
    <x v="0"/>
    <x v="6"/>
    <s v="SM"/>
    <m/>
    <n v="24.75"/>
    <s v="Apparel Accessories"/>
    <s v="Gloves"/>
    <x v="0"/>
  </r>
  <r>
    <s v="MARFFWN"/>
    <s v="84338018838"/>
    <n v="843380188384"/>
    <s v="MARFFWNXL"/>
    <s v="Rugged Wool Full Finger Glove - Walnut - XL"/>
    <x v="21"/>
    <x v="0"/>
    <x v="6"/>
    <s v="XL"/>
    <m/>
    <n v="24.75"/>
    <s v="Apparel Accessories"/>
    <s v="Gloves"/>
    <x v="0"/>
  </r>
  <r>
    <s v="MARHFTR"/>
    <s v="84338018849"/>
    <n v="843380188490"/>
    <s v="MARHFTRLG"/>
    <s v="Rugged Wool Half Finger Glove - Terra - LG"/>
    <x v="22"/>
    <x v="1"/>
    <x v="7"/>
    <s v="LG"/>
    <m/>
    <n v="22"/>
    <s v="Apparel Accessories"/>
    <s v="Gloves"/>
    <x v="0"/>
  </r>
  <r>
    <s v="MARHFTR"/>
    <s v="84338018848"/>
    <n v="843380188483"/>
    <s v="MARHFTRMD"/>
    <s v="Rugged Wool Half Finger Glove - Terra - MD"/>
    <x v="22"/>
    <x v="1"/>
    <x v="7"/>
    <s v="MD"/>
    <m/>
    <n v="22"/>
    <s v="Apparel Accessories"/>
    <s v="Gloves"/>
    <x v="0"/>
  </r>
  <r>
    <s v="MARHFTR"/>
    <s v="84338018847"/>
    <n v="843380188476"/>
    <s v="MARHFTRSM"/>
    <s v="Rugged Wool Half Finger Glove - Terra - SM"/>
    <x v="22"/>
    <x v="1"/>
    <x v="7"/>
    <s v="SM"/>
    <m/>
    <n v="22"/>
    <s v="Apparel Accessories"/>
    <s v="Gloves"/>
    <x v="0"/>
  </r>
  <r>
    <s v="MARHFTR"/>
    <s v="84338018850"/>
    <n v="843380188506"/>
    <s v="MARHFTRXL"/>
    <s v="Rugged Wool Half Finger Glove - Terra - XL"/>
    <x v="22"/>
    <x v="1"/>
    <x v="7"/>
    <s v="XL"/>
    <m/>
    <n v="22"/>
    <s v="Apparel Accessories"/>
    <s v="Gloves"/>
    <x v="0"/>
  </r>
  <r>
    <s v="MARHFWN"/>
    <s v="84338018845"/>
    <n v="843380188452"/>
    <s v="MARHFWNLG"/>
    <s v="Rugged Wool Half Finger Glove - Walnut - LG"/>
    <x v="22"/>
    <x v="0"/>
    <x v="6"/>
    <s v="LG"/>
    <m/>
    <n v="22"/>
    <s v="Apparel Accessories"/>
    <s v="Gloves"/>
    <x v="0"/>
  </r>
  <r>
    <s v="MARHFWN"/>
    <s v="84338018844"/>
    <n v="843380188445"/>
    <s v="MARHFWNMD"/>
    <s v="Rugged Wool Half Finger Glove - Walnut - MD"/>
    <x v="22"/>
    <x v="0"/>
    <x v="6"/>
    <s v="MD"/>
    <m/>
    <n v="22"/>
    <s v="Apparel Accessories"/>
    <s v="Gloves"/>
    <x v="0"/>
  </r>
  <r>
    <s v="MARHFWN"/>
    <s v="84338018843"/>
    <n v="843380188438"/>
    <s v="MARHFWNSM"/>
    <s v="Rugged Wool Half Finger Glove - Walnut - SM"/>
    <x v="22"/>
    <x v="0"/>
    <x v="6"/>
    <s v="SM"/>
    <m/>
    <n v="22"/>
    <s v="Apparel Accessories"/>
    <s v="Gloves"/>
    <x v="0"/>
  </r>
  <r>
    <s v="MARHFWN"/>
    <s v="84338018846"/>
    <n v="843380188469"/>
    <s v="MARHFWNXL"/>
    <s v="Rugged Wool Half Finger Glove - Walnut - XL"/>
    <x v="22"/>
    <x v="0"/>
    <x v="6"/>
    <s v="XL"/>
    <m/>
    <n v="22"/>
    <s v="Apparel Accessories"/>
    <s v="Gloves"/>
    <x v="0"/>
  </r>
  <r>
    <s v="MATAGBL"/>
    <s v="81311602833"/>
    <n v="813116028338"/>
    <s v="MATAGBLOS"/>
    <s v="Tag Cuff Beanie  - Black - OS"/>
    <x v="23"/>
    <x v="0"/>
    <x v="2"/>
    <s v="OS"/>
    <m/>
    <n v="22"/>
    <s v="Hunt Headwear"/>
    <s v="Beanies"/>
    <x v="0"/>
  </r>
  <r>
    <s v="MATAGCN"/>
    <s v="81750902144"/>
    <n v="817509021449"/>
    <s v="MATAGCNOS"/>
    <s v="Tag Cuff Beanie  - Conifer - OS"/>
    <x v="23"/>
    <x v="1"/>
    <x v="0"/>
    <s v="OS"/>
    <m/>
    <n v="19.25"/>
    <s v="Hunt Headwear"/>
    <s v="Beanies"/>
    <x v="0"/>
  </r>
  <r>
    <s v="WBEL2CN"/>
    <s v="84338017378"/>
    <n v="843380173786"/>
    <s v="WBEL2CNLG"/>
    <s v="W's Furnace Long Jane - Conifer - LG"/>
    <x v="24"/>
    <x v="1"/>
    <x v="0"/>
    <s v="LG"/>
    <m/>
    <n v="71.5"/>
    <s v="Base Layer Bottoms"/>
    <s v="Full Length Baselayer Bottoms"/>
    <x v="0"/>
  </r>
  <r>
    <s v="WBEL2CN"/>
    <s v="84338017377"/>
    <n v="843380173779"/>
    <s v="WBEL2CNMD"/>
    <s v="W's Furnace Long Jane - Conifer - MD"/>
    <x v="24"/>
    <x v="1"/>
    <x v="0"/>
    <s v="MD"/>
    <m/>
    <n v="71.5"/>
    <s v="Base Layer Bottoms"/>
    <s v="Full Length Baselayer Bottoms"/>
    <x v="0"/>
  </r>
  <r>
    <s v="WBEL2CN"/>
    <s v="84338017376"/>
    <n v="843380173762"/>
    <s v="WBEL2CNSM"/>
    <s v="W's Furnace Long Jane - Conifer - SM"/>
    <x v="24"/>
    <x v="1"/>
    <x v="0"/>
    <s v="SM"/>
    <m/>
    <n v="71.5"/>
    <s v="Base Layer Bottoms"/>
    <s v="Full Length Baselayer Bottoms"/>
    <x v="0"/>
  </r>
  <r>
    <s v="WBEL2CN"/>
    <s v="84338017379"/>
    <n v="843380173793"/>
    <s v="WBEL2CNXL"/>
    <s v="W's Furnace Long Jane - Conifer - XL"/>
    <x v="24"/>
    <x v="1"/>
    <x v="0"/>
    <s v="XL"/>
    <m/>
    <n v="71.5"/>
    <s v="Base Layer Bottoms"/>
    <s v="Full Length Baselayer Bottoms"/>
    <x v="0"/>
  </r>
  <r>
    <s v="WBEL2CN"/>
    <s v="84338017375"/>
    <n v="843380173755"/>
    <s v="WBEL2CNXS"/>
    <s v="W's Furnace Long Jane - Conifer - XS"/>
    <x v="24"/>
    <x v="1"/>
    <x v="0"/>
    <s v="XS"/>
    <m/>
    <n v="71.5"/>
    <s v="Base Layer Bottoms"/>
    <s v="Full Length Baselayer Bottoms"/>
    <x v="0"/>
  </r>
  <r>
    <s v="WTEQ2CN"/>
    <s v="84338017393"/>
    <n v="843380173939"/>
    <s v="WTEQ2CNLG"/>
    <s v="W's Furnace QZ - Conifer - LG"/>
    <x v="25"/>
    <x v="0"/>
    <x v="0"/>
    <s v="LG"/>
    <m/>
    <n v="99"/>
    <s v="Base Layer Tops"/>
    <s v="Quarter Zips"/>
    <x v="0"/>
  </r>
  <r>
    <s v="WTEQ2CN"/>
    <s v="84338017392"/>
    <n v="843380173922"/>
    <s v="WTEQ2CNMD"/>
    <s v="W's Furnace QZ - Conifer - MD"/>
    <x v="25"/>
    <x v="0"/>
    <x v="0"/>
    <s v="MD"/>
    <m/>
    <n v="99"/>
    <s v="Base Layer Tops"/>
    <s v="Quarter Zips"/>
    <x v="0"/>
  </r>
  <r>
    <s v="WTEQ2CN"/>
    <s v="84338017391"/>
    <n v="843380173915"/>
    <s v="WTEQ2CNSM"/>
    <s v="W's Furnace QZ - Conifer - SM"/>
    <x v="25"/>
    <x v="0"/>
    <x v="0"/>
    <s v="SM"/>
    <m/>
    <n v="99"/>
    <s v="Base Layer Tops"/>
    <s v="Quarter Zips"/>
    <x v="0"/>
  </r>
  <r>
    <s v="WTEQ2CN"/>
    <s v="84338017394"/>
    <n v="843380173946"/>
    <s v="WTEQ2CNXL"/>
    <s v="W's Furnace QZ - Conifer - XL"/>
    <x v="25"/>
    <x v="0"/>
    <x v="0"/>
    <s v="XL"/>
    <m/>
    <n v="99"/>
    <s v="Base Layer Tops"/>
    <s v="Quarter Zips"/>
    <x v="0"/>
  </r>
  <r>
    <s v="WTEQ2CN"/>
    <s v="84338017390"/>
    <n v="843380173908"/>
    <s v="WTEQ2CNXS"/>
    <s v="W's Furnace QZ - Conifer - XS"/>
    <x v="25"/>
    <x v="0"/>
    <x v="0"/>
    <s v="XS"/>
    <m/>
    <n v="99"/>
    <s v="Base Layer Tops"/>
    <s v="Quarter Zips"/>
    <x v="0"/>
  </r>
  <r>
    <s v="WTKH2CN"/>
    <s v="84338017409"/>
    <n v="843380174097"/>
    <s v="WTKH2CNLG"/>
    <s v="W's Kiln Hoody - Conifer - LG"/>
    <x v="26"/>
    <x v="0"/>
    <x v="0"/>
    <s v="LG"/>
    <m/>
    <n v="82.5"/>
    <s v="Base Layer Tops"/>
    <s v="Hoodys"/>
    <x v="0"/>
  </r>
  <r>
    <s v="WTKH2CN"/>
    <s v="84338017408"/>
    <n v="843380174080"/>
    <s v="WTKH2CNMD"/>
    <s v="W's Kiln Hoody - Conifer - MD"/>
    <x v="26"/>
    <x v="0"/>
    <x v="0"/>
    <s v="MD"/>
    <m/>
    <n v="82.5"/>
    <s v="Base Layer Tops"/>
    <s v="Hoodys"/>
    <x v="0"/>
  </r>
  <r>
    <s v="WTKH2CN"/>
    <s v="84338017407"/>
    <n v="843380174073"/>
    <s v="WTKH2CNSM"/>
    <s v="W's Kiln Hoody - Conifer - SM"/>
    <x v="26"/>
    <x v="0"/>
    <x v="0"/>
    <s v="SM"/>
    <m/>
    <n v="82.5"/>
    <s v="Base Layer Tops"/>
    <s v="Hoodys"/>
    <x v="0"/>
  </r>
  <r>
    <s v="WTKH2CN"/>
    <s v="84338017410"/>
    <n v="843380174103"/>
    <s v="WTKH2CNXL"/>
    <s v="W's Kiln Hoody - Conifer - XL"/>
    <x v="26"/>
    <x v="0"/>
    <x v="0"/>
    <s v="XL"/>
    <m/>
    <n v="82.5"/>
    <s v="Base Layer Tops"/>
    <s v="Hoodys"/>
    <x v="0"/>
  </r>
  <r>
    <s v="WTKH2CN"/>
    <s v="84338017406"/>
    <n v="843380174066"/>
    <s v="WTKH2CNXS"/>
    <s v="W's Kiln Hoody - Conifer - XS"/>
    <x v="26"/>
    <x v="0"/>
    <x v="0"/>
    <s v="XS"/>
    <m/>
    <n v="82.5"/>
    <s v="Base Layer Tops"/>
    <s v="Hoodys"/>
    <x v="0"/>
  </r>
  <r>
    <s v="WTKH2TR"/>
    <s v="84338017414"/>
    <n v="843380174141"/>
    <s v="WTKH2TRLG"/>
    <s v="W's Kiln Hoody - Terra - LG"/>
    <x v="26"/>
    <x v="0"/>
    <x v="7"/>
    <s v="LG"/>
    <m/>
    <n v="82.5"/>
    <s v="Base Layer Tops"/>
    <s v="Hoodys"/>
    <x v="0"/>
  </r>
  <r>
    <s v="WTKH2TR"/>
    <s v="84338017413"/>
    <n v="843380174134"/>
    <s v="WTKH2TRMD"/>
    <s v="W's Kiln Hoody - Terra - MD"/>
    <x v="26"/>
    <x v="0"/>
    <x v="7"/>
    <s v="MD"/>
    <m/>
    <n v="82.5"/>
    <s v="Base Layer Tops"/>
    <s v="Hoodys"/>
    <x v="0"/>
  </r>
  <r>
    <s v="WTKH2TR"/>
    <s v="84338017412"/>
    <n v="843380174127"/>
    <s v="WTKH2TRSM"/>
    <s v="W's Kiln Hoody - Terra - SM"/>
    <x v="26"/>
    <x v="0"/>
    <x v="7"/>
    <s v="SM"/>
    <m/>
    <n v="82.5"/>
    <s v="Base Layer Tops"/>
    <s v="Hoodys"/>
    <x v="0"/>
  </r>
  <r>
    <s v="WTKH2TR"/>
    <s v="84338017415"/>
    <n v="843380174158"/>
    <s v="WTKH2TRXL"/>
    <s v="W's Kiln Hoody - Terra - XL"/>
    <x v="26"/>
    <x v="0"/>
    <x v="7"/>
    <s v="XL"/>
    <m/>
    <n v="82.5"/>
    <s v="Base Layer Tops"/>
    <s v="Hoodys"/>
    <x v="0"/>
  </r>
  <r>
    <s v="WTKH2TR"/>
    <s v="84338017411"/>
    <n v="843380174110"/>
    <s v="WTKH2TRXS"/>
    <s v="W's Kiln Hoody - Terra - XS"/>
    <x v="26"/>
    <x v="0"/>
    <x v="7"/>
    <s v="XS"/>
    <m/>
    <n v="82.5"/>
    <s v="Base Layer Tops"/>
    <s v="Hoodys"/>
    <x v="0"/>
  </r>
  <r>
    <s v="WBKL2CN"/>
    <s v="84338017424"/>
    <n v="843380174240"/>
    <s v="WBKL2CNLG"/>
    <s v="W's Kiln Long Jane 2.0 - Conifer - LG"/>
    <x v="27"/>
    <x v="0"/>
    <x v="0"/>
    <s v="LG"/>
    <m/>
    <n v="60.5"/>
    <s v="Base Layer Bottoms"/>
    <s v="Full Length Baselayer Bottoms"/>
    <x v="0"/>
  </r>
  <r>
    <s v="WBKL2CN"/>
    <s v="84338017423"/>
    <n v="843380174233"/>
    <s v="WBKL2CNMD"/>
    <s v="W's Kiln Long Jane 2.0 - Conifer - MD"/>
    <x v="27"/>
    <x v="0"/>
    <x v="0"/>
    <s v="MD"/>
    <m/>
    <n v="60.5"/>
    <s v="Base Layer Bottoms"/>
    <s v="Full Length Baselayer Bottoms"/>
    <x v="0"/>
  </r>
  <r>
    <s v="WBKL2CN"/>
    <s v="84338017422"/>
    <n v="843380174226"/>
    <s v="WBKL2CNSM"/>
    <s v="W's Kiln Long Jane 2.0 - Conifer - SM"/>
    <x v="27"/>
    <x v="0"/>
    <x v="0"/>
    <s v="SM"/>
    <m/>
    <n v="60.5"/>
    <s v="Base Layer Bottoms"/>
    <s v="Full Length Baselayer Bottoms"/>
    <x v="0"/>
  </r>
  <r>
    <s v="WBKL2CN"/>
    <s v="84338017425"/>
    <n v="843380174257"/>
    <s v="WBKL2CNXL"/>
    <s v="W's Kiln Long Jane 2.0 - Conifer - XL"/>
    <x v="27"/>
    <x v="0"/>
    <x v="0"/>
    <s v="XL"/>
    <m/>
    <n v="60.5"/>
    <s v="Base Layer Bottoms"/>
    <s v="Full Length Baselayer Bottoms"/>
    <x v="0"/>
  </r>
  <r>
    <s v="WBKL2CN"/>
    <s v="84338017421"/>
    <n v="843380174219"/>
    <s v="WBKL2CNXS"/>
    <s v="W's Kiln Long Jane 2.0 - Conifer - XS"/>
    <x v="27"/>
    <x v="0"/>
    <x v="0"/>
    <s v="XS"/>
    <m/>
    <n v="60.5"/>
    <s v="Base Layer Bottoms"/>
    <s v="Full Length Baselayer Bottoms"/>
    <x v="0"/>
  </r>
  <r>
    <s v="WBKL2TR"/>
    <s v="84338017419"/>
    <n v="843380174196"/>
    <s v="WBKL2TRLG"/>
    <s v="W's Kiln Long Jane 2.0 - Terra - LG"/>
    <x v="27"/>
    <x v="0"/>
    <x v="7"/>
    <s v="LG"/>
    <m/>
    <n v="60.5"/>
    <s v="Base Layer Bottoms"/>
    <s v="Full Length Baselayer Bottoms"/>
    <x v="0"/>
  </r>
  <r>
    <s v="WBKL2TR"/>
    <s v="84338017418"/>
    <n v="843380174189"/>
    <s v="WBKL2TRMD"/>
    <s v="W's Kiln Long Jane 2.0 - Terra - MD"/>
    <x v="27"/>
    <x v="0"/>
    <x v="7"/>
    <s v="MD"/>
    <m/>
    <n v="60.5"/>
    <s v="Base Layer Bottoms"/>
    <s v="Full Length Baselayer Bottoms"/>
    <x v="0"/>
  </r>
  <r>
    <s v="WBKL2TR"/>
    <s v="84338017417"/>
    <n v="843380174172"/>
    <s v="WBKL2TRSM"/>
    <s v="W's Kiln Long Jane 2.0 - Terra - SM"/>
    <x v="27"/>
    <x v="0"/>
    <x v="7"/>
    <s v="SM"/>
    <m/>
    <n v="60.5"/>
    <s v="Base Layer Bottoms"/>
    <s v="Full Length Baselayer Bottoms"/>
    <x v="0"/>
  </r>
  <r>
    <s v="WBKL2TR"/>
    <s v="84338017420"/>
    <n v="843380174202"/>
    <s v="WBKL2TRXL"/>
    <s v="W's Kiln Long Jane 2.0 - Terra - XL"/>
    <x v="27"/>
    <x v="0"/>
    <x v="7"/>
    <s v="XL"/>
    <m/>
    <n v="60.5"/>
    <s v="Base Layer Bottoms"/>
    <s v="Full Length Baselayer Bottoms"/>
    <x v="0"/>
  </r>
  <r>
    <s v="WBKL2TR"/>
    <s v="84338017416"/>
    <n v="843380174165"/>
    <s v="WBKL2TRXS"/>
    <s v="W's Kiln Long Jane 2.0 - Terra - XS"/>
    <x v="27"/>
    <x v="0"/>
    <x v="7"/>
    <s v="XS"/>
    <m/>
    <n v="60.5"/>
    <s v="Base Layer Bottoms"/>
    <s v="Full Length Baselayer Bottoms"/>
    <x v="0"/>
  </r>
  <r>
    <s v="WTSSHCN"/>
    <s v="84338019039"/>
    <n v="843380190394"/>
    <s v="WTSSHCNLG"/>
    <s v="W's Navigator Hoody - Conifer - LG"/>
    <x v="28"/>
    <x v="1"/>
    <x v="0"/>
    <s v="LG"/>
    <m/>
    <n v="110"/>
    <s v="Base Layer Tops"/>
    <s v="Hoodys"/>
    <x v="0"/>
  </r>
  <r>
    <s v="WTSSHCN"/>
    <s v="84338019038"/>
    <n v="843380190387"/>
    <s v="WTSSHCNMD"/>
    <s v="W's Navigator Hoody - Conifer - MD"/>
    <x v="28"/>
    <x v="1"/>
    <x v="0"/>
    <s v="MD"/>
    <m/>
    <n v="110"/>
    <s v="Base Layer Tops"/>
    <s v="Hoodys"/>
    <x v="0"/>
  </r>
  <r>
    <s v="WTSSHCN"/>
    <s v="84338019037"/>
    <n v="843380190370"/>
    <s v="WTSSHCNSM"/>
    <s v="W's Navigator Hoody - Conifer - SM"/>
    <x v="28"/>
    <x v="1"/>
    <x v="0"/>
    <s v="SM"/>
    <m/>
    <n v="110"/>
    <s v="Base Layer Tops"/>
    <s v="Hoodys"/>
    <x v="0"/>
  </r>
  <r>
    <s v="WTSSHCN"/>
    <s v="84338019040"/>
    <n v="843380190400"/>
    <s v="WTSSHCNXL"/>
    <s v="W's Navigator Hoody - Conifer - XL"/>
    <x v="28"/>
    <x v="1"/>
    <x v="0"/>
    <s v="XL"/>
    <m/>
    <n v="110"/>
    <s v="Base Layer Tops"/>
    <s v="Hoodys"/>
    <x v="0"/>
  </r>
  <r>
    <s v="WTSSHCN"/>
    <s v="84338019036"/>
    <n v="843380190363"/>
    <s v="WTSSHCNXS"/>
    <s v="W's Navigator Hoody - Conifer - XS"/>
    <x v="28"/>
    <x v="1"/>
    <x v="0"/>
    <s v="XS"/>
    <m/>
    <n v="110"/>
    <s v="Base Layer Tops"/>
    <s v="Hoodys"/>
    <x v="0"/>
  </r>
  <r>
    <s v="WTSSHWN"/>
    <s v="84338019034"/>
    <n v="843380190349"/>
    <s v="WTSSHWNLG"/>
    <s v="W's Navigator Hoody - Walnut - LG"/>
    <x v="28"/>
    <x v="0"/>
    <x v="6"/>
    <s v="LG"/>
    <m/>
    <n v="110"/>
    <s v="Base Layer Tops"/>
    <s v="Hoodys"/>
    <x v="0"/>
  </r>
  <r>
    <s v="WTSSHWN"/>
    <s v="84338019033"/>
    <n v="843380190332"/>
    <s v="WTSSHWNMD"/>
    <s v="W's Navigator Hoody - Walnut - MD"/>
    <x v="28"/>
    <x v="0"/>
    <x v="6"/>
    <s v="MD"/>
    <m/>
    <n v="110"/>
    <s v="Base Layer Tops"/>
    <s v="Hoodys"/>
    <x v="0"/>
  </r>
  <r>
    <s v="WTSSHWN"/>
    <s v="84338019032"/>
    <n v="843380190325"/>
    <s v="WTSSHWNSM"/>
    <s v="W's Navigator Hoody - Walnut - SM"/>
    <x v="28"/>
    <x v="0"/>
    <x v="6"/>
    <s v="SM"/>
    <m/>
    <n v="110"/>
    <s v="Base Layer Tops"/>
    <s v="Hoodys"/>
    <x v="0"/>
  </r>
  <r>
    <s v="WTSSHWN"/>
    <s v="84338019035"/>
    <n v="843380190356"/>
    <s v="WTSSHWNXL"/>
    <s v="W's Navigator Hoody - Walnut - XL"/>
    <x v="28"/>
    <x v="0"/>
    <x v="6"/>
    <s v="XL"/>
    <m/>
    <n v="110"/>
    <s v="Base Layer Tops"/>
    <s v="Hoodys"/>
    <x v="0"/>
  </r>
  <r>
    <s v="WTSSHWN"/>
    <s v="84338019031"/>
    <n v="843380190318"/>
    <s v="WTSSHWNXS"/>
    <s v="W's Navigator Hoody - Walnut - XS"/>
    <x v="28"/>
    <x v="0"/>
    <x v="6"/>
    <s v="XS"/>
    <m/>
    <n v="110"/>
    <s v="Base Layer Tops"/>
    <s v="Hoodys"/>
    <x v="0"/>
  </r>
  <r>
    <s v="MBTGHMR"/>
    <s v="84049070117"/>
    <n v="840490701175"/>
    <s v="MBTGHMRSM"/>
    <s v="M's ThermaGrid Merino Hoody - Morel - SM"/>
    <x v="29"/>
    <x v="1"/>
    <x v="8"/>
    <s v="SM"/>
    <m/>
    <n v="77"/>
    <s v="Base Layer Tops"/>
    <s v="Hoodys"/>
    <x v="0"/>
  </r>
  <r>
    <s v="MBTGHMR"/>
    <s v="84049070118"/>
    <n v="840490701182"/>
    <s v="MBTGHMRMD"/>
    <s v="M's ThermaGrid Merino Hoody - Morel - MD"/>
    <x v="29"/>
    <x v="1"/>
    <x v="8"/>
    <s v="MD"/>
    <m/>
    <n v="77"/>
    <s v="Base Layer Tops"/>
    <s v="Hoodys"/>
    <x v="0"/>
  </r>
  <r>
    <s v="MBTGHMR"/>
    <s v="84049070119"/>
    <n v="840490701199"/>
    <s v="MBTGHMRLG"/>
    <s v="M's ThermaGrid Merino Hoody - Morel - LG"/>
    <x v="29"/>
    <x v="1"/>
    <x v="8"/>
    <s v="LG"/>
    <m/>
    <n v="77"/>
    <s v="Base Layer Tops"/>
    <s v="Hoodys"/>
    <x v="0"/>
  </r>
  <r>
    <s v="MBTGHMR"/>
    <s v="84049070120"/>
    <n v="840490701205"/>
    <s v="MBTGHMRXL"/>
    <s v="M's ThermaGrid Merino Hoody - Morel - XL"/>
    <x v="29"/>
    <x v="1"/>
    <x v="8"/>
    <s v="XL"/>
    <m/>
    <n v="77"/>
    <s v="Base Layer Tops"/>
    <s v="Hoodys"/>
    <x v="0"/>
  </r>
  <r>
    <s v="MBTGHMR"/>
    <s v="84049070121"/>
    <n v="840490701212"/>
    <s v="MBTGHMR2X"/>
    <s v="M's ThermaGrid Merino Hoody - Morel - 2X"/>
    <x v="29"/>
    <x v="1"/>
    <x v="8"/>
    <s v="2X"/>
    <m/>
    <n v="77"/>
    <s v="Base Layer Tops"/>
    <s v="Hoodys"/>
    <x v="0"/>
  </r>
  <r>
    <s v="MBTGHBK"/>
    <s v="84049070123"/>
    <n v="840490701236"/>
    <s v="MBTGHBKSM"/>
    <s v="M's ThermaGrid Merino Hoody - Black - SM"/>
    <x v="29"/>
    <x v="0"/>
    <x v="2"/>
    <s v="SM"/>
    <m/>
    <n v="77"/>
    <s v="Base Layer Tops"/>
    <s v="Hoodys"/>
    <x v="0"/>
  </r>
  <r>
    <s v="MBTGHBK"/>
    <s v="84049070124"/>
    <n v="840490701243"/>
    <s v="MBTGHBKMD"/>
    <s v="M's ThermaGrid Merino Hoody - Black - MD"/>
    <x v="29"/>
    <x v="0"/>
    <x v="2"/>
    <s v="MD"/>
    <m/>
    <n v="77"/>
    <s v="Base Layer Tops"/>
    <s v="Hoodys"/>
    <x v="0"/>
  </r>
  <r>
    <s v="MBTGHBK"/>
    <s v="84049070125"/>
    <n v="840490701250"/>
    <s v="MBTGHBKLG"/>
    <s v="M's ThermaGrid Merino Hoody - Black - LG"/>
    <x v="29"/>
    <x v="0"/>
    <x v="2"/>
    <s v="LG"/>
    <m/>
    <n v="77"/>
    <s v="Base Layer Tops"/>
    <s v="Hoodys"/>
    <x v="0"/>
  </r>
  <r>
    <s v="MBTGHBK"/>
    <s v="84049070126"/>
    <n v="840490701267"/>
    <s v="MBTGHBKXL"/>
    <s v="M's ThermaGrid Merino Hoody - Black - XL"/>
    <x v="29"/>
    <x v="0"/>
    <x v="2"/>
    <s v="XL"/>
    <m/>
    <n v="77"/>
    <s v="Base Layer Tops"/>
    <s v="Hoodys"/>
    <x v="0"/>
  </r>
  <r>
    <s v="MBTGHBK"/>
    <s v="84049070127"/>
    <n v="840490701274"/>
    <s v="MBTGHBK2X"/>
    <s v="M's ThermaGrid Merino Hoody - Black - 2X"/>
    <x v="29"/>
    <x v="0"/>
    <x v="2"/>
    <s v="2X"/>
    <m/>
    <n v="77"/>
    <s v="Base Layer Tops"/>
    <s v="Hoodys"/>
    <x v="0"/>
  </r>
  <r>
    <s v="MBTGHDM"/>
    <s v="84049070129"/>
    <n v="840490701298"/>
    <s v="MBTGHDMSM"/>
    <s v="M's ThermaGrid Merino Hoody - Dark Moss - SM"/>
    <x v="29"/>
    <x v="1"/>
    <x v="9"/>
    <s v="SM"/>
    <m/>
    <n v="77"/>
    <s v="Base Layer Tops"/>
    <s v="Hoodys"/>
    <x v="0"/>
  </r>
  <r>
    <s v="MBTGHDM"/>
    <s v="84049070130"/>
    <n v="840490701304"/>
    <s v="MBTGHDMMD"/>
    <s v="M's ThermaGrid Merino Hoody - Dark Moss - MD"/>
    <x v="29"/>
    <x v="1"/>
    <x v="9"/>
    <s v="MD"/>
    <m/>
    <n v="77"/>
    <s v="Base Layer Tops"/>
    <s v="Hoodys"/>
    <x v="0"/>
  </r>
  <r>
    <s v="MBTGHDM"/>
    <s v="84049070131"/>
    <n v="840490701311"/>
    <s v="MBTGHDMLG"/>
    <s v="M's ThermaGrid Merino Hoody - Dark Moss - LG"/>
    <x v="29"/>
    <x v="1"/>
    <x v="9"/>
    <s v="LG"/>
    <m/>
    <n v="77"/>
    <s v="Base Layer Tops"/>
    <s v="Hoodys"/>
    <x v="0"/>
  </r>
  <r>
    <s v="MBTGHDM"/>
    <s v="84049070132"/>
    <n v="840490701328"/>
    <s v="MBTGHDMXL"/>
    <s v="M's ThermaGrid Merino Hoody - Dark Moss - XL"/>
    <x v="29"/>
    <x v="1"/>
    <x v="9"/>
    <s v="XL"/>
    <m/>
    <n v="77"/>
    <s v="Base Layer Tops"/>
    <s v="Hoodys"/>
    <x v="0"/>
  </r>
  <r>
    <s v="MBTGHDM"/>
    <s v="84049070133"/>
    <n v="840490701335"/>
    <s v="MBTGHDM2X"/>
    <s v="M's ThermaGrid Merino Hoody - Dark Moss - 2X"/>
    <x v="29"/>
    <x v="1"/>
    <x v="9"/>
    <s v="2X"/>
    <m/>
    <n v="77"/>
    <s v="Base Layer Tops"/>
    <s v="Hoodys"/>
    <x v="0"/>
  </r>
  <r>
    <s v="MBTGHHG"/>
    <s v="84049070135"/>
    <n v="840490701359"/>
    <s v="MBTGHHGSM"/>
    <s v="M's ThermaGrid Merino Hoody - Heather Grey - SM"/>
    <x v="29"/>
    <x v="1"/>
    <x v="10"/>
    <s v="SM"/>
    <m/>
    <n v="77"/>
    <s v="Base Layer Tops"/>
    <s v="Hoodys"/>
    <x v="0"/>
  </r>
  <r>
    <s v="MBTGHHG"/>
    <s v="84049070136"/>
    <n v="840490701366"/>
    <s v="MBTGHHGMD"/>
    <s v="M's ThermaGrid Merino Hoody - Heather Grey - MD"/>
    <x v="29"/>
    <x v="1"/>
    <x v="10"/>
    <s v="MD"/>
    <m/>
    <n v="77"/>
    <s v="Base Layer Tops"/>
    <s v="Hoodys"/>
    <x v="0"/>
  </r>
  <r>
    <s v="MBTGHHG"/>
    <s v="84049070137"/>
    <n v="840490701373"/>
    <s v="MBTGHHGLG"/>
    <s v="M's ThermaGrid Merino Hoody - Heather Grey - LG"/>
    <x v="29"/>
    <x v="1"/>
    <x v="10"/>
    <s v="LG"/>
    <m/>
    <n v="77"/>
    <s v="Base Layer Tops"/>
    <s v="Hoodys"/>
    <x v="0"/>
  </r>
  <r>
    <s v="MBTGHHG"/>
    <s v="84049070138"/>
    <n v="840490701380"/>
    <s v="MBTGHHGXL"/>
    <s v="M's ThermaGrid Merino Hoody - Heather Grey - XL"/>
    <x v="29"/>
    <x v="1"/>
    <x v="10"/>
    <s v="XL"/>
    <m/>
    <n v="77"/>
    <s v="Base Layer Tops"/>
    <s v="Hoodys"/>
    <x v="0"/>
  </r>
  <r>
    <s v="MBTGHHG"/>
    <s v="84049070139"/>
    <n v="840490701397"/>
    <s v="MBTGHHG2X"/>
    <s v="M's ThermaGrid Merino Hoody - Heather Grey - 2X"/>
    <x v="29"/>
    <x v="1"/>
    <x v="10"/>
    <s v="2X"/>
    <m/>
    <n v="77"/>
    <s v="Base Layer Tops"/>
    <s v="Hoodys"/>
    <x v="0"/>
  </r>
  <r>
    <s v="MBTHNMR"/>
    <s v="84049070141"/>
    <n v="840490701410"/>
    <s v="MBTHNMRSM"/>
    <s v="M's ThermaGrid Merino Henley - Morel - SM"/>
    <x v="30"/>
    <x v="0"/>
    <x v="8"/>
    <s v="SM"/>
    <m/>
    <n v="66"/>
    <s v="Base Layer Tops"/>
    <s v="Henleys"/>
    <x v="0"/>
  </r>
  <r>
    <s v="MBTHNMR"/>
    <s v="84049070142"/>
    <n v="840490701427"/>
    <s v="MBTHNMRMD"/>
    <s v="M's ThermaGrid Merino Henley - Morel - MD"/>
    <x v="30"/>
    <x v="0"/>
    <x v="8"/>
    <s v="MD"/>
    <m/>
    <n v="66"/>
    <s v="Base Layer Tops"/>
    <s v="Henleys"/>
    <x v="0"/>
  </r>
  <r>
    <s v="MBTHNMR"/>
    <s v="84049070143"/>
    <n v="840490701434"/>
    <s v="MBTHNMRLG"/>
    <s v="M's ThermaGrid Merino Henley - Morel - LG"/>
    <x v="30"/>
    <x v="0"/>
    <x v="8"/>
    <s v="LG"/>
    <m/>
    <n v="66"/>
    <s v="Base Layer Tops"/>
    <s v="Henleys"/>
    <x v="0"/>
  </r>
  <r>
    <s v="MBTHNMR"/>
    <s v="84049070144"/>
    <n v="840490701441"/>
    <s v="MBTHNMRXL"/>
    <s v="M's ThermaGrid Merino Henley - Morel - XL"/>
    <x v="30"/>
    <x v="0"/>
    <x v="8"/>
    <s v="XL"/>
    <m/>
    <n v="66"/>
    <s v="Base Layer Tops"/>
    <s v="Henleys"/>
    <x v="0"/>
  </r>
  <r>
    <s v="MBTHNMR"/>
    <s v="84049070145"/>
    <n v="840490701458"/>
    <s v="MBTHNMR2X"/>
    <s v="M's ThermaGrid Merino Henley - Morel - 2X"/>
    <x v="30"/>
    <x v="0"/>
    <x v="8"/>
    <s v="2X"/>
    <m/>
    <n v="66"/>
    <s v="Base Layer Tops"/>
    <s v="Henleys"/>
    <x v="0"/>
  </r>
  <r>
    <s v="MBTHNBK"/>
    <s v="84049070147"/>
    <n v="840490701472"/>
    <s v="MBTHNBKSM"/>
    <s v="M's ThermaGrid Merino Henley - Black - SM"/>
    <x v="30"/>
    <x v="0"/>
    <x v="2"/>
    <s v="SM"/>
    <m/>
    <n v="66"/>
    <s v="Base Layer Tops"/>
    <s v="Henleys"/>
    <x v="0"/>
  </r>
  <r>
    <s v="MBTHNBK"/>
    <s v="84049070148"/>
    <n v="840490701489"/>
    <s v="MBTHNBKMD"/>
    <s v="M's ThermaGrid Merino Henley - Black - MD"/>
    <x v="30"/>
    <x v="0"/>
    <x v="2"/>
    <s v="MD"/>
    <m/>
    <n v="66"/>
    <s v="Base Layer Tops"/>
    <s v="Henleys"/>
    <x v="0"/>
  </r>
  <r>
    <s v="MBTHNBK"/>
    <s v="84049070149"/>
    <n v="840490701496"/>
    <s v="MBTHNBKLG"/>
    <s v="M's ThermaGrid Merino Henley - Black - LG"/>
    <x v="30"/>
    <x v="0"/>
    <x v="2"/>
    <s v="LG"/>
    <m/>
    <n v="66"/>
    <s v="Base Layer Tops"/>
    <s v="Henleys"/>
    <x v="0"/>
  </r>
  <r>
    <s v="MBTHNBK"/>
    <s v="84049070150"/>
    <n v="840490701502"/>
    <s v="MBTHNBKXL"/>
    <s v="M's ThermaGrid Merino Henley - Black - XL"/>
    <x v="30"/>
    <x v="0"/>
    <x v="2"/>
    <s v="XL"/>
    <m/>
    <n v="66"/>
    <s v="Base Layer Tops"/>
    <s v="Henleys"/>
    <x v="0"/>
  </r>
  <r>
    <s v="MBTHNBK"/>
    <s v="84049070151"/>
    <n v="840490701519"/>
    <s v="MBTHNBK2X"/>
    <s v="M's ThermaGrid Merino Henley - Black - 2X"/>
    <x v="30"/>
    <x v="0"/>
    <x v="2"/>
    <s v="2X"/>
    <m/>
    <n v="66"/>
    <s v="Base Layer Tops"/>
    <s v="Henleys"/>
    <x v="0"/>
  </r>
  <r>
    <s v="MBTHNSD"/>
    <s v="84049070153"/>
    <n v="840490701533"/>
    <s v="MBTHNSDSM"/>
    <s v="M's ThermaGrid Merino Henley - Sand - SM"/>
    <x v="30"/>
    <x v="0"/>
    <x v="11"/>
    <s v="SM"/>
    <m/>
    <n v="66"/>
    <s v="Base Layer Tops"/>
    <s v="Henleys"/>
    <x v="0"/>
  </r>
  <r>
    <s v="MBTHNSD"/>
    <s v="84049070154"/>
    <n v="840490701540"/>
    <s v="MBTHNSDMD"/>
    <s v="M's ThermaGrid Merino Henley - Sand - MD"/>
    <x v="30"/>
    <x v="0"/>
    <x v="11"/>
    <s v="MD"/>
    <m/>
    <n v="66"/>
    <s v="Base Layer Tops"/>
    <s v="Henleys"/>
    <x v="0"/>
  </r>
  <r>
    <s v="MBTHNSD"/>
    <s v="84049070155"/>
    <n v="840490701557"/>
    <s v="MBTHNSDLG"/>
    <s v="M's ThermaGrid Merino Henley - Sand - LG"/>
    <x v="30"/>
    <x v="0"/>
    <x v="11"/>
    <s v="LG"/>
    <m/>
    <n v="66"/>
    <s v="Base Layer Tops"/>
    <s v="Henleys"/>
    <x v="0"/>
  </r>
  <r>
    <s v="MBTHNSD"/>
    <s v="84049070156"/>
    <n v="840490701564"/>
    <s v="MBTHNSDXL"/>
    <s v="M's ThermaGrid Merino Henley - Sand - XL"/>
    <x v="30"/>
    <x v="0"/>
    <x v="11"/>
    <s v="XL"/>
    <m/>
    <n v="66"/>
    <s v="Base Layer Tops"/>
    <s v="Henleys"/>
    <x v="0"/>
  </r>
  <r>
    <s v="MBTHNSD"/>
    <s v="84049070157"/>
    <n v="840490701571"/>
    <s v="MBTHNSD2X"/>
    <s v="M's ThermaGrid Merino Henley - Sand - 2X"/>
    <x v="30"/>
    <x v="0"/>
    <x v="11"/>
    <s v="2X"/>
    <m/>
    <n v="66"/>
    <s v="Base Layer Tops"/>
    <s v="Henleys"/>
    <x v="0"/>
  </r>
  <r>
    <s v="MBTHNHG"/>
    <s v="84049070159"/>
    <n v="840490701595"/>
    <s v="MBTHNHGSM"/>
    <s v="M's ThermaGrid Merino Henley - Heather Grey - SM"/>
    <x v="30"/>
    <x v="1"/>
    <x v="10"/>
    <s v="SM"/>
    <m/>
    <n v="66"/>
    <s v="Base Layer Tops"/>
    <s v="Henleys"/>
    <x v="0"/>
  </r>
  <r>
    <s v="MBTHNHG"/>
    <s v="84049070160"/>
    <n v="840490701601"/>
    <s v="MBTHNHGMD"/>
    <s v="M's ThermaGrid Merino Henley - Heather Grey - MD"/>
    <x v="30"/>
    <x v="1"/>
    <x v="10"/>
    <s v="MD"/>
    <m/>
    <n v="66"/>
    <s v="Base Layer Tops"/>
    <s v="Henleys"/>
    <x v="0"/>
  </r>
  <r>
    <s v="MBTHNHG"/>
    <s v="84049070161"/>
    <n v="840490701618"/>
    <s v="MBTHNHGLG"/>
    <s v="M's ThermaGrid Merino Henley - Heather Grey - LG"/>
    <x v="30"/>
    <x v="1"/>
    <x v="10"/>
    <s v="LG"/>
    <m/>
    <n v="66"/>
    <s v="Base Layer Tops"/>
    <s v="Henleys"/>
    <x v="0"/>
  </r>
  <r>
    <s v="MBTHNHG"/>
    <s v="84049070162"/>
    <n v="840490701625"/>
    <s v="MBTHNHGXL"/>
    <s v="M's ThermaGrid Merino Henley - Heather Grey - XL"/>
    <x v="30"/>
    <x v="1"/>
    <x v="10"/>
    <s v="XL"/>
    <m/>
    <n v="66"/>
    <s v="Base Layer Tops"/>
    <s v="Henleys"/>
    <x v="0"/>
  </r>
  <r>
    <s v="MBTHNHG"/>
    <s v="84049070163"/>
    <n v="840490701632"/>
    <s v="MBTHNHG2X"/>
    <s v="M's ThermaGrid Merino Henley - Heather Grey - 2X"/>
    <x v="30"/>
    <x v="1"/>
    <x v="10"/>
    <s v="2X"/>
    <m/>
    <n v="66"/>
    <s v="Base Layer Tops"/>
    <s v="Henleys"/>
    <x v="0"/>
  </r>
  <r>
    <s v="MOSSSCN"/>
    <s v="84049070247"/>
    <n v="840490702479"/>
    <s v="MOSSSCNSM"/>
    <s v="M's Scout Soft Shell Jacket - Conifer - SM"/>
    <x v="31"/>
    <x v="0"/>
    <x v="0"/>
    <s v="SM"/>
    <m/>
    <n v="82.5"/>
    <s v="Outerwear Tops"/>
    <s v="Soft Shell"/>
    <x v="0"/>
  </r>
  <r>
    <s v="MOSSSCN"/>
    <s v="84049070246"/>
    <n v="840490702462"/>
    <s v="MOSSSCNMD"/>
    <s v="M's Scout Soft Shell Jacket - Conifer - MD"/>
    <x v="31"/>
    <x v="0"/>
    <x v="0"/>
    <s v="MD"/>
    <m/>
    <n v="82.5"/>
    <s v="Outerwear Tops"/>
    <s v="Soft Shell"/>
    <x v="0"/>
  </r>
  <r>
    <s v="MOSSSCN"/>
    <s v="84049070245"/>
    <n v="840490702455"/>
    <s v="MOSSSCNLG"/>
    <s v="M's Scout Soft Shell Jacket - Conifer - LG"/>
    <x v="31"/>
    <x v="0"/>
    <x v="0"/>
    <s v="LG"/>
    <m/>
    <n v="82.5"/>
    <s v="Outerwear Tops"/>
    <s v="Soft Shell"/>
    <x v="0"/>
  </r>
  <r>
    <s v="MOSSSCN"/>
    <s v="84049070248"/>
    <n v="840490702486"/>
    <s v="MOSSSCNXL"/>
    <s v="M's Scout Soft Shell Jacket - Conifer - XL"/>
    <x v="31"/>
    <x v="0"/>
    <x v="0"/>
    <s v="XL"/>
    <m/>
    <n v="82.5"/>
    <s v="Outerwear Tops"/>
    <s v="Soft Shell"/>
    <x v="0"/>
  </r>
  <r>
    <s v="MOSSSCN"/>
    <s v="84049070243"/>
    <n v="840490702431"/>
    <s v="MOSSSCN2X"/>
    <s v="M's Scout Soft Shell Jacket - Conifer - 2X"/>
    <x v="31"/>
    <x v="0"/>
    <x v="0"/>
    <s v="2X"/>
    <m/>
    <n v="82.5"/>
    <s v="Outerwear Tops"/>
    <s v="Soft Shell"/>
    <x v="0"/>
  </r>
  <r>
    <s v="MOSSSBK"/>
    <s v="84049070241"/>
    <n v="840490702417"/>
    <s v="MOSSSBKSM"/>
    <s v="M's Scout Soft Shell Jacket - Black - SM"/>
    <x v="31"/>
    <x v="0"/>
    <x v="2"/>
    <s v="SM"/>
    <m/>
    <n v="82.5"/>
    <s v="Outerwear Tops"/>
    <s v="Soft Shell"/>
    <x v="0"/>
  </r>
  <r>
    <s v="MOSSSBK"/>
    <s v="84049070240"/>
    <n v="840490702400"/>
    <s v="MOSSSBKMD"/>
    <s v="M's Scout Soft Shell Jacket - Black - MD"/>
    <x v="31"/>
    <x v="0"/>
    <x v="2"/>
    <s v="MD"/>
    <m/>
    <n v="82.5"/>
    <s v="Outerwear Tops"/>
    <s v="Soft Shell"/>
    <x v="0"/>
  </r>
  <r>
    <s v="MOSSSBK"/>
    <s v="84049070239"/>
    <n v="840490702394"/>
    <s v="MOSSSBKLG"/>
    <s v="M's Scout Soft Shell Jacket - Black - LG"/>
    <x v="31"/>
    <x v="0"/>
    <x v="2"/>
    <s v="LG"/>
    <m/>
    <n v="82.5"/>
    <s v="Outerwear Tops"/>
    <s v="Soft Shell"/>
    <x v="0"/>
  </r>
  <r>
    <s v="MOSSSBK"/>
    <s v="84049070242"/>
    <n v="840490702424"/>
    <s v="MOSSSBKXL"/>
    <s v="M's Scout Soft Shell Jacket - Black - XL"/>
    <x v="31"/>
    <x v="0"/>
    <x v="2"/>
    <s v="XL"/>
    <m/>
    <n v="82.5"/>
    <s v="Outerwear Tops"/>
    <s v="Soft Shell"/>
    <x v="0"/>
  </r>
  <r>
    <s v="MOSSSBK"/>
    <s v="84049070237"/>
    <n v="840490702370"/>
    <s v="MOSSSBK2X"/>
    <s v="M's Scout Soft Shell Jacket - Black - 2X"/>
    <x v="31"/>
    <x v="0"/>
    <x v="2"/>
    <s v="2X"/>
    <m/>
    <n v="82.5"/>
    <s v="Outerwear Tops"/>
    <s v="Soft Shell"/>
    <x v="0"/>
  </r>
  <r>
    <s v="MOHHLSD"/>
    <s v="84049070295"/>
    <n v="840490702950"/>
    <s v="MOHHLSDSM"/>
    <s v="M's Horizon Hemp LS - Sand - SM"/>
    <x v="32"/>
    <x v="0"/>
    <x v="11"/>
    <s v="SM"/>
    <m/>
    <n v="44"/>
    <s v="Base Layer Tops"/>
    <s v="Long Sleeve Crews"/>
    <x v="0"/>
  </r>
  <r>
    <s v="MOHHLSD"/>
    <s v="84049070294"/>
    <n v="840490702943"/>
    <s v="MOHHLSDMD"/>
    <s v="M's Horizon Hemp LS - Sand - MD"/>
    <x v="32"/>
    <x v="0"/>
    <x v="11"/>
    <s v="MD"/>
    <m/>
    <n v="44"/>
    <s v="Base Layer Tops"/>
    <s v="Long Sleeve Crews"/>
    <x v="0"/>
  </r>
  <r>
    <s v="MOHHLSD"/>
    <s v="84049070293"/>
    <n v="840490702936"/>
    <s v="MOHHLSDLG"/>
    <s v="M's Horizon Hemp LS - Sand - LG"/>
    <x v="32"/>
    <x v="0"/>
    <x v="11"/>
    <s v="LG"/>
    <m/>
    <n v="44"/>
    <s v="Base Layer Tops"/>
    <s v="Long Sleeve Crews"/>
    <x v="0"/>
  </r>
  <r>
    <s v="MOHHLSD"/>
    <s v="84049070296"/>
    <n v="840490702967"/>
    <s v="MOHHLSDXL"/>
    <s v="M's Horizon Hemp LS - Sand - XL"/>
    <x v="32"/>
    <x v="0"/>
    <x v="11"/>
    <s v="XL"/>
    <m/>
    <n v="44"/>
    <s v="Base Layer Tops"/>
    <s v="Long Sleeve Crews"/>
    <x v="0"/>
  </r>
  <r>
    <s v="MOHHLSD"/>
    <s v="84049070291"/>
    <n v="840490702912"/>
    <s v="MOHHLSD2X"/>
    <s v="M's Horizon Hemp LS - Sand - 2X"/>
    <x v="32"/>
    <x v="0"/>
    <x v="11"/>
    <s v="2X"/>
    <m/>
    <n v="44"/>
    <s v="Base Layer Tops"/>
    <s v="Long Sleeve Crews"/>
    <x v="0"/>
  </r>
  <r>
    <s v="MOHHLMR"/>
    <s v="84049070289"/>
    <n v="840490702899"/>
    <s v="MOHHLMRSM"/>
    <s v="M's Horizon Hemp LS - Morel - SM"/>
    <x v="32"/>
    <x v="0"/>
    <x v="8"/>
    <s v="SM"/>
    <m/>
    <n v="44"/>
    <s v="Base Layer Tops"/>
    <s v="Long Sleeve Crews"/>
    <x v="0"/>
  </r>
  <r>
    <s v="MOHHLMR"/>
    <s v="84049070288"/>
    <n v="840490702882"/>
    <s v="MOHHLMRMD"/>
    <s v="M's Horizon Hemp LS - Morel - MD"/>
    <x v="32"/>
    <x v="0"/>
    <x v="8"/>
    <s v="MD"/>
    <m/>
    <n v="44"/>
    <s v="Base Layer Tops"/>
    <s v="Long Sleeve Crews"/>
    <x v="0"/>
  </r>
  <r>
    <s v="MOHHLMR"/>
    <s v="84049070287"/>
    <n v="840490702875"/>
    <s v="MOHHLMRLG"/>
    <s v="M's Horizon Hemp LS - Morel - LG"/>
    <x v="32"/>
    <x v="0"/>
    <x v="8"/>
    <s v="LG"/>
    <m/>
    <n v="44"/>
    <s v="Base Layer Tops"/>
    <s v="Long Sleeve Crews"/>
    <x v="0"/>
  </r>
  <r>
    <s v="MOHHLMR"/>
    <s v="84049070290"/>
    <n v="840490702905"/>
    <s v="MOHHLMRXL"/>
    <s v="M's Horizon Hemp LS - Morel - XL"/>
    <x v="32"/>
    <x v="0"/>
    <x v="8"/>
    <s v="XL"/>
    <m/>
    <n v="44"/>
    <s v="Base Layer Tops"/>
    <s v="Long Sleeve Crews"/>
    <x v="0"/>
  </r>
  <r>
    <s v="MOHHLMR"/>
    <s v="84049070285"/>
    <n v="840490702851"/>
    <s v="MOHHLMR2X"/>
    <s v="M's Horizon Hemp LS - Morel - 2X"/>
    <x v="32"/>
    <x v="0"/>
    <x v="8"/>
    <s v="2X"/>
    <m/>
    <n v="44"/>
    <s v="Base Layer Tops"/>
    <s v="Long Sleeve Crews"/>
    <x v="0"/>
  </r>
  <r>
    <s v="MOHHLSB"/>
    <s v="84049070301"/>
    <n v="840490703018"/>
    <s v="MOHHLSBSM"/>
    <s v="M's Horizon Hemp LS - Sky Blue - SM"/>
    <x v="32"/>
    <x v="0"/>
    <x v="12"/>
    <s v="SM"/>
    <m/>
    <n v="44"/>
    <s v="Base Layer Tops"/>
    <s v="Long Sleeve Crews"/>
    <x v="0"/>
  </r>
  <r>
    <s v="MOHHLSB"/>
    <s v="84049070300"/>
    <n v="840490703001"/>
    <s v="MOHHLSBMD"/>
    <s v="M's Horizon Hemp LS - Sky Blue - MD"/>
    <x v="32"/>
    <x v="0"/>
    <x v="12"/>
    <s v="MD"/>
    <m/>
    <n v="44"/>
    <s v="Base Layer Tops"/>
    <s v="Long Sleeve Crews"/>
    <x v="0"/>
  </r>
  <r>
    <s v="MOHHLSB"/>
    <s v="84049070299"/>
    <n v="840490702998"/>
    <s v="MOHHLSBLG"/>
    <s v="M's Horizon Hemp LS - Sky Blue - LG"/>
    <x v="32"/>
    <x v="0"/>
    <x v="12"/>
    <s v="LG"/>
    <m/>
    <n v="44"/>
    <s v="Base Layer Tops"/>
    <s v="Long Sleeve Crews"/>
    <x v="0"/>
  </r>
  <r>
    <s v="MOHHLSB"/>
    <s v="84049070302"/>
    <n v="840490703025"/>
    <s v="MOHHLSBXL"/>
    <s v="M's Horizon Hemp LS - Sky Blue - XL"/>
    <x v="32"/>
    <x v="0"/>
    <x v="12"/>
    <s v="XL"/>
    <m/>
    <n v="44"/>
    <s v="Base Layer Tops"/>
    <s v="Long Sleeve Crews"/>
    <x v="0"/>
  </r>
  <r>
    <s v="MOHHLSB"/>
    <s v="84049070297"/>
    <n v="840490702974"/>
    <s v="MOHHLSB2X"/>
    <s v="M's Horizon Hemp LS - Sky Blue - 2X"/>
    <x v="32"/>
    <x v="0"/>
    <x v="12"/>
    <s v="2X"/>
    <m/>
    <n v="44"/>
    <s v="Base Layer Tops"/>
    <s v="Long Sleeve Crews"/>
    <x v="0"/>
  </r>
  <r>
    <s v="MOHHSSD"/>
    <s v="84049070307"/>
    <n v="840490703070"/>
    <s v="MOHHSSDSM"/>
    <s v="M's Horizon Hemp SS - Sand - SM"/>
    <x v="33"/>
    <x v="0"/>
    <x v="11"/>
    <s v="SM"/>
    <m/>
    <n v="38.5"/>
    <s v="Base Layer Tops"/>
    <s v="Short Sleeve Crews"/>
    <x v="0"/>
  </r>
  <r>
    <s v="MOHHSSD"/>
    <s v="84049070306"/>
    <n v="840490703063"/>
    <s v="MOHHSSDMD"/>
    <s v="M's Horizon Hemp SS - Sand - MD"/>
    <x v="33"/>
    <x v="0"/>
    <x v="11"/>
    <s v="MD"/>
    <m/>
    <n v="38.5"/>
    <s v="Base Layer Tops"/>
    <s v="Short Sleeve Crews"/>
    <x v="0"/>
  </r>
  <r>
    <s v="MOHHSSD"/>
    <s v="84049070305"/>
    <n v="840490703056"/>
    <s v="MOHHSSDLG"/>
    <s v="M's Horizon Hemp SS - Sand - LG"/>
    <x v="33"/>
    <x v="0"/>
    <x v="11"/>
    <s v="LG"/>
    <m/>
    <n v="38.5"/>
    <s v="Base Layer Tops"/>
    <s v="Short Sleeve Crews"/>
    <x v="0"/>
  </r>
  <r>
    <s v="MOHHSSD"/>
    <s v="84049070308"/>
    <n v="840490703087"/>
    <s v="MOHHSSDXL"/>
    <s v="M's Horizon Hemp SS - Sand - XL"/>
    <x v="33"/>
    <x v="0"/>
    <x v="11"/>
    <s v="XL"/>
    <m/>
    <n v="38.5"/>
    <s v="Base Layer Tops"/>
    <s v="Short Sleeve Crews"/>
    <x v="0"/>
  </r>
  <r>
    <s v="MOHHSSD"/>
    <s v="84049070303"/>
    <n v="840490703032"/>
    <s v="MOHHSSD2X"/>
    <s v="M's Horizon Hemp SS - Sand - 2X"/>
    <x v="33"/>
    <x v="0"/>
    <x v="11"/>
    <s v="2X"/>
    <m/>
    <n v="38.5"/>
    <s v="Base Layer Tops"/>
    <s v="Short Sleeve Crews"/>
    <x v="0"/>
  </r>
  <r>
    <s v="MOHHSSB"/>
    <s v="84049070313"/>
    <n v="840490703131"/>
    <s v="MOHHSSBSM"/>
    <s v="M's Horizon Hemp SS - Sky Blue - SM"/>
    <x v="33"/>
    <x v="0"/>
    <x v="12"/>
    <s v="SM"/>
    <m/>
    <n v="38.5"/>
    <s v="Base Layer Tops"/>
    <s v="Short Sleeve Crews"/>
    <x v="0"/>
  </r>
  <r>
    <s v="MOHHSSB"/>
    <s v="84049070312"/>
    <n v="840490703124"/>
    <s v="MOHHSSBMD"/>
    <s v="M's Horizon Hemp SS - Sky Blue - MD"/>
    <x v="33"/>
    <x v="0"/>
    <x v="12"/>
    <s v="MD"/>
    <m/>
    <n v="38.5"/>
    <s v="Base Layer Tops"/>
    <s v="Short Sleeve Crews"/>
    <x v="0"/>
  </r>
  <r>
    <s v="MOHHSSB"/>
    <s v="84049070311"/>
    <n v="840490703117"/>
    <s v="MOHHSSBLG"/>
    <s v="M's Horizon Hemp SS - Sky Blue - LG"/>
    <x v="33"/>
    <x v="0"/>
    <x v="12"/>
    <s v="LG"/>
    <m/>
    <n v="38.5"/>
    <s v="Base Layer Tops"/>
    <s v="Short Sleeve Crews"/>
    <x v="0"/>
  </r>
  <r>
    <s v="MOHHSSB"/>
    <s v="84049070314"/>
    <n v="840490703148"/>
    <s v="MOHHSSBXL"/>
    <s v="M's Horizon Hemp SS - Sky Blue - XL"/>
    <x v="33"/>
    <x v="0"/>
    <x v="12"/>
    <s v="XL"/>
    <m/>
    <n v="38.5"/>
    <s v="Base Layer Tops"/>
    <s v="Short Sleeve Crews"/>
    <x v="0"/>
  </r>
  <r>
    <s v="MOHHSSB"/>
    <s v="84049070309"/>
    <n v="840490703094"/>
    <s v="MOHHSSB2X"/>
    <s v="M's Horizon Hemp SS - Sky Blue - 2X"/>
    <x v="33"/>
    <x v="0"/>
    <x v="12"/>
    <s v="2X"/>
    <m/>
    <n v="38.5"/>
    <s v="Base Layer Tops"/>
    <s v="Short Sleeve Crews"/>
    <x v="0"/>
  </r>
  <r>
    <s v="MBGRPDM"/>
    <s v="84049070351"/>
    <n v="840490703513"/>
    <s v="MBGRPDM3030"/>
    <s v="M's Gravel Pant - Dark Moss - 3030"/>
    <x v="34"/>
    <x v="0"/>
    <x v="9"/>
    <n v="3030"/>
    <m/>
    <n v="55"/>
    <s v="Outerwear Bottoms"/>
    <s v="Nylon"/>
    <x v="0"/>
  </r>
  <r>
    <s v="MBGRPDM"/>
    <s v="84049070352"/>
    <n v="840490703520"/>
    <s v="MBGRPDM3032"/>
    <s v="M's Gravel Pant - Dark Moss - 3032"/>
    <x v="34"/>
    <x v="0"/>
    <x v="9"/>
    <n v="3032"/>
    <m/>
    <n v="55"/>
    <s v="Outerwear Bottoms"/>
    <s v="Nylon"/>
    <x v="0"/>
  </r>
  <r>
    <s v="MBGRPDM"/>
    <s v="84049070353"/>
    <n v="840490703537"/>
    <s v="MBGRPDM3230"/>
    <s v="M's Gravel Pant - Dark Moss - 3230"/>
    <x v="34"/>
    <x v="0"/>
    <x v="9"/>
    <n v="3230"/>
    <m/>
    <n v="55"/>
    <s v="Outerwear Bottoms"/>
    <s v="Nylon"/>
    <x v="0"/>
  </r>
  <r>
    <s v="MBGRPDM"/>
    <s v="84049070354"/>
    <n v="840490703544"/>
    <s v="MBGRPDM3232"/>
    <s v="M's Gravel Pant - Dark Moss - 3232"/>
    <x v="34"/>
    <x v="0"/>
    <x v="9"/>
    <n v="3232"/>
    <m/>
    <n v="55"/>
    <s v="Outerwear Bottoms"/>
    <s v="Nylon"/>
    <x v="0"/>
  </r>
  <r>
    <s v="MBGRPDM"/>
    <s v="84049070355"/>
    <n v="840490703551"/>
    <s v="MBGRPDM3234"/>
    <s v="M's Gravel Pant - Dark Moss - 3234"/>
    <x v="34"/>
    <x v="0"/>
    <x v="9"/>
    <n v="3234"/>
    <m/>
    <n v="55"/>
    <s v="Outerwear Bottoms"/>
    <s v="Nylon"/>
    <x v="0"/>
  </r>
  <r>
    <s v="MBGRPDM"/>
    <s v="84049070356"/>
    <n v="840490703568"/>
    <s v="MBGRPDM3430"/>
    <s v="M's Gravel Pant - Dark Moss - 3430"/>
    <x v="34"/>
    <x v="0"/>
    <x v="9"/>
    <n v="3430"/>
    <m/>
    <n v="55"/>
    <s v="Outerwear Bottoms"/>
    <s v="Nylon"/>
    <x v="0"/>
  </r>
  <r>
    <s v="MBGRPDM"/>
    <s v="84049070357"/>
    <n v="840490703575"/>
    <s v="MBGRPDM3432"/>
    <s v="M's Gravel Pant - Dark Moss - 3432"/>
    <x v="34"/>
    <x v="0"/>
    <x v="9"/>
    <n v="3432"/>
    <m/>
    <n v="55"/>
    <s v="Outerwear Bottoms"/>
    <s v="Nylon"/>
    <x v="0"/>
  </r>
  <r>
    <s v="MBGRPDM"/>
    <s v="84049070358"/>
    <n v="840490703582"/>
    <s v="MBGRPDM3434"/>
    <s v="M's Gravel Pant - Dark Moss - 3434"/>
    <x v="34"/>
    <x v="0"/>
    <x v="9"/>
    <n v="3434"/>
    <m/>
    <n v="55"/>
    <s v="Outerwear Bottoms"/>
    <s v="Nylon"/>
    <x v="0"/>
  </r>
  <r>
    <s v="MBGRPDM"/>
    <s v="84049070359"/>
    <n v="840490703599"/>
    <s v="MBGRPDM3436"/>
    <s v="M's Gravel Pant - Dark Moss - 3436"/>
    <x v="34"/>
    <x v="0"/>
    <x v="9"/>
    <n v="3436"/>
    <m/>
    <n v="55"/>
    <s v="Outerwear Bottoms"/>
    <s v="Nylon"/>
    <x v="0"/>
  </r>
  <r>
    <s v="MBGRPDM"/>
    <s v="84049070360"/>
    <n v="840490703605"/>
    <s v="MBGRPDM3632"/>
    <s v="M's Gravel Pant - Dark Moss - 3632"/>
    <x v="34"/>
    <x v="0"/>
    <x v="9"/>
    <n v="3632"/>
    <m/>
    <n v="55"/>
    <s v="Outerwear Bottoms"/>
    <s v="Nylon"/>
    <x v="0"/>
  </r>
  <r>
    <s v="MBGRPDM"/>
    <s v="84049070361"/>
    <n v="840490703612"/>
    <s v="MBGRPDM3634"/>
    <s v="M's Gravel Pant - Dark Moss - 3634"/>
    <x v="34"/>
    <x v="0"/>
    <x v="9"/>
    <n v="3634"/>
    <m/>
    <n v="55"/>
    <s v="Outerwear Bottoms"/>
    <s v="Nylon"/>
    <x v="0"/>
  </r>
  <r>
    <s v="MBGRPDM"/>
    <s v="84049070362"/>
    <n v="840490703629"/>
    <s v="MBGRPDM3636"/>
    <s v="M's Gravel Pant - Dark Moss - 3636"/>
    <x v="34"/>
    <x v="0"/>
    <x v="9"/>
    <n v="3636"/>
    <m/>
    <n v="55"/>
    <s v="Outerwear Bottoms"/>
    <s v="Nylon"/>
    <x v="0"/>
  </r>
  <r>
    <s v="MBGRPDM"/>
    <s v="84049070363"/>
    <n v="840490703636"/>
    <s v="MBGRPDM3832"/>
    <s v="M's Gravel Pant - Dark Moss - 3832"/>
    <x v="34"/>
    <x v="0"/>
    <x v="9"/>
    <n v="3832"/>
    <m/>
    <n v="55"/>
    <s v="Outerwear Bottoms"/>
    <s v="Nylon"/>
    <x v="0"/>
  </r>
  <r>
    <s v="MBGRPDM"/>
    <s v="84049070364"/>
    <n v="840490703643"/>
    <s v="MBGRPDM3834"/>
    <s v="M's Gravel Pant - Dark Moss - 3834"/>
    <x v="34"/>
    <x v="0"/>
    <x v="9"/>
    <n v="3834"/>
    <m/>
    <n v="55"/>
    <s v="Outerwear Bottoms"/>
    <s v="Nylon"/>
    <x v="0"/>
  </r>
  <r>
    <s v="MBGRPDM"/>
    <s v="84049070365"/>
    <n v="840490703650"/>
    <s v="MBGRPDM3836"/>
    <s v="M's Gravel Pant - Dark Moss - 3836"/>
    <x v="34"/>
    <x v="0"/>
    <x v="9"/>
    <n v="3836"/>
    <m/>
    <n v="55"/>
    <s v="Outerwear Bottoms"/>
    <s v="Nylon"/>
    <x v="0"/>
  </r>
  <r>
    <s v="MBGRPDM"/>
    <s v="84049070366"/>
    <n v="840490703667"/>
    <s v="MBGRPDM4032"/>
    <s v="M's Gravel Pant - Dark Moss - 4032"/>
    <x v="34"/>
    <x v="0"/>
    <x v="9"/>
    <n v="4032"/>
    <m/>
    <n v="55"/>
    <s v="Outerwear Bottoms"/>
    <s v="Nylon"/>
    <x v="0"/>
  </r>
  <r>
    <s v="MBGRPDM"/>
    <s v="84049070367"/>
    <n v="840490703674"/>
    <s v="MBGRPDM4232"/>
    <s v="M's Gravel Pant - Dark Moss - 4232"/>
    <x v="34"/>
    <x v="0"/>
    <x v="9"/>
    <n v="4232"/>
    <m/>
    <n v="55"/>
    <s v="Outerwear Bottoms"/>
    <s v="Nylon"/>
    <x v="0"/>
  </r>
  <r>
    <s v="MBGRPDM"/>
    <s v="84049070368"/>
    <n v="840490703681"/>
    <s v="MBGRPDM4432"/>
    <s v="M's Gravel Pant - Dark Moss - 4432"/>
    <x v="34"/>
    <x v="0"/>
    <x v="9"/>
    <n v="4432"/>
    <m/>
    <n v="55"/>
    <s v="Outerwear Bottoms"/>
    <s v="Nylon"/>
    <x v="0"/>
  </r>
  <r>
    <s v="MBGRPRS"/>
    <s v="84049070369"/>
    <n v="840490703698"/>
    <s v="MBGRPRS3030"/>
    <s v="M's Gravel Pant - Rust - 3030"/>
    <x v="34"/>
    <x v="0"/>
    <x v="13"/>
    <n v="3030"/>
    <m/>
    <n v="55"/>
    <s v="Outerwear Bottoms"/>
    <s v="Nylon"/>
    <x v="0"/>
  </r>
  <r>
    <s v="MBGRPRS"/>
    <s v="84049070370"/>
    <n v="840490703704"/>
    <s v="MBGRPRS3032"/>
    <s v="M's Gravel Pant - Rust - 3032"/>
    <x v="34"/>
    <x v="0"/>
    <x v="13"/>
    <n v="3032"/>
    <m/>
    <n v="55"/>
    <s v="Outerwear Bottoms"/>
    <s v="Nylon"/>
    <x v="0"/>
  </r>
  <r>
    <s v="MBGRPRS"/>
    <s v="84049070371"/>
    <n v="840490703711"/>
    <s v="MBGRPRS3230"/>
    <s v="M's Gravel Pant - Rust - 3230"/>
    <x v="34"/>
    <x v="0"/>
    <x v="13"/>
    <n v="3230"/>
    <m/>
    <n v="55"/>
    <s v="Outerwear Bottoms"/>
    <s v="Nylon"/>
    <x v="0"/>
  </r>
  <r>
    <s v="MBGRPRS"/>
    <s v="84049070372"/>
    <n v="840490703728"/>
    <s v="MBGRPRS3232"/>
    <s v="M's Gravel Pant - Rust - 3232"/>
    <x v="34"/>
    <x v="0"/>
    <x v="13"/>
    <n v="3232"/>
    <m/>
    <n v="55"/>
    <s v="Outerwear Bottoms"/>
    <s v="Nylon"/>
    <x v="0"/>
  </r>
  <r>
    <s v="MBGRPRS"/>
    <s v="84049070373"/>
    <n v="840490703735"/>
    <s v="MBGRPRS3234"/>
    <s v="M's Gravel Pant - Rust - 3234"/>
    <x v="34"/>
    <x v="0"/>
    <x v="13"/>
    <n v="3234"/>
    <m/>
    <n v="55"/>
    <s v="Outerwear Bottoms"/>
    <s v="Nylon"/>
    <x v="0"/>
  </r>
  <r>
    <s v="MBGRPRS"/>
    <s v="84049070374"/>
    <n v="840490703742"/>
    <s v="MBGRPRS3430"/>
    <s v="M's Gravel Pant - Rust - 3430"/>
    <x v="34"/>
    <x v="0"/>
    <x v="13"/>
    <n v="3430"/>
    <m/>
    <n v="55"/>
    <s v="Outerwear Bottoms"/>
    <s v="Nylon"/>
    <x v="0"/>
  </r>
  <r>
    <s v="MBGRPRS"/>
    <s v="84049070375"/>
    <n v="840490703759"/>
    <s v="MBGRPRS3432"/>
    <s v="M's Gravel Pant - Rust - 3432"/>
    <x v="34"/>
    <x v="0"/>
    <x v="13"/>
    <n v="3432"/>
    <m/>
    <n v="55"/>
    <s v="Outerwear Bottoms"/>
    <s v="Nylon"/>
    <x v="0"/>
  </r>
  <r>
    <s v="MBGRPRS"/>
    <s v="84049070376"/>
    <n v="840490703766"/>
    <s v="MBGRPRS3434"/>
    <s v="M's Gravel Pant - Rust - 3434"/>
    <x v="34"/>
    <x v="0"/>
    <x v="13"/>
    <n v="3434"/>
    <m/>
    <n v="55"/>
    <s v="Outerwear Bottoms"/>
    <s v="Nylon"/>
    <x v="0"/>
  </r>
  <r>
    <s v="MBGRPRS"/>
    <s v="84049070377"/>
    <n v="840490703773"/>
    <s v="MBGRPRS3436"/>
    <s v="M's Gravel Pant - Rust - 3436"/>
    <x v="34"/>
    <x v="0"/>
    <x v="13"/>
    <n v="3436"/>
    <m/>
    <n v="55"/>
    <s v="Outerwear Bottoms"/>
    <s v="Nylon"/>
    <x v="0"/>
  </r>
  <r>
    <s v="MBGRPRS"/>
    <s v="84049070378"/>
    <n v="840490703780"/>
    <s v="MBGRPRS3632"/>
    <s v="M's Gravel Pant - Rust - 3632"/>
    <x v="34"/>
    <x v="0"/>
    <x v="13"/>
    <n v="3632"/>
    <m/>
    <n v="55"/>
    <s v="Outerwear Bottoms"/>
    <s v="Nylon"/>
    <x v="0"/>
  </r>
  <r>
    <s v="MBGRPRS"/>
    <s v="84049070379"/>
    <n v="840490703797"/>
    <s v="MBGRPRS3634"/>
    <s v="M's Gravel Pant - Rust - 3634"/>
    <x v="34"/>
    <x v="0"/>
    <x v="13"/>
    <n v="3634"/>
    <m/>
    <n v="55"/>
    <s v="Outerwear Bottoms"/>
    <s v="Nylon"/>
    <x v="0"/>
  </r>
  <r>
    <s v="MBGRPRS"/>
    <s v="84049070380"/>
    <n v="840490703803"/>
    <s v="MBGRPRS3636"/>
    <s v="M's Gravel Pant - Rust - 3636"/>
    <x v="34"/>
    <x v="0"/>
    <x v="13"/>
    <n v="3636"/>
    <m/>
    <n v="55"/>
    <s v="Outerwear Bottoms"/>
    <s v="Nylon"/>
    <x v="0"/>
  </r>
  <r>
    <s v="MBGRPRS"/>
    <s v="84049070381"/>
    <n v="840490703810"/>
    <s v="MBGRPRS3832"/>
    <s v="M's Gravel Pant - Rust - 3832"/>
    <x v="34"/>
    <x v="0"/>
    <x v="13"/>
    <n v="3832"/>
    <m/>
    <n v="55"/>
    <s v="Outerwear Bottoms"/>
    <s v="Nylon"/>
    <x v="0"/>
  </r>
  <r>
    <s v="MBGRPRS"/>
    <s v="84049070382"/>
    <n v="840490703827"/>
    <s v="MBGRPRS3834"/>
    <s v="M's Gravel Pant - Rust - 3834"/>
    <x v="34"/>
    <x v="0"/>
    <x v="13"/>
    <n v="3834"/>
    <m/>
    <n v="55"/>
    <s v="Outerwear Bottoms"/>
    <s v="Nylon"/>
    <x v="0"/>
  </r>
  <r>
    <s v="MBGRPRS"/>
    <s v="84049070383"/>
    <n v="840490703834"/>
    <s v="MBGRPRS3836"/>
    <s v="M's Gravel Pant - Rust - 3836"/>
    <x v="34"/>
    <x v="0"/>
    <x v="13"/>
    <n v="3836"/>
    <m/>
    <n v="55"/>
    <s v="Outerwear Bottoms"/>
    <s v="Nylon"/>
    <x v="0"/>
  </r>
  <r>
    <s v="MBGRPRS"/>
    <s v="84049070384"/>
    <n v="840490703841"/>
    <s v="MBGRPRS4032"/>
    <s v="M's Gravel Pant - Rust - 4032"/>
    <x v="34"/>
    <x v="0"/>
    <x v="13"/>
    <n v="4032"/>
    <m/>
    <n v="55"/>
    <s v="Outerwear Bottoms"/>
    <s v="Nylon"/>
    <x v="0"/>
  </r>
  <r>
    <s v="MBGRPRS"/>
    <s v="84049070385"/>
    <n v="840490703858"/>
    <s v="MBGRPRS4232"/>
    <s v="M's Gravel Pant - Rust - 4232"/>
    <x v="34"/>
    <x v="0"/>
    <x v="13"/>
    <n v="4232"/>
    <m/>
    <n v="55"/>
    <s v="Outerwear Bottoms"/>
    <s v="Nylon"/>
    <x v="0"/>
  </r>
  <r>
    <s v="MBGRPRS"/>
    <s v="84049070386"/>
    <n v="840490703865"/>
    <s v="MBGRPRS4432"/>
    <s v="M's Gravel Pant - Rust - 4432"/>
    <x v="34"/>
    <x v="0"/>
    <x v="13"/>
    <n v="4432"/>
    <m/>
    <n v="55"/>
    <s v="Outerwear Bottoms"/>
    <s v="Nylon"/>
    <x v="0"/>
  </r>
  <r>
    <s v="MBGRPBK"/>
    <s v="84049070333"/>
    <n v="840490703339"/>
    <s v="MBGRPBK3030"/>
    <s v="M's Gravel Pant - Black - 3030"/>
    <x v="34"/>
    <x v="0"/>
    <x v="2"/>
    <n v="3030"/>
    <m/>
    <n v="55"/>
    <s v="Outerwear Bottoms"/>
    <s v="Nylon"/>
    <x v="0"/>
  </r>
  <r>
    <s v="MBGRPBK"/>
    <s v="84049070334"/>
    <n v="840490703346"/>
    <s v="MBGRPBK3032"/>
    <s v="M's Gravel Pant - Black - 3032"/>
    <x v="34"/>
    <x v="0"/>
    <x v="2"/>
    <n v="3032"/>
    <m/>
    <n v="55"/>
    <s v="Outerwear Bottoms"/>
    <s v="Nylon"/>
    <x v="0"/>
  </r>
  <r>
    <s v="MBGRPBK"/>
    <s v="84049070335"/>
    <n v="840490703353"/>
    <s v="MBGRPBK3230"/>
    <s v="M's Gravel Pant - Black - 3230"/>
    <x v="34"/>
    <x v="0"/>
    <x v="2"/>
    <n v="3230"/>
    <m/>
    <n v="55"/>
    <s v="Outerwear Bottoms"/>
    <s v="Nylon"/>
    <x v="0"/>
  </r>
  <r>
    <s v="MBGRPBK"/>
    <s v="84049070336"/>
    <n v="840490703360"/>
    <s v="MBGRPBK3232"/>
    <s v="M's Gravel Pant - Black - 3232"/>
    <x v="34"/>
    <x v="0"/>
    <x v="2"/>
    <n v="3232"/>
    <m/>
    <n v="55"/>
    <s v="Outerwear Bottoms"/>
    <s v="Nylon"/>
    <x v="0"/>
  </r>
  <r>
    <s v="MBGRPBK"/>
    <s v="84049070337"/>
    <n v="840490703377"/>
    <s v="MBGRPBK3234"/>
    <s v="M's Gravel Pant - Black - 3234"/>
    <x v="34"/>
    <x v="0"/>
    <x v="2"/>
    <n v="3234"/>
    <m/>
    <n v="55"/>
    <s v="Outerwear Bottoms"/>
    <s v="Nylon"/>
    <x v="0"/>
  </r>
  <r>
    <s v="MBGRPBK"/>
    <s v="84049070338"/>
    <n v="840490703384"/>
    <s v="MBGRPBK3430"/>
    <s v="M's Gravel Pant - Black - 3430"/>
    <x v="34"/>
    <x v="0"/>
    <x v="2"/>
    <n v="3430"/>
    <m/>
    <n v="55"/>
    <s v="Outerwear Bottoms"/>
    <s v="Nylon"/>
    <x v="0"/>
  </r>
  <r>
    <s v="MBGRPBK"/>
    <s v="84049070339"/>
    <n v="840490703391"/>
    <s v="MBGRPBK3432"/>
    <s v="M's Gravel Pant - Black - 3432"/>
    <x v="34"/>
    <x v="0"/>
    <x v="2"/>
    <n v="3432"/>
    <m/>
    <n v="55"/>
    <s v="Outerwear Bottoms"/>
    <s v="Nylon"/>
    <x v="0"/>
  </r>
  <r>
    <s v="MBGRPBK"/>
    <s v="84049070340"/>
    <n v="840490703407"/>
    <s v="MBGRPBK3434"/>
    <s v="M's Gravel Pant - Black - 3434"/>
    <x v="34"/>
    <x v="0"/>
    <x v="2"/>
    <n v="3434"/>
    <m/>
    <n v="55"/>
    <s v="Outerwear Bottoms"/>
    <s v="Nylon"/>
    <x v="0"/>
  </r>
  <r>
    <s v="MBGRPBK"/>
    <s v="84049070341"/>
    <n v="840490703414"/>
    <s v="MBGRPBK3436"/>
    <s v="M's Gravel Pant - Black - 3436"/>
    <x v="34"/>
    <x v="0"/>
    <x v="2"/>
    <n v="3436"/>
    <m/>
    <n v="55"/>
    <s v="Outerwear Bottoms"/>
    <s v="Nylon"/>
    <x v="0"/>
  </r>
  <r>
    <s v="MBGRPBK"/>
    <s v="84049070342"/>
    <n v="840490703421"/>
    <s v="MBGRPBK3632"/>
    <s v="M's Gravel Pant - Black - 3632"/>
    <x v="34"/>
    <x v="0"/>
    <x v="2"/>
    <n v="3632"/>
    <m/>
    <n v="55"/>
    <s v="Outerwear Bottoms"/>
    <s v="Nylon"/>
    <x v="0"/>
  </r>
  <r>
    <s v="MBGRPBK"/>
    <s v="84049070343"/>
    <n v="840490703438"/>
    <s v="MBGRPBK3634"/>
    <s v="M's Gravel Pant - Black - 3634"/>
    <x v="34"/>
    <x v="0"/>
    <x v="2"/>
    <n v="3634"/>
    <m/>
    <n v="55"/>
    <s v="Outerwear Bottoms"/>
    <s v="Nylon"/>
    <x v="0"/>
  </r>
  <r>
    <s v="MBGRPBK"/>
    <s v="84049070344"/>
    <n v="840490703445"/>
    <s v="MBGRPBK3636"/>
    <s v="M's Gravel Pant - Black - 3636"/>
    <x v="34"/>
    <x v="0"/>
    <x v="2"/>
    <n v="3636"/>
    <m/>
    <n v="55"/>
    <s v="Outerwear Bottoms"/>
    <s v="Nylon"/>
    <x v="0"/>
  </r>
  <r>
    <s v="MBGRPBK"/>
    <s v="84049070345"/>
    <n v="840490703452"/>
    <s v="MBGRPBK3832"/>
    <s v="M's Gravel Pant - Black - 3832"/>
    <x v="34"/>
    <x v="0"/>
    <x v="2"/>
    <n v="3832"/>
    <m/>
    <n v="55"/>
    <s v="Outerwear Bottoms"/>
    <s v="Nylon"/>
    <x v="0"/>
  </r>
  <r>
    <s v="MBGRPBK"/>
    <s v="84049070346"/>
    <n v="840490703469"/>
    <s v="MBGRPBK3834"/>
    <s v="M's Gravel Pant - Black - 3834"/>
    <x v="34"/>
    <x v="0"/>
    <x v="2"/>
    <n v="3834"/>
    <m/>
    <n v="55"/>
    <s v="Outerwear Bottoms"/>
    <s v="Nylon"/>
    <x v="0"/>
  </r>
  <r>
    <s v="MBGRPBK"/>
    <s v="84049070347"/>
    <n v="840490703476"/>
    <s v="MBGRPBK3836"/>
    <s v="M's Gravel Pant - Black - 3836"/>
    <x v="34"/>
    <x v="0"/>
    <x v="2"/>
    <n v="3836"/>
    <m/>
    <n v="55"/>
    <s v="Outerwear Bottoms"/>
    <s v="Nylon"/>
    <x v="0"/>
  </r>
  <r>
    <s v="MBGRPBK"/>
    <s v="84049070348"/>
    <n v="840490703483"/>
    <s v="MBGRPBK4032"/>
    <s v="M's Gravel Pant - Black - 4032"/>
    <x v="34"/>
    <x v="0"/>
    <x v="2"/>
    <n v="4032"/>
    <m/>
    <n v="55"/>
    <s v="Outerwear Bottoms"/>
    <s v="Nylon"/>
    <x v="0"/>
  </r>
  <r>
    <s v="MBGRPBK"/>
    <s v="84049070349"/>
    <n v="840490703490"/>
    <s v="MBGRPBK4232"/>
    <s v="M's Gravel Pant - Black - 4232"/>
    <x v="34"/>
    <x v="0"/>
    <x v="2"/>
    <n v="4232"/>
    <m/>
    <n v="55"/>
    <s v="Outerwear Bottoms"/>
    <s v="Nylon"/>
    <x v="0"/>
  </r>
  <r>
    <s v="MBGRPBK"/>
    <s v="84049070350"/>
    <n v="840490703506"/>
    <s v="MBGRPBK4432"/>
    <s v="M's Gravel Pant - Black - 4432"/>
    <x v="34"/>
    <x v="0"/>
    <x v="2"/>
    <n v="4432"/>
    <m/>
    <n v="55"/>
    <s v="Outerwear Bottoms"/>
    <s v="Nylon"/>
    <x v="0"/>
  </r>
  <r>
    <s v="MBGRPAP"/>
    <s v="84049070315"/>
    <n v="840490703155"/>
    <s v="MBGRPAP3030"/>
    <s v="M's Gravel Pant - Asphalt - 3030"/>
    <x v="34"/>
    <x v="0"/>
    <x v="14"/>
    <n v="3030"/>
    <m/>
    <n v="55"/>
    <s v="Outerwear Bottoms"/>
    <s v="Nylon"/>
    <x v="0"/>
  </r>
  <r>
    <s v="MBGRPAP"/>
    <s v="84049070316"/>
    <n v="840490703162"/>
    <s v="MBGRPAP3032"/>
    <s v="M's Gravel Pant - Asphalt - 3032"/>
    <x v="34"/>
    <x v="0"/>
    <x v="14"/>
    <n v="3032"/>
    <m/>
    <n v="55"/>
    <s v="Outerwear Bottoms"/>
    <s v="Nylon"/>
    <x v="0"/>
  </r>
  <r>
    <s v="MBGRPAP"/>
    <s v="84049070317"/>
    <n v="840490703179"/>
    <s v="MBGRPAP3230"/>
    <s v="M's Gravel Pant - Asphalt - 3230"/>
    <x v="34"/>
    <x v="0"/>
    <x v="14"/>
    <n v="3230"/>
    <m/>
    <n v="55"/>
    <s v="Outerwear Bottoms"/>
    <s v="Nylon"/>
    <x v="0"/>
  </r>
  <r>
    <s v="MBGRPAP"/>
    <s v="84049070318"/>
    <n v="840490703186"/>
    <s v="MBGRPAP3232"/>
    <s v="M's Gravel Pant - Asphalt - 3232"/>
    <x v="34"/>
    <x v="0"/>
    <x v="14"/>
    <n v="3232"/>
    <m/>
    <n v="55"/>
    <s v="Outerwear Bottoms"/>
    <s v="Nylon"/>
    <x v="0"/>
  </r>
  <r>
    <s v="MBGRPAP"/>
    <s v="84049070319"/>
    <n v="840490703193"/>
    <s v="MBGRPAP3234"/>
    <s v="M's Gravel Pant - Asphalt - 3234"/>
    <x v="34"/>
    <x v="0"/>
    <x v="14"/>
    <n v="3234"/>
    <m/>
    <n v="55"/>
    <s v="Outerwear Bottoms"/>
    <s v="Nylon"/>
    <x v="0"/>
  </r>
  <r>
    <s v="MBGRPAP"/>
    <s v="84049070320"/>
    <n v="840490703209"/>
    <s v="MBGRPAP3430"/>
    <s v="M's Gravel Pant - Asphalt - 3430"/>
    <x v="34"/>
    <x v="0"/>
    <x v="14"/>
    <n v="3430"/>
    <m/>
    <n v="55"/>
    <s v="Outerwear Bottoms"/>
    <s v="Nylon"/>
    <x v="0"/>
  </r>
  <r>
    <s v="MBGRPAP"/>
    <s v="84049070321"/>
    <n v="840490703216"/>
    <s v="MBGRPAP3432"/>
    <s v="M's Gravel Pant - Asphalt - 3432"/>
    <x v="34"/>
    <x v="0"/>
    <x v="14"/>
    <n v="3432"/>
    <m/>
    <n v="55"/>
    <s v="Outerwear Bottoms"/>
    <s v="Nylon"/>
    <x v="0"/>
  </r>
  <r>
    <s v="MBGRPAP"/>
    <s v="84049070322"/>
    <n v="840490703223"/>
    <s v="MBGRPAP3434"/>
    <s v="M's Gravel Pant - Asphalt - 3434"/>
    <x v="34"/>
    <x v="0"/>
    <x v="14"/>
    <n v="3434"/>
    <m/>
    <n v="55"/>
    <s v="Outerwear Bottoms"/>
    <s v="Nylon"/>
    <x v="0"/>
  </r>
  <r>
    <s v="MBGRPAP"/>
    <s v="84049070323"/>
    <n v="840490703230"/>
    <s v="MBGRPAP3436"/>
    <s v="M's Gravel Pant - Asphalt - 3436"/>
    <x v="34"/>
    <x v="0"/>
    <x v="14"/>
    <n v="3436"/>
    <m/>
    <n v="55"/>
    <s v="Outerwear Bottoms"/>
    <s v="Nylon"/>
    <x v="0"/>
  </r>
  <r>
    <s v="MBGRPAP"/>
    <s v="84049070324"/>
    <n v="840490703247"/>
    <s v="MBGRPAP3632"/>
    <s v="M's Gravel Pant - Asphalt - 3632"/>
    <x v="34"/>
    <x v="0"/>
    <x v="14"/>
    <n v="3632"/>
    <m/>
    <n v="55"/>
    <s v="Outerwear Bottoms"/>
    <s v="Nylon"/>
    <x v="0"/>
  </r>
  <r>
    <s v="MBGRPAP"/>
    <s v="84049070325"/>
    <n v="840490703254"/>
    <s v="MBGRPAP3634"/>
    <s v="M's Gravel Pant - Asphalt - 3634"/>
    <x v="34"/>
    <x v="0"/>
    <x v="14"/>
    <n v="3634"/>
    <m/>
    <n v="55"/>
    <s v="Outerwear Bottoms"/>
    <s v="Nylon"/>
    <x v="0"/>
  </r>
  <r>
    <s v="MBGRPAP"/>
    <s v="84049070326"/>
    <n v="840490703261"/>
    <s v="MBGRPAP3636"/>
    <s v="M's Gravel Pant - Asphalt - 3636"/>
    <x v="34"/>
    <x v="0"/>
    <x v="14"/>
    <n v="3636"/>
    <m/>
    <n v="55"/>
    <s v="Outerwear Bottoms"/>
    <s v="Nylon"/>
    <x v="0"/>
  </r>
  <r>
    <s v="MBGRPAP"/>
    <s v="84049070327"/>
    <n v="840490703278"/>
    <s v="MBGRPAP3832"/>
    <s v="M's Gravel Pant - Asphalt - 3832"/>
    <x v="34"/>
    <x v="0"/>
    <x v="14"/>
    <n v="3832"/>
    <m/>
    <n v="55"/>
    <s v="Outerwear Bottoms"/>
    <s v="Nylon"/>
    <x v="0"/>
  </r>
  <r>
    <s v="MBGRPAP"/>
    <s v="84049070328"/>
    <n v="840490703285"/>
    <s v="MBGRPAP3834"/>
    <s v="M's Gravel Pant - Asphalt - 3834"/>
    <x v="34"/>
    <x v="0"/>
    <x v="14"/>
    <n v="3834"/>
    <m/>
    <n v="55"/>
    <s v="Outerwear Bottoms"/>
    <s v="Nylon"/>
    <x v="0"/>
  </r>
  <r>
    <s v="MBGRPAP"/>
    <s v="84049070329"/>
    <n v="840490703292"/>
    <s v="MBGRPAP3836"/>
    <s v="M's Gravel Pant - Asphalt - 3836"/>
    <x v="34"/>
    <x v="0"/>
    <x v="14"/>
    <n v="3836"/>
    <m/>
    <n v="55"/>
    <s v="Outerwear Bottoms"/>
    <s v="Nylon"/>
    <x v="0"/>
  </r>
  <r>
    <s v="MBGRPAP"/>
    <s v="84049070330"/>
    <n v="840490703308"/>
    <s v="MBGRPAP4032"/>
    <s v="M's Gravel Pant - Asphalt - 4032"/>
    <x v="34"/>
    <x v="0"/>
    <x v="14"/>
    <n v="4032"/>
    <m/>
    <n v="55"/>
    <s v="Outerwear Bottoms"/>
    <s v="Nylon"/>
    <x v="0"/>
  </r>
  <r>
    <s v="MBGRPAP"/>
    <s v="84049070331"/>
    <n v="840490703315"/>
    <s v="MBGRPAP4232"/>
    <s v="M's Gravel Pant - Asphalt - 4232"/>
    <x v="34"/>
    <x v="0"/>
    <x v="14"/>
    <n v="4232"/>
    <m/>
    <n v="55"/>
    <s v="Outerwear Bottoms"/>
    <s v="Nylon"/>
    <x v="0"/>
  </r>
  <r>
    <s v="MBGRPAP"/>
    <s v="84049070332"/>
    <n v="840490703322"/>
    <s v="MBGRPAP4432"/>
    <s v="M's Gravel Pant - Asphalt - 4432"/>
    <x v="34"/>
    <x v="0"/>
    <x v="14"/>
    <n v="4432"/>
    <m/>
    <n v="55"/>
    <s v="Outerwear Bottoms"/>
    <s v="Nylon"/>
    <x v="0"/>
  </r>
  <r>
    <s v="MBGRPSD"/>
    <s v="84049070387"/>
    <n v="840490703872"/>
    <s v="MBGRPSD3030"/>
    <s v="M's Gravel Pant - Sand - 3030"/>
    <x v="34"/>
    <x v="0"/>
    <x v="11"/>
    <n v="3030"/>
    <m/>
    <n v="55"/>
    <s v="Outerwear Bottoms"/>
    <s v="Nylon"/>
    <x v="0"/>
  </r>
  <r>
    <s v="MBGRPSD"/>
    <s v="84049070388"/>
    <n v="840490703889"/>
    <s v="MBGRPSD3032"/>
    <s v="M's Gravel Pant - Sand - 3032"/>
    <x v="34"/>
    <x v="0"/>
    <x v="11"/>
    <n v="3032"/>
    <m/>
    <n v="55"/>
    <s v="Outerwear Bottoms"/>
    <s v="Nylon"/>
    <x v="0"/>
  </r>
  <r>
    <s v="MBGRPSD"/>
    <s v="84049070389"/>
    <n v="840490703896"/>
    <s v="MBGRPSD3230"/>
    <s v="M's Gravel Pant - Sand - 3230"/>
    <x v="34"/>
    <x v="0"/>
    <x v="11"/>
    <n v="3230"/>
    <m/>
    <n v="55"/>
    <s v="Outerwear Bottoms"/>
    <s v="Nylon"/>
    <x v="0"/>
  </r>
  <r>
    <s v="MBGRPSD"/>
    <s v="84049070390"/>
    <n v="840490703902"/>
    <s v="MBGRPSD3232"/>
    <s v="M's Gravel Pant - Sand - 3232"/>
    <x v="34"/>
    <x v="0"/>
    <x v="11"/>
    <n v="3232"/>
    <m/>
    <n v="55"/>
    <s v="Outerwear Bottoms"/>
    <s v="Nylon"/>
    <x v="0"/>
  </r>
  <r>
    <s v="MBGRPSD"/>
    <s v="84049070391"/>
    <n v="840490703919"/>
    <s v="MBGRPSD3234"/>
    <s v="M's Gravel Pant - Sand - 3234"/>
    <x v="34"/>
    <x v="0"/>
    <x v="11"/>
    <n v="3234"/>
    <m/>
    <n v="55"/>
    <s v="Outerwear Bottoms"/>
    <s v="Nylon"/>
    <x v="0"/>
  </r>
  <r>
    <s v="MBGRPSD"/>
    <s v="84049070392"/>
    <n v="840490703926"/>
    <s v="MBGRPSD3430"/>
    <s v="M's Gravel Pant - Sand - 3430"/>
    <x v="34"/>
    <x v="0"/>
    <x v="11"/>
    <n v="3430"/>
    <m/>
    <n v="55"/>
    <s v="Outerwear Bottoms"/>
    <s v="Nylon"/>
    <x v="0"/>
  </r>
  <r>
    <s v="MBGRPSD"/>
    <s v="84049070393"/>
    <n v="840490703933"/>
    <s v="MBGRPSD3432"/>
    <s v="M's Gravel Pant - Sand - 3432"/>
    <x v="34"/>
    <x v="0"/>
    <x v="11"/>
    <n v="3432"/>
    <m/>
    <n v="55"/>
    <s v="Outerwear Bottoms"/>
    <s v="Nylon"/>
    <x v="0"/>
  </r>
  <r>
    <s v="MBGRPSD"/>
    <s v="84049070394"/>
    <n v="840490703940"/>
    <s v="MBGRPSD3434"/>
    <s v="M's Gravel Pant - Sand - 3434"/>
    <x v="34"/>
    <x v="0"/>
    <x v="11"/>
    <n v="3434"/>
    <m/>
    <n v="55"/>
    <s v="Outerwear Bottoms"/>
    <s v="Nylon"/>
    <x v="0"/>
  </r>
  <r>
    <s v="MBGRPSD"/>
    <s v="84049070395"/>
    <n v="840490703957"/>
    <s v="MBGRPSD3436"/>
    <s v="M's Gravel Pant - Sand - 3436"/>
    <x v="34"/>
    <x v="0"/>
    <x v="11"/>
    <n v="3436"/>
    <m/>
    <n v="55"/>
    <s v="Outerwear Bottoms"/>
    <s v="Nylon"/>
    <x v="0"/>
  </r>
  <r>
    <s v="MBGRPSD"/>
    <s v="84049070396"/>
    <n v="840490703964"/>
    <s v="MBGRPSD3632"/>
    <s v="M's Gravel Pant - Sand - 3632"/>
    <x v="34"/>
    <x v="0"/>
    <x v="11"/>
    <n v="3632"/>
    <m/>
    <n v="55"/>
    <s v="Outerwear Bottoms"/>
    <s v="Nylon"/>
    <x v="0"/>
  </r>
  <r>
    <s v="MBGRPSD"/>
    <s v="84049070397"/>
    <n v="840490703971"/>
    <s v="MBGRPSD3634"/>
    <s v="M's Gravel Pant - Sand - 3634"/>
    <x v="34"/>
    <x v="0"/>
    <x v="11"/>
    <n v="3634"/>
    <m/>
    <n v="55"/>
    <s v="Outerwear Bottoms"/>
    <s v="Nylon"/>
    <x v="0"/>
  </r>
  <r>
    <s v="MBGRPSD"/>
    <s v="84049070398"/>
    <n v="840490703988"/>
    <s v="MBGRPSD3636"/>
    <s v="M's Gravel Pant - Sand - 3636"/>
    <x v="34"/>
    <x v="0"/>
    <x v="11"/>
    <n v="3636"/>
    <m/>
    <n v="55"/>
    <s v="Outerwear Bottoms"/>
    <s v="Nylon"/>
    <x v="0"/>
  </r>
  <r>
    <s v="MBGRPSD"/>
    <s v="84049070399"/>
    <n v="840490703995"/>
    <s v="MBGRPSD3832"/>
    <s v="M's Gravel Pant - Sand - 3832"/>
    <x v="34"/>
    <x v="0"/>
    <x v="11"/>
    <n v="3832"/>
    <m/>
    <n v="55"/>
    <s v="Outerwear Bottoms"/>
    <s v="Nylon"/>
    <x v="0"/>
  </r>
  <r>
    <s v="MBGRPSD"/>
    <s v="84049070400"/>
    <n v="840490704008"/>
    <s v="MBGRPSD3834"/>
    <s v="M's Gravel Pant - Sand - 3834"/>
    <x v="34"/>
    <x v="0"/>
    <x v="11"/>
    <n v="3834"/>
    <m/>
    <n v="55"/>
    <s v="Outerwear Bottoms"/>
    <s v="Nylon"/>
    <x v="0"/>
  </r>
  <r>
    <s v="MBGRPSD"/>
    <s v="84049070401"/>
    <n v="840490704015"/>
    <s v="MBGRPSD3836"/>
    <s v="M's Gravel Pant - Sand - 3836"/>
    <x v="34"/>
    <x v="0"/>
    <x v="11"/>
    <n v="3836"/>
    <m/>
    <n v="55"/>
    <s v="Outerwear Bottoms"/>
    <s v="Nylon"/>
    <x v="0"/>
  </r>
  <r>
    <s v="MBGRPSD"/>
    <s v="84049070402"/>
    <n v="840490704022"/>
    <s v="MBGRPSD4032"/>
    <s v="M's Gravel Pant - Sand - 4032"/>
    <x v="34"/>
    <x v="0"/>
    <x v="11"/>
    <n v="4032"/>
    <m/>
    <n v="55"/>
    <s v="Outerwear Bottoms"/>
    <s v="Nylon"/>
    <x v="0"/>
  </r>
  <r>
    <s v="MBGRPSD"/>
    <s v="84049070403"/>
    <n v="840490704039"/>
    <s v="MBGRPSD4232"/>
    <s v="M's Gravel Pant - Sand - 4232"/>
    <x v="34"/>
    <x v="0"/>
    <x v="11"/>
    <n v="4232"/>
    <m/>
    <n v="55"/>
    <s v="Outerwear Bottoms"/>
    <s v="Nylon"/>
    <x v="0"/>
  </r>
  <r>
    <s v="MBGRPSD"/>
    <s v="84049070404"/>
    <n v="840490704046"/>
    <s v="MBGRPSD4432"/>
    <s v="M's Gravel Pant - Sand - 4432"/>
    <x v="34"/>
    <x v="0"/>
    <x v="11"/>
    <n v="4432"/>
    <m/>
    <n v="55"/>
    <s v="Outerwear Bottoms"/>
    <s v="Nylon"/>
    <x v="0"/>
  </r>
  <r>
    <s v="MBGAPAK"/>
    <s v="84049070405"/>
    <n v="840490704053"/>
    <s v="MBGAPAK3030"/>
    <s v="M's Granite Pant - Akern - 3030"/>
    <x v="35"/>
    <x v="0"/>
    <x v="15"/>
    <n v="3030"/>
    <m/>
    <n v="66"/>
    <s v="Outerwear Bottoms"/>
    <s v="Nylon"/>
    <x v="0"/>
  </r>
  <r>
    <s v="MBGAPAK"/>
    <s v="84049070406"/>
    <n v="840490704060"/>
    <s v="MBGAPAK3032"/>
    <s v="M's Granite Pant - Akern - 3032"/>
    <x v="35"/>
    <x v="0"/>
    <x v="15"/>
    <n v="3032"/>
    <m/>
    <n v="66"/>
    <s v="Outerwear Bottoms"/>
    <s v="Nylon"/>
    <x v="0"/>
  </r>
  <r>
    <s v="MBGAPAK"/>
    <s v="84049070407"/>
    <n v="840490704077"/>
    <s v="MBGAPAK3230"/>
    <s v="M's Granite Pant - Akern - 3230"/>
    <x v="35"/>
    <x v="0"/>
    <x v="15"/>
    <n v="3230"/>
    <m/>
    <n v="66"/>
    <s v="Outerwear Bottoms"/>
    <s v="Nylon"/>
    <x v="0"/>
  </r>
  <r>
    <s v="MBGAPAK"/>
    <s v="84049070408"/>
    <n v="840490704084"/>
    <s v="MBGAPAK3232"/>
    <s v="M's Granite Pant - Akern - 3232"/>
    <x v="35"/>
    <x v="0"/>
    <x v="15"/>
    <n v="3232"/>
    <m/>
    <n v="66"/>
    <s v="Outerwear Bottoms"/>
    <s v="Nylon"/>
    <x v="0"/>
  </r>
  <r>
    <s v="MBGAPAK"/>
    <s v="84049070409"/>
    <n v="840490704091"/>
    <s v="MBGAPAK3234"/>
    <s v="M's Granite Pant - Akern - 3234"/>
    <x v="35"/>
    <x v="0"/>
    <x v="15"/>
    <n v="3234"/>
    <m/>
    <n v="66"/>
    <s v="Outerwear Bottoms"/>
    <s v="Nylon"/>
    <x v="0"/>
  </r>
  <r>
    <s v="MBGAPAK"/>
    <s v="84049070410"/>
    <n v="840490704107"/>
    <s v="MBGAPAK3430"/>
    <s v="M's Granite Pant - Akern - 3430"/>
    <x v="35"/>
    <x v="0"/>
    <x v="15"/>
    <n v="3430"/>
    <m/>
    <n v="66"/>
    <s v="Outerwear Bottoms"/>
    <s v="Nylon"/>
    <x v="0"/>
  </r>
  <r>
    <s v="MBGAPAK"/>
    <s v="84049070411"/>
    <n v="840490704114"/>
    <s v="MBGAPAK3432"/>
    <s v="M's Granite Pant - Akern - 3432"/>
    <x v="35"/>
    <x v="0"/>
    <x v="15"/>
    <n v="3432"/>
    <m/>
    <n v="66"/>
    <s v="Outerwear Bottoms"/>
    <s v="Nylon"/>
    <x v="0"/>
  </r>
  <r>
    <s v="MBGAPAK"/>
    <s v="84049070412"/>
    <n v="840490704121"/>
    <s v="MBGAPAK3434"/>
    <s v="M's Granite Pant - Akern - 3434"/>
    <x v="35"/>
    <x v="0"/>
    <x v="15"/>
    <n v="3434"/>
    <m/>
    <n v="66"/>
    <s v="Outerwear Bottoms"/>
    <s v="Nylon"/>
    <x v="0"/>
  </r>
  <r>
    <s v="MBGAPAK"/>
    <s v="84049070413"/>
    <n v="840490704138"/>
    <s v="MBGAPAK3436"/>
    <s v="M's Granite Pant - Akern - 3436"/>
    <x v="35"/>
    <x v="0"/>
    <x v="15"/>
    <n v="3436"/>
    <m/>
    <n v="66"/>
    <s v="Outerwear Bottoms"/>
    <s v="Nylon"/>
    <x v="0"/>
  </r>
  <r>
    <s v="MBGAPAK"/>
    <s v="84049070414"/>
    <n v="840490704145"/>
    <s v="MBGAPAK3632"/>
    <s v="M's Granite Pant - Akern - 3632"/>
    <x v="35"/>
    <x v="0"/>
    <x v="15"/>
    <n v="3632"/>
    <m/>
    <n v="66"/>
    <s v="Outerwear Bottoms"/>
    <s v="Nylon"/>
    <x v="0"/>
  </r>
  <r>
    <s v="MBGAPAK"/>
    <s v="84049070415"/>
    <n v="840490704152"/>
    <s v="MBGAPAK3634"/>
    <s v="M's Granite Pant - Akern - 3634"/>
    <x v="35"/>
    <x v="0"/>
    <x v="15"/>
    <n v="3634"/>
    <m/>
    <n v="66"/>
    <s v="Outerwear Bottoms"/>
    <s v="Nylon"/>
    <x v="0"/>
  </r>
  <r>
    <s v="MBGAPAK"/>
    <s v="84049070416"/>
    <n v="840490704169"/>
    <s v="MBGAPAK3636"/>
    <s v="M's Granite Pant - Akern - 3636"/>
    <x v="35"/>
    <x v="0"/>
    <x v="15"/>
    <n v="3636"/>
    <m/>
    <n v="66"/>
    <s v="Outerwear Bottoms"/>
    <s v="Nylon"/>
    <x v="0"/>
  </r>
  <r>
    <s v="MBGAPAK"/>
    <s v="84049070417"/>
    <n v="840490704176"/>
    <s v="MBGAPAK3832"/>
    <s v="M's Granite Pant - Akern - 3832"/>
    <x v="35"/>
    <x v="0"/>
    <x v="15"/>
    <n v="3832"/>
    <m/>
    <n v="66"/>
    <s v="Outerwear Bottoms"/>
    <s v="Nylon"/>
    <x v="0"/>
  </r>
  <r>
    <s v="MBGAPAK"/>
    <s v="84049070418"/>
    <n v="840490704183"/>
    <s v="MBGAPAK3834"/>
    <s v="M's Granite Pant - Akern - 3834"/>
    <x v="35"/>
    <x v="0"/>
    <x v="15"/>
    <n v="3834"/>
    <m/>
    <n v="66"/>
    <s v="Outerwear Bottoms"/>
    <s v="Nylon"/>
    <x v="0"/>
  </r>
  <r>
    <s v="MBGAPAK"/>
    <s v="84049070419"/>
    <n v="840490704190"/>
    <s v="MBGAPAK3836"/>
    <s v="M's Granite Pant - Akern - 3836"/>
    <x v="35"/>
    <x v="0"/>
    <x v="15"/>
    <n v="3836"/>
    <m/>
    <n v="66"/>
    <s v="Outerwear Bottoms"/>
    <s v="Nylon"/>
    <x v="0"/>
  </r>
  <r>
    <s v="MBGAPAK"/>
    <s v="84049070420"/>
    <n v="840490704206"/>
    <s v="MBGAPAK4032"/>
    <s v="M's Granite Pant - Akern - 4032"/>
    <x v="35"/>
    <x v="0"/>
    <x v="15"/>
    <n v="4032"/>
    <m/>
    <n v="66"/>
    <s v="Outerwear Bottoms"/>
    <s v="Nylon"/>
    <x v="0"/>
  </r>
  <r>
    <s v="MBGAPAK"/>
    <s v="84049070421"/>
    <n v="840490704213"/>
    <s v="MBGAPAK4232"/>
    <s v="M's Granite Pant - Akern - 4232"/>
    <x v="35"/>
    <x v="0"/>
    <x v="15"/>
    <n v="4232"/>
    <m/>
    <n v="66"/>
    <s v="Outerwear Bottoms"/>
    <s v="Nylon"/>
    <x v="0"/>
  </r>
  <r>
    <s v="MBGAPAK"/>
    <s v="84049070422"/>
    <n v="840490704220"/>
    <s v="MBGAPAK4432"/>
    <s v="M's Granite Pant - Akern - 4432"/>
    <x v="35"/>
    <x v="0"/>
    <x v="15"/>
    <n v="4432"/>
    <m/>
    <n v="66"/>
    <s v="Outerwear Bottoms"/>
    <s v="Nylon"/>
    <x v="0"/>
  </r>
  <r>
    <s v="MBGAPRS"/>
    <s v="84049070423"/>
    <n v="840490704237"/>
    <s v="MBGAPRS3030"/>
    <s v="M's Granite Pant - Rust - 3030"/>
    <x v="35"/>
    <x v="0"/>
    <x v="13"/>
    <n v="3030"/>
    <m/>
    <n v="66"/>
    <s v="Outerwear Bottoms"/>
    <s v="Nylon"/>
    <x v="0"/>
  </r>
  <r>
    <s v="MBGAPRS"/>
    <s v="84049070424"/>
    <n v="840490704244"/>
    <s v="MBGAPRS3032"/>
    <s v="M's Granite Pant - Rust - 3032"/>
    <x v="35"/>
    <x v="0"/>
    <x v="13"/>
    <n v="3032"/>
    <m/>
    <n v="66"/>
    <s v="Outerwear Bottoms"/>
    <s v="Nylon"/>
    <x v="0"/>
  </r>
  <r>
    <s v="MBGAPRS"/>
    <s v="84049070425"/>
    <n v="840490704251"/>
    <s v="MBGAPRS3230"/>
    <s v="M's Granite Pant - Rust - 3230"/>
    <x v="35"/>
    <x v="0"/>
    <x v="13"/>
    <n v="3230"/>
    <m/>
    <n v="66"/>
    <s v="Outerwear Bottoms"/>
    <s v="Nylon"/>
    <x v="0"/>
  </r>
  <r>
    <s v="MBGAPRS"/>
    <s v="84049070426"/>
    <n v="840490704268"/>
    <s v="MBGAPRS3232"/>
    <s v="M's Granite Pant - Rust - 3232"/>
    <x v="35"/>
    <x v="0"/>
    <x v="13"/>
    <n v="3232"/>
    <m/>
    <n v="66"/>
    <s v="Outerwear Bottoms"/>
    <s v="Nylon"/>
    <x v="0"/>
  </r>
  <r>
    <s v="MBGAPRS"/>
    <s v="84049070427"/>
    <n v="840490704275"/>
    <s v="MBGAPRS3234"/>
    <s v="M's Granite Pant - Rust - 3234"/>
    <x v="35"/>
    <x v="0"/>
    <x v="13"/>
    <n v="3234"/>
    <m/>
    <n v="66"/>
    <s v="Outerwear Bottoms"/>
    <s v="Nylon"/>
    <x v="0"/>
  </r>
  <r>
    <s v="MBGAPRS"/>
    <s v="84049070428"/>
    <n v="840490704282"/>
    <s v="MBGAPRS3430"/>
    <s v="M's Granite Pant - Rust - 3430"/>
    <x v="35"/>
    <x v="0"/>
    <x v="13"/>
    <n v="3430"/>
    <m/>
    <n v="66"/>
    <s v="Outerwear Bottoms"/>
    <s v="Nylon"/>
    <x v="0"/>
  </r>
  <r>
    <s v="MBGAPRS"/>
    <s v="84049070429"/>
    <n v="840490704299"/>
    <s v="MBGAPRS3432"/>
    <s v="M's Granite Pant - Rust - 3432"/>
    <x v="35"/>
    <x v="0"/>
    <x v="13"/>
    <n v="3432"/>
    <m/>
    <n v="66"/>
    <s v="Outerwear Bottoms"/>
    <s v="Nylon"/>
    <x v="0"/>
  </r>
  <r>
    <s v="MBGAPRS"/>
    <s v="84049070430"/>
    <n v="840490704305"/>
    <s v="MBGAPRS3434"/>
    <s v="M's Granite Pant - Rust - 3434"/>
    <x v="35"/>
    <x v="0"/>
    <x v="13"/>
    <n v="3434"/>
    <m/>
    <n v="66"/>
    <s v="Outerwear Bottoms"/>
    <s v="Nylon"/>
    <x v="0"/>
  </r>
  <r>
    <s v="MBGAPRS"/>
    <s v="84049070431"/>
    <n v="840490704312"/>
    <s v="MBGAPRS3436"/>
    <s v="M's Granite Pant - Rust - 3436"/>
    <x v="35"/>
    <x v="0"/>
    <x v="13"/>
    <n v="3436"/>
    <m/>
    <n v="66"/>
    <s v="Outerwear Bottoms"/>
    <s v="Nylon"/>
    <x v="0"/>
  </r>
  <r>
    <s v="MBGAPRS"/>
    <s v="84049070432"/>
    <n v="840490704329"/>
    <s v="MBGAPRS3632"/>
    <s v="M's Granite Pant - Rust - 3632"/>
    <x v="35"/>
    <x v="0"/>
    <x v="13"/>
    <n v="3632"/>
    <m/>
    <n v="66"/>
    <s v="Outerwear Bottoms"/>
    <s v="Nylon"/>
    <x v="0"/>
  </r>
  <r>
    <s v="MBGAPRS"/>
    <s v="84049070433"/>
    <n v="840490704336"/>
    <s v="MBGAPRS3634"/>
    <s v="M's Granite Pant - Rust - 3634"/>
    <x v="35"/>
    <x v="0"/>
    <x v="13"/>
    <n v="3634"/>
    <m/>
    <n v="66"/>
    <s v="Outerwear Bottoms"/>
    <s v="Nylon"/>
    <x v="0"/>
  </r>
  <r>
    <s v="MBGAPRS"/>
    <s v="84049070434"/>
    <n v="840490704343"/>
    <s v="MBGAPRS3636"/>
    <s v="M's Granite Pant - Rust - 3636"/>
    <x v="35"/>
    <x v="0"/>
    <x v="13"/>
    <n v="3636"/>
    <m/>
    <n v="66"/>
    <s v="Outerwear Bottoms"/>
    <s v="Nylon"/>
    <x v="0"/>
  </r>
  <r>
    <s v="MBGAPRS"/>
    <s v="84049070435"/>
    <n v="840490704350"/>
    <s v="MBGAPRS3832"/>
    <s v="M's Granite Pant - Rust - 3832"/>
    <x v="35"/>
    <x v="0"/>
    <x v="13"/>
    <n v="3832"/>
    <m/>
    <n v="66"/>
    <s v="Outerwear Bottoms"/>
    <s v="Nylon"/>
    <x v="0"/>
  </r>
  <r>
    <s v="MBGAPRS"/>
    <s v="84049070436"/>
    <n v="840490704367"/>
    <s v="MBGAPRS3834"/>
    <s v="M's Granite Pant - Rust - 3834"/>
    <x v="35"/>
    <x v="0"/>
    <x v="13"/>
    <n v="3834"/>
    <m/>
    <n v="66"/>
    <s v="Outerwear Bottoms"/>
    <s v="Nylon"/>
    <x v="0"/>
  </r>
  <r>
    <s v="MBGAPRS"/>
    <s v="84049070437"/>
    <n v="840490704374"/>
    <s v="MBGAPRS3836"/>
    <s v="M's Granite Pant - Rust - 3836"/>
    <x v="35"/>
    <x v="0"/>
    <x v="13"/>
    <n v="3836"/>
    <m/>
    <n v="66"/>
    <s v="Outerwear Bottoms"/>
    <s v="Nylon"/>
    <x v="0"/>
  </r>
  <r>
    <s v="MBGAPRS"/>
    <s v="84049070438"/>
    <n v="840490704381"/>
    <s v="MBGAPRS4032"/>
    <s v="M's Granite Pant - Rust - 4032"/>
    <x v="35"/>
    <x v="0"/>
    <x v="13"/>
    <n v="4032"/>
    <m/>
    <n v="66"/>
    <s v="Outerwear Bottoms"/>
    <s v="Nylon"/>
    <x v="0"/>
  </r>
  <r>
    <s v="MBGAPRS"/>
    <s v="84049070439"/>
    <n v="840490704398"/>
    <s v="MBGAPRS4232"/>
    <s v="M's Granite Pant - Rust - 4232"/>
    <x v="35"/>
    <x v="0"/>
    <x v="13"/>
    <n v="4232"/>
    <m/>
    <n v="66"/>
    <s v="Outerwear Bottoms"/>
    <s v="Nylon"/>
    <x v="0"/>
  </r>
  <r>
    <s v="MBGAPRS"/>
    <s v="84049070440"/>
    <n v="840490704404"/>
    <s v="MBGAPRS4432"/>
    <s v="M's Granite Pant - Rust - 4432"/>
    <x v="35"/>
    <x v="0"/>
    <x v="13"/>
    <n v="4432"/>
    <m/>
    <n v="66"/>
    <s v="Outerwear Bottoms"/>
    <s v="Nylon"/>
    <x v="0"/>
  </r>
  <r>
    <s v="MTADJCN"/>
    <s v="84049076848"/>
    <n v="840490768482"/>
    <s v="MTADJCNSM"/>
    <s v="M's Brooks Pro Down Jacket - Conifer - SM"/>
    <x v="36"/>
    <x v="1"/>
    <x v="0"/>
    <s v="SM"/>
    <m/>
    <n v="159.5"/>
    <s v="Outerwear Tops"/>
    <s v="Insulation"/>
    <x v="0"/>
  </r>
  <r>
    <s v="MTADJCN"/>
    <s v="84049076849"/>
    <n v="840490768499"/>
    <s v="MTADJCNMD"/>
    <s v="M's Brooks Pro Down Jacket - Conifer - MD"/>
    <x v="36"/>
    <x v="1"/>
    <x v="0"/>
    <s v="MD"/>
    <m/>
    <n v="159.5"/>
    <s v="Outerwear Tops"/>
    <s v="Insulation"/>
    <x v="0"/>
  </r>
  <r>
    <s v="MTADJCN"/>
    <s v="84049076850"/>
    <n v="840490768505"/>
    <s v="MTADJCNLG"/>
    <s v="M's Brooks Pro Down Jacket - Conifer - LG"/>
    <x v="36"/>
    <x v="1"/>
    <x v="0"/>
    <s v="LG"/>
    <m/>
    <n v="159.5"/>
    <s v="Outerwear Tops"/>
    <s v="Insulation"/>
    <x v="0"/>
  </r>
  <r>
    <s v="MTADJCN"/>
    <s v="84049076851"/>
    <n v="840490768512"/>
    <s v="MTADJCNXL"/>
    <s v="M's Brooks Pro Down Jacket - Conifer - XL"/>
    <x v="36"/>
    <x v="1"/>
    <x v="0"/>
    <s v="XL"/>
    <m/>
    <n v="159.5"/>
    <s v="Outerwear Tops"/>
    <s v="Insulation"/>
    <x v="0"/>
  </r>
  <r>
    <s v="MTADJCN"/>
    <s v="84049076852"/>
    <n v="840490768529"/>
    <s v="MTADJCN2X"/>
    <s v="M's Brooks Pro Down Jacket - Conifer - 2X"/>
    <x v="36"/>
    <x v="1"/>
    <x v="0"/>
    <s v="2X"/>
    <m/>
    <n v="159.5"/>
    <s v="Outerwear Tops"/>
    <s v="Insulation"/>
    <x v="0"/>
  </r>
  <r>
    <s v="MTADJWN"/>
    <s v="84049076853"/>
    <n v="840490768536"/>
    <s v="MTADJWNSM"/>
    <s v="M's Brooks Pro Down Jacket - Walnut - SM"/>
    <x v="36"/>
    <x v="1"/>
    <x v="6"/>
    <s v="SM"/>
    <m/>
    <n v="159.5"/>
    <s v="Outerwear Tops"/>
    <s v="Insulation"/>
    <x v="0"/>
  </r>
  <r>
    <s v="MTADJWN"/>
    <s v="84049076854"/>
    <n v="840490768543"/>
    <s v="MTADJWNMD"/>
    <s v="M's Brooks Pro Down Jacket - Walnut - MD"/>
    <x v="36"/>
    <x v="1"/>
    <x v="6"/>
    <s v="MD"/>
    <m/>
    <n v="159.5"/>
    <s v="Outerwear Tops"/>
    <s v="Insulation"/>
    <x v="0"/>
  </r>
  <r>
    <s v="MTADJWN"/>
    <s v="84049076855"/>
    <n v="840490768550"/>
    <s v="MTADJWNLG"/>
    <s v="M's Brooks Pro Down Jacket - Walnut - LG"/>
    <x v="36"/>
    <x v="1"/>
    <x v="6"/>
    <s v="LG"/>
    <m/>
    <n v="159.5"/>
    <s v="Outerwear Tops"/>
    <s v="Insulation"/>
    <x v="0"/>
  </r>
  <r>
    <s v="MTADJWN"/>
    <s v="84049076856"/>
    <n v="840490768567"/>
    <s v="MTADJWNXL"/>
    <s v="M's Brooks Pro Down Jacket - Walnut - XL"/>
    <x v="36"/>
    <x v="1"/>
    <x v="6"/>
    <s v="XL"/>
    <m/>
    <n v="159.5"/>
    <s v="Outerwear Tops"/>
    <s v="Insulation"/>
    <x v="0"/>
  </r>
  <r>
    <s v="MTADJWN"/>
    <s v="84049076857"/>
    <n v="840490768574"/>
    <s v="MTADJWN2X"/>
    <s v="M's Brooks Pro Down Jacket - Walnut - 2X"/>
    <x v="36"/>
    <x v="1"/>
    <x v="6"/>
    <s v="2X"/>
    <m/>
    <n v="159.5"/>
    <s v="Outerwear Tops"/>
    <s v="Insulation"/>
    <x v="0"/>
  </r>
  <r>
    <s v="MTADJBK"/>
    <s v="84049076858"/>
    <n v="840490768581"/>
    <s v="MTADJBKSM"/>
    <s v="M's Brooks Pro Down Jacket - Black - SM"/>
    <x v="36"/>
    <x v="1"/>
    <x v="2"/>
    <s v="SM"/>
    <m/>
    <n v="159.5"/>
    <s v="Outerwear Tops"/>
    <s v="Insulation"/>
    <x v="0"/>
  </r>
  <r>
    <s v="MTADJBK"/>
    <s v="84049076859"/>
    <n v="840490768598"/>
    <s v="MTADJBKMD"/>
    <s v="M's Brooks Pro Down Jacket - Black - MD"/>
    <x v="36"/>
    <x v="1"/>
    <x v="2"/>
    <s v="MD"/>
    <m/>
    <n v="159.5"/>
    <s v="Outerwear Tops"/>
    <s v="Insulation"/>
    <x v="0"/>
  </r>
  <r>
    <s v="MTADJBK"/>
    <s v="84049076860"/>
    <n v="840490768604"/>
    <s v="MTADJBKLG"/>
    <s v="M's Brooks Pro Down Jacket - Black - LG"/>
    <x v="36"/>
    <x v="1"/>
    <x v="2"/>
    <s v="LG"/>
    <m/>
    <n v="159.5"/>
    <s v="Outerwear Tops"/>
    <s v="Insulation"/>
    <x v="0"/>
  </r>
  <r>
    <s v="MTADJBK"/>
    <s v="84049076861"/>
    <n v="840490768611"/>
    <s v="MTADJBKXL"/>
    <s v="M's Brooks Pro Down Jacket - Black - XL"/>
    <x v="36"/>
    <x v="1"/>
    <x v="2"/>
    <s v="XL"/>
    <m/>
    <n v="159.5"/>
    <s v="Outerwear Tops"/>
    <s v="Insulation"/>
    <x v="0"/>
  </r>
  <r>
    <s v="MTADJBK"/>
    <s v="84049076862"/>
    <n v="840490768628"/>
    <s v="MTADJBK2X"/>
    <s v="M's Brooks Pro Down Jacket - Black - 2X"/>
    <x v="36"/>
    <x v="1"/>
    <x v="2"/>
    <s v="2X"/>
    <m/>
    <n v="159.5"/>
    <s v="Outerwear Tops"/>
    <s v="Insulation"/>
    <x v="0"/>
  </r>
  <r>
    <s v="MTADVCN"/>
    <s v="84049076868"/>
    <n v="840490768680"/>
    <s v="MTADVCNSM"/>
    <s v="M's Brooks Pro Down Vest - Conifer - SM"/>
    <x v="37"/>
    <x v="0"/>
    <x v="0"/>
    <s v="SM"/>
    <m/>
    <n v="104.5"/>
    <s v="Outerwear Tops"/>
    <s v="Vests"/>
    <x v="0"/>
  </r>
  <r>
    <s v="MTADVCN"/>
    <s v="84049076869"/>
    <n v="840490768697"/>
    <s v="MTADVCNMD"/>
    <s v="M's Brooks Pro Down Vest - Conifer - MD"/>
    <x v="37"/>
    <x v="0"/>
    <x v="0"/>
    <s v="MD"/>
    <m/>
    <n v="104.5"/>
    <s v="Outerwear Tops"/>
    <s v="Vests"/>
    <x v="0"/>
  </r>
  <r>
    <s v="MTADVCN"/>
    <s v="84049076870"/>
    <n v="840490768703"/>
    <s v="MTADVCNLG"/>
    <s v="M's Brooks Pro Down Vest - Conifer - LG"/>
    <x v="37"/>
    <x v="0"/>
    <x v="0"/>
    <s v="LG"/>
    <m/>
    <n v="104.5"/>
    <s v="Outerwear Tops"/>
    <s v="Vests"/>
    <x v="0"/>
  </r>
  <r>
    <s v="MTADVCN"/>
    <s v="84049076871"/>
    <n v="840490768710"/>
    <s v="MTADVCNXL"/>
    <s v="M's Brooks Pro Down Vest - Conifer - XL"/>
    <x v="37"/>
    <x v="0"/>
    <x v="0"/>
    <s v="XL"/>
    <m/>
    <n v="104.5"/>
    <s v="Outerwear Tops"/>
    <s v="Vests"/>
    <x v="0"/>
  </r>
  <r>
    <s v="MTADVCN"/>
    <s v="84049076872"/>
    <n v="840490768727"/>
    <s v="MTADVCN2X"/>
    <s v="M's Brooks Pro Down Vest - Conifer - 2X"/>
    <x v="37"/>
    <x v="0"/>
    <x v="0"/>
    <s v="2X"/>
    <m/>
    <n v="104.5"/>
    <s v="Outerwear Tops"/>
    <s v="Vests"/>
    <x v="0"/>
  </r>
  <r>
    <s v="MTADVWN"/>
    <s v="84049076873"/>
    <n v="840490768734"/>
    <s v="MTADVWNSM"/>
    <s v="M's Brooks Pro Down Vest - Walnut - SM"/>
    <x v="37"/>
    <x v="1"/>
    <x v="6"/>
    <s v="SM"/>
    <m/>
    <n v="104.5"/>
    <s v="Outerwear Tops"/>
    <s v="Vests"/>
    <x v="0"/>
  </r>
  <r>
    <s v="MTADVWN"/>
    <s v="84049076874"/>
    <n v="840490768741"/>
    <s v="MTADVWNMD"/>
    <s v="M's Brooks Pro Down Vest - Walnut - MD"/>
    <x v="37"/>
    <x v="1"/>
    <x v="6"/>
    <s v="MD"/>
    <m/>
    <n v="104.5"/>
    <s v="Outerwear Tops"/>
    <s v="Vests"/>
    <x v="0"/>
  </r>
  <r>
    <s v="MTADVWN"/>
    <s v="84049076875"/>
    <n v="840490768758"/>
    <s v="MTADVWNLG"/>
    <s v="M's Brooks Pro Down Vest - Walnut - LG"/>
    <x v="37"/>
    <x v="1"/>
    <x v="6"/>
    <s v="LG"/>
    <m/>
    <n v="104.5"/>
    <s v="Outerwear Tops"/>
    <s v="Vests"/>
    <x v="0"/>
  </r>
  <r>
    <s v="MTADVWN"/>
    <s v="84049076876"/>
    <n v="840490768765"/>
    <s v="MTADVWNXL"/>
    <s v="M's Brooks Pro Down Vest - Walnut - XL"/>
    <x v="37"/>
    <x v="1"/>
    <x v="6"/>
    <s v="XL"/>
    <m/>
    <n v="104.5"/>
    <s v="Outerwear Tops"/>
    <s v="Vests"/>
    <x v="0"/>
  </r>
  <r>
    <s v="MTADVWN"/>
    <s v="84049076877"/>
    <n v="840490768772"/>
    <s v="MTADVWN2X"/>
    <s v="M's Brooks Pro Down Vest - Walnut - 2X"/>
    <x v="37"/>
    <x v="1"/>
    <x v="6"/>
    <s v="2X"/>
    <m/>
    <n v="104.5"/>
    <s v="Outerwear Tops"/>
    <s v="Vests"/>
    <x v="0"/>
  </r>
  <r>
    <s v="WBAQZWN"/>
    <s v="84049070455"/>
    <n v="840490704558"/>
    <s v="WBAQZWNXS"/>
    <s v="W's Approach QZ - Walnut - XS"/>
    <x v="38"/>
    <x v="1"/>
    <x v="6"/>
    <s v="XS"/>
    <m/>
    <n v="66"/>
    <s v="Base Layer Tops"/>
    <s v="Quarter Zips"/>
    <x v="0"/>
  </r>
  <r>
    <s v="WBAQZWN"/>
    <s v="84049070453"/>
    <n v="840490704534"/>
    <s v="WBAQZWNSM"/>
    <s v="W's Approach QZ - Walnut - SM"/>
    <x v="38"/>
    <x v="1"/>
    <x v="6"/>
    <s v="SM"/>
    <m/>
    <n v="66"/>
    <s v="Base Layer Tops"/>
    <s v="Quarter Zips"/>
    <x v="0"/>
  </r>
  <r>
    <s v="WBAQZWN"/>
    <s v="84049070452"/>
    <n v="840490704527"/>
    <s v="WBAQZWNMD"/>
    <s v="W's Approach QZ - Walnut - MD"/>
    <x v="38"/>
    <x v="1"/>
    <x v="6"/>
    <s v="MD"/>
    <m/>
    <n v="66"/>
    <s v="Base Layer Tops"/>
    <s v="Quarter Zips"/>
    <x v="0"/>
  </r>
  <r>
    <s v="WBAQZWN"/>
    <s v="84049070451"/>
    <n v="840490704510"/>
    <s v="WBAQZWNLG"/>
    <s v="W's Approach QZ - Walnut - LG"/>
    <x v="38"/>
    <x v="1"/>
    <x v="6"/>
    <s v="LG"/>
    <m/>
    <n v="66"/>
    <s v="Base Layer Tops"/>
    <s v="Quarter Zips"/>
    <x v="0"/>
  </r>
  <r>
    <s v="WBAQZWN"/>
    <s v="84049070454"/>
    <n v="840490704541"/>
    <s v="WBAQZWNXL"/>
    <s v="W's Approach QZ - Walnut - XL"/>
    <x v="38"/>
    <x v="1"/>
    <x v="6"/>
    <s v="XL"/>
    <m/>
    <n v="66"/>
    <s v="Base Layer Tops"/>
    <s v="Quarter Zips"/>
    <x v="0"/>
  </r>
  <r>
    <s v="WBAQZDE"/>
    <s v="84049070450"/>
    <n v="840490704503"/>
    <s v="WBAQZDEXS"/>
    <s v="W's Approach QZ - Dry Earth - XS"/>
    <x v="38"/>
    <x v="0"/>
    <x v="1"/>
    <s v="XS"/>
    <m/>
    <n v="66"/>
    <s v="Base Layer Tops"/>
    <s v="Quarter Zips"/>
    <x v="0"/>
  </r>
  <r>
    <s v="WBAQZDE"/>
    <s v="84049070448"/>
    <n v="840490704480"/>
    <s v="WBAQZDESM"/>
    <s v="W's Approach QZ - Dry Earth - SM"/>
    <x v="38"/>
    <x v="0"/>
    <x v="1"/>
    <s v="SM"/>
    <m/>
    <n v="66"/>
    <s v="Base Layer Tops"/>
    <s v="Quarter Zips"/>
    <x v="0"/>
  </r>
  <r>
    <s v="WBAQZDE"/>
    <s v="84049070447"/>
    <n v="840490704473"/>
    <s v="WBAQZDEMD"/>
    <s v="W's Approach QZ - Dry Earth - MD"/>
    <x v="38"/>
    <x v="0"/>
    <x v="1"/>
    <s v="MD"/>
    <m/>
    <n v="66"/>
    <s v="Base Layer Tops"/>
    <s v="Quarter Zips"/>
    <x v="0"/>
  </r>
  <r>
    <s v="WBAQZDE"/>
    <s v="84049070446"/>
    <n v="840490704466"/>
    <s v="WBAQZDELG"/>
    <s v="W's Approach QZ - Dry Earth - LG"/>
    <x v="38"/>
    <x v="0"/>
    <x v="1"/>
    <s v="LG"/>
    <m/>
    <n v="66"/>
    <s v="Base Layer Tops"/>
    <s v="Quarter Zips"/>
    <x v="0"/>
  </r>
  <r>
    <s v="WBAQZDE"/>
    <s v="84049070449"/>
    <n v="840490704497"/>
    <s v="WBAQZDEXL"/>
    <s v="W's Approach QZ - Dry Earth - XL"/>
    <x v="38"/>
    <x v="0"/>
    <x v="1"/>
    <s v="XL"/>
    <m/>
    <n v="66"/>
    <s v="Base Layer Tops"/>
    <s v="Quarter Zips"/>
    <x v="0"/>
  </r>
  <r>
    <s v="WBAQZCN"/>
    <s v="84049070445"/>
    <n v="840490704459"/>
    <s v="WBAQZCNXS"/>
    <s v="W's Approach QZ - Conifer - XS"/>
    <x v="38"/>
    <x v="0"/>
    <x v="0"/>
    <s v="XS"/>
    <m/>
    <n v="66"/>
    <s v="Base Layer Tops"/>
    <s v="Quarter Zips"/>
    <x v="0"/>
  </r>
  <r>
    <s v="WBAQZCN"/>
    <s v="84049070443"/>
    <n v="840490704435"/>
    <s v="WBAQZCNSM"/>
    <s v="W's Approach QZ - Conifer - SM"/>
    <x v="38"/>
    <x v="0"/>
    <x v="0"/>
    <s v="SM"/>
    <m/>
    <n v="66"/>
    <s v="Base Layer Tops"/>
    <s v="Quarter Zips"/>
    <x v="0"/>
  </r>
  <r>
    <s v="WBAQZCN"/>
    <s v="84049070442"/>
    <n v="840490704428"/>
    <s v="WBAQZCNMD"/>
    <s v="W's Approach QZ - Conifer - MD"/>
    <x v="38"/>
    <x v="0"/>
    <x v="0"/>
    <s v="MD"/>
    <m/>
    <n v="66"/>
    <s v="Base Layer Tops"/>
    <s v="Quarter Zips"/>
    <x v="0"/>
  </r>
  <r>
    <s v="WBAQZCN"/>
    <s v="84049070441"/>
    <n v="840490704411"/>
    <s v="WBAQZCNLG"/>
    <s v="W's Approach QZ - Conifer - LG"/>
    <x v="38"/>
    <x v="0"/>
    <x v="0"/>
    <s v="LG"/>
    <m/>
    <n v="66"/>
    <s v="Base Layer Tops"/>
    <s v="Quarter Zips"/>
    <x v="0"/>
  </r>
  <r>
    <s v="WBAQZCN"/>
    <s v="84049070444"/>
    <n v="840490704442"/>
    <s v="WBAQZCNXL"/>
    <s v="W's Approach QZ - Conifer - XL"/>
    <x v="38"/>
    <x v="0"/>
    <x v="0"/>
    <s v="XL"/>
    <m/>
    <n v="66"/>
    <s v="Base Layer Tops"/>
    <s v="Quarter Zips"/>
    <x v="0"/>
  </r>
  <r>
    <s v="MAHSHLI"/>
    <s v="84049073597"/>
    <s v="840490735972"/>
    <s v="MAHSHLISM"/>
    <s v="M's Slipstream Hybrid Hoody - Light Sage - SM"/>
    <x v="39"/>
    <x v="0"/>
    <x v="16"/>
    <s v="SM"/>
    <m/>
    <n v="68.75"/>
    <s v="Base Layer Tops"/>
    <s v="Hoodys"/>
    <x v="1"/>
  </r>
  <r>
    <s v="MAHSHLI"/>
    <s v="84049073598"/>
    <s v="840490735989"/>
    <s v="MAHSHLIMD"/>
    <s v="M's Slipstream Hybrid Hoody - Light Sage - MD"/>
    <x v="39"/>
    <x v="0"/>
    <x v="16"/>
    <s v="MD"/>
    <m/>
    <n v="68.75"/>
    <s v="Base Layer Tops"/>
    <s v="Hoodys"/>
    <x v="1"/>
  </r>
  <r>
    <s v="MAHSHLI"/>
    <s v="84049073599"/>
    <s v="840490735996"/>
    <s v="MAHSHLILG"/>
    <s v="M's Slipstream Hybrid Hoody - Light Sage - LG"/>
    <x v="39"/>
    <x v="0"/>
    <x v="16"/>
    <s v="LG"/>
    <m/>
    <n v="68.75"/>
    <s v="Base Layer Tops"/>
    <s v="Hoodys"/>
    <x v="1"/>
  </r>
  <r>
    <s v="MAHSHLI"/>
    <s v="84049073600"/>
    <s v="840490736009"/>
    <s v="MAHSHLIXL"/>
    <s v="M's Slipstream Hybrid Hoody - Light Sage - XL"/>
    <x v="39"/>
    <x v="0"/>
    <x v="16"/>
    <s v="XL"/>
    <m/>
    <n v="68.75"/>
    <s v="Base Layer Tops"/>
    <s v="Hoodys"/>
    <x v="1"/>
  </r>
  <r>
    <s v="MAHSHLI"/>
    <s v="84049073601"/>
    <s v="840490736016"/>
    <s v="MAHSHLI2X"/>
    <s v="M's Slipstream Hybrid Hoody - Light Sage - 2X"/>
    <x v="39"/>
    <x v="0"/>
    <x v="16"/>
    <s v="2X"/>
    <m/>
    <n v="68.75"/>
    <s v="Base Layer Tops"/>
    <s v="Hoodys"/>
    <x v="1"/>
  </r>
  <r>
    <s v="MAHSHOM"/>
    <s v="84049073602"/>
    <s v="840490736023"/>
    <s v="MAHSHOMSM"/>
    <s v="M's Slipstream Hybrid Hoody - Mist - SM"/>
    <x v="39"/>
    <x v="1"/>
    <x v="17"/>
    <s v="SM"/>
    <m/>
    <n v="68.75"/>
    <s v="Base Layer Tops"/>
    <s v="Hoodys"/>
    <x v="1"/>
  </r>
  <r>
    <s v="MAHSHOM"/>
    <s v="84049073603"/>
    <s v="840490736030"/>
    <s v="MAHSHOMMD"/>
    <s v="M's Slipstream Hybrid Hoody - Mist - MD"/>
    <x v="39"/>
    <x v="1"/>
    <x v="17"/>
    <s v="MD"/>
    <m/>
    <n v="68.75"/>
    <s v="Base Layer Tops"/>
    <s v="Hoodys"/>
    <x v="1"/>
  </r>
  <r>
    <s v="MAHSHOM"/>
    <s v="84049073604"/>
    <s v="840490736047"/>
    <s v="MAHSHOMLG"/>
    <s v="M's Slipstream Hybrid Hoody - Mist - LG"/>
    <x v="39"/>
    <x v="1"/>
    <x v="17"/>
    <s v="LG"/>
    <m/>
    <n v="68.75"/>
    <s v="Base Layer Tops"/>
    <s v="Hoodys"/>
    <x v="1"/>
  </r>
  <r>
    <s v="MAHSHOM"/>
    <s v="84049073605"/>
    <s v="840490736054"/>
    <s v="MAHSHOMXL"/>
    <s v="M's Slipstream Hybrid Hoody - Mist - XL"/>
    <x v="39"/>
    <x v="1"/>
    <x v="17"/>
    <s v="XL"/>
    <m/>
    <n v="68.75"/>
    <s v="Base Layer Tops"/>
    <s v="Hoodys"/>
    <x v="1"/>
  </r>
  <r>
    <s v="MAHSHOM"/>
    <s v="84049073606"/>
    <s v="840490736061"/>
    <s v="MAHSHOM2X"/>
    <s v="M's Slipstream Hybrid Hoody - Mist - 2X"/>
    <x v="39"/>
    <x v="1"/>
    <x v="17"/>
    <s v="2X"/>
    <m/>
    <n v="68.75"/>
    <s v="Base Layer Tops"/>
    <s v="Hoodys"/>
    <x v="1"/>
  </r>
  <r>
    <s v="MAIWPCW"/>
    <s v="84049073607"/>
    <s v="840490736078"/>
    <s v="MAIWPCW3030"/>
    <s v="M's Washout Amphib Pant - Cattail - 3030"/>
    <x v="40"/>
    <x v="0"/>
    <x v="18"/>
    <s v="3030"/>
    <m/>
    <n v="66"/>
    <s v="Outerwear Bottoms"/>
    <s v="Field Pants"/>
    <x v="1"/>
  </r>
  <r>
    <s v="MAIWPCW"/>
    <s v="84049073608"/>
    <s v="840490736085"/>
    <s v="MAIWPCW3032"/>
    <s v="M's Washout Amphib Pant - Cattail - 3032"/>
    <x v="40"/>
    <x v="0"/>
    <x v="18"/>
    <s v="3032"/>
    <m/>
    <n v="66"/>
    <s v="Outerwear Bottoms"/>
    <s v="Field Pants"/>
    <x v="1"/>
  </r>
  <r>
    <s v="MAIWPCW"/>
    <s v="84049073609"/>
    <s v="840490736092"/>
    <s v="MAIWPCW3230"/>
    <s v="M's Washout Amphib Pant - Cattail - 3230"/>
    <x v="40"/>
    <x v="0"/>
    <x v="18"/>
    <s v="3230"/>
    <m/>
    <n v="66"/>
    <s v="Outerwear Bottoms"/>
    <s v="Field Pants"/>
    <x v="1"/>
  </r>
  <r>
    <s v="MAIWPCW"/>
    <s v="84049073610"/>
    <s v="840490736108"/>
    <s v="MAIWPCW3232"/>
    <s v="M's Washout Amphib Pant - Cattail - 3232"/>
    <x v="40"/>
    <x v="0"/>
    <x v="18"/>
    <s v="3232"/>
    <m/>
    <n v="66"/>
    <s v="Outerwear Bottoms"/>
    <s v="Field Pants"/>
    <x v="1"/>
  </r>
  <r>
    <s v="MAIWPCW"/>
    <s v="84049073611"/>
    <s v="840490736115"/>
    <s v="MAIWPCW3234"/>
    <s v="M's Washout Amphib Pant - Cattail - 3234"/>
    <x v="40"/>
    <x v="0"/>
    <x v="18"/>
    <s v="3234"/>
    <m/>
    <n v="66"/>
    <s v="Outerwear Bottoms"/>
    <s v="Field Pants"/>
    <x v="1"/>
  </r>
  <r>
    <s v="MAIWPCW"/>
    <s v="84049073612"/>
    <s v="840490736122"/>
    <s v="MAIWPCW3430"/>
    <s v="M's Washout Amphib Pant - Cattail - 3430"/>
    <x v="40"/>
    <x v="0"/>
    <x v="18"/>
    <s v="3430"/>
    <m/>
    <n v="66"/>
    <s v="Outerwear Bottoms"/>
    <s v="Field Pants"/>
    <x v="1"/>
  </r>
  <r>
    <s v="MAIWPCW"/>
    <s v="84049073613"/>
    <s v="840490736139"/>
    <s v="MAIWPCW3432"/>
    <s v="M's Washout Amphib Pant - Cattail - 3432"/>
    <x v="40"/>
    <x v="0"/>
    <x v="18"/>
    <s v="3432"/>
    <m/>
    <n v="66"/>
    <s v="Outerwear Bottoms"/>
    <s v="Field Pants"/>
    <x v="1"/>
  </r>
  <r>
    <s v="MAIWPCW"/>
    <s v="84049073614"/>
    <s v="840490736146"/>
    <s v="MAIWPCW3434"/>
    <s v="M's Washout Amphib Pant - Cattail - 3434"/>
    <x v="40"/>
    <x v="0"/>
    <x v="18"/>
    <s v="3434"/>
    <m/>
    <n v="66"/>
    <s v="Outerwear Bottoms"/>
    <s v="Field Pants"/>
    <x v="1"/>
  </r>
  <r>
    <s v="MAIWPCW"/>
    <s v="84049073615"/>
    <s v="840490736153"/>
    <s v="MAIWPCW3436"/>
    <s v="M's Washout Amphib Pant - Cattail - 3436"/>
    <x v="40"/>
    <x v="0"/>
    <x v="18"/>
    <s v="3436"/>
    <m/>
    <n v="66"/>
    <s v="Outerwear Bottoms"/>
    <s v="Field Pants"/>
    <x v="1"/>
  </r>
  <r>
    <s v="MAIWPCW"/>
    <s v="84049073616"/>
    <s v="840490736160"/>
    <s v="MAIWPCW3632"/>
    <s v="M's Washout Amphib Pant - Cattail - 3632"/>
    <x v="40"/>
    <x v="0"/>
    <x v="18"/>
    <s v="3632"/>
    <m/>
    <n v="66"/>
    <s v="Outerwear Bottoms"/>
    <s v="Field Pants"/>
    <x v="1"/>
  </r>
  <r>
    <s v="MAIWPCW"/>
    <s v="84049073617"/>
    <s v="840490736177"/>
    <s v="MAIWPCW3634"/>
    <s v="M's Washout Amphib Pant - Cattail - 3634"/>
    <x v="40"/>
    <x v="0"/>
    <x v="18"/>
    <s v="3634"/>
    <m/>
    <n v="66"/>
    <s v="Outerwear Bottoms"/>
    <s v="Field Pants"/>
    <x v="1"/>
  </r>
  <r>
    <s v="MAIWPCW"/>
    <s v="84049073618"/>
    <s v="840490736184"/>
    <s v="MAIWPCW3636"/>
    <s v="M's Washout Amphib Pant - Cattail - 3636"/>
    <x v="40"/>
    <x v="0"/>
    <x v="18"/>
    <s v="3636"/>
    <m/>
    <n v="66"/>
    <s v="Outerwear Bottoms"/>
    <s v="Field Pants"/>
    <x v="1"/>
  </r>
  <r>
    <s v="MAIWPCW"/>
    <s v="84049073619"/>
    <s v="840490736191"/>
    <s v="MAIWPCW3832"/>
    <s v="M's Washout Amphib Pant - Cattail - 3832"/>
    <x v="40"/>
    <x v="0"/>
    <x v="18"/>
    <s v="3832"/>
    <m/>
    <n v="66"/>
    <s v="Outerwear Bottoms"/>
    <s v="Field Pants"/>
    <x v="1"/>
  </r>
  <r>
    <s v="MAIWPCW"/>
    <s v="84049073620"/>
    <s v="840490736207"/>
    <s v="MAIWPCW3834"/>
    <s v="M's Washout Amphib Pant - Cattail - 3834"/>
    <x v="40"/>
    <x v="0"/>
    <x v="18"/>
    <s v="3834"/>
    <m/>
    <n v="66"/>
    <s v="Outerwear Bottoms"/>
    <s v="Field Pants"/>
    <x v="1"/>
  </r>
  <r>
    <s v="MAIWPCW"/>
    <s v="84049073621"/>
    <s v="840490736214"/>
    <s v="MAIWPCW3836"/>
    <s v="M's Washout Amphib Pant - Cattail - 3836"/>
    <x v="40"/>
    <x v="0"/>
    <x v="18"/>
    <s v="3836"/>
    <m/>
    <n v="66"/>
    <s v="Outerwear Bottoms"/>
    <s v="Field Pants"/>
    <x v="1"/>
  </r>
  <r>
    <s v="MAIWPCW"/>
    <s v="84049073622"/>
    <s v="840490736221"/>
    <s v="MAIWPCW4032"/>
    <s v="M's Washout Amphib Pant - Cattail - 4032"/>
    <x v="40"/>
    <x v="0"/>
    <x v="18"/>
    <s v="4032"/>
    <m/>
    <n v="66"/>
    <s v="Outerwear Bottoms"/>
    <s v="Field Pants"/>
    <x v="1"/>
  </r>
  <r>
    <s v="MAIWPCW"/>
    <s v="84049073623"/>
    <s v="840490736238"/>
    <s v="MAIWPCW4232"/>
    <s v="M's Washout Amphib Pant - Cattail - 4232"/>
    <x v="40"/>
    <x v="0"/>
    <x v="18"/>
    <s v="4232"/>
    <m/>
    <n v="66"/>
    <s v="Outerwear Bottoms"/>
    <s v="Field Pants"/>
    <x v="1"/>
  </r>
  <r>
    <s v="MAIWPCW"/>
    <s v="84049073624"/>
    <s v="840490736245"/>
    <s v="MAIWPCW4432"/>
    <s v="M's Washout Amphib Pant - Cattail - 4432"/>
    <x v="40"/>
    <x v="0"/>
    <x v="18"/>
    <s v="4432"/>
    <m/>
    <n v="66"/>
    <s v="Outerwear Bottoms"/>
    <s v="Field Pants"/>
    <x v="1"/>
  </r>
  <r>
    <s v="MAIWPFG"/>
    <s v="84049073625"/>
    <s v="840490736252"/>
    <s v="MAIWPFG3030"/>
    <s v="M's Washout Amphib Pant - Overcast - 3030"/>
    <x v="40"/>
    <x v="0"/>
    <x v="19"/>
    <s v="3030"/>
    <m/>
    <n v="66"/>
    <s v="Outerwear Bottoms"/>
    <s v="Field Pants"/>
    <x v="1"/>
  </r>
  <r>
    <s v="MAIWPFG"/>
    <s v="84049073626"/>
    <s v="840490736269"/>
    <s v="MAIWPFG3032"/>
    <s v="M's Washout Amphib Pant - Overcast - 3032"/>
    <x v="40"/>
    <x v="0"/>
    <x v="19"/>
    <s v="3032"/>
    <m/>
    <n v="66"/>
    <s v="Outerwear Bottoms"/>
    <s v="Field Pants"/>
    <x v="1"/>
  </r>
  <r>
    <s v="MAIWPFG"/>
    <s v="84049073627"/>
    <s v="840490736276"/>
    <s v="MAIWPFG3230"/>
    <s v="M's Washout Amphib Pant - Overcast - 3230"/>
    <x v="40"/>
    <x v="0"/>
    <x v="19"/>
    <s v="3230"/>
    <m/>
    <n v="66"/>
    <s v="Outerwear Bottoms"/>
    <s v="Field Pants"/>
    <x v="1"/>
  </r>
  <r>
    <s v="MAIWPFG"/>
    <s v="84049073628"/>
    <s v="840490736283"/>
    <s v="MAIWPFG3232"/>
    <s v="M's Washout Amphib Pant - Overcast - 3232"/>
    <x v="40"/>
    <x v="0"/>
    <x v="19"/>
    <s v="3232"/>
    <m/>
    <n v="66"/>
    <s v="Outerwear Bottoms"/>
    <s v="Field Pants"/>
    <x v="1"/>
  </r>
  <r>
    <s v="MAIWPFG"/>
    <s v="84049073629"/>
    <s v="840490736290"/>
    <s v="MAIWPFG3234"/>
    <s v="M's Washout Amphib Pant - Overcast - 3234"/>
    <x v="40"/>
    <x v="0"/>
    <x v="19"/>
    <s v="3234"/>
    <m/>
    <n v="66"/>
    <s v="Outerwear Bottoms"/>
    <s v="Field Pants"/>
    <x v="1"/>
  </r>
  <r>
    <s v="MAIWPFG"/>
    <s v="84049073630"/>
    <s v="840490736306"/>
    <s v="MAIWPFG3430"/>
    <s v="M's Washout Amphib Pant - Overcast - 3430"/>
    <x v="40"/>
    <x v="0"/>
    <x v="19"/>
    <s v="3430"/>
    <m/>
    <n v="66"/>
    <s v="Outerwear Bottoms"/>
    <s v="Field Pants"/>
    <x v="1"/>
  </r>
  <r>
    <s v="MAIWPFG"/>
    <s v="84049073631"/>
    <s v="840490736313"/>
    <s v="MAIWPFG3432"/>
    <s v="M's Washout Amphib Pant - Overcast - 3432"/>
    <x v="40"/>
    <x v="0"/>
    <x v="19"/>
    <s v="3432"/>
    <m/>
    <n v="66"/>
    <s v="Outerwear Bottoms"/>
    <s v="Field Pants"/>
    <x v="1"/>
  </r>
  <r>
    <s v="MAIWPFG"/>
    <s v="84049073632"/>
    <s v="840490736320"/>
    <s v="MAIWPFG3434"/>
    <s v="M's Washout Amphib Pant - Overcast - 3434"/>
    <x v="40"/>
    <x v="0"/>
    <x v="19"/>
    <s v="3434"/>
    <m/>
    <n v="66"/>
    <s v="Outerwear Bottoms"/>
    <s v="Field Pants"/>
    <x v="1"/>
  </r>
  <r>
    <s v="MAIWPFG"/>
    <s v="84049073633"/>
    <s v="840490736337"/>
    <s v="MAIWPFG3436"/>
    <s v="M's Washout Amphib Pant - Overcast - 3436"/>
    <x v="40"/>
    <x v="0"/>
    <x v="19"/>
    <s v="3436"/>
    <m/>
    <n v="66"/>
    <s v="Outerwear Bottoms"/>
    <s v="Field Pants"/>
    <x v="1"/>
  </r>
  <r>
    <s v="MAIWPFG"/>
    <s v="84049073634"/>
    <s v="840490736344"/>
    <s v="MAIWPFG3632"/>
    <s v="M's Washout Amphib Pant - Overcast - 3632"/>
    <x v="40"/>
    <x v="0"/>
    <x v="19"/>
    <s v="3632"/>
    <m/>
    <n v="66"/>
    <s v="Outerwear Bottoms"/>
    <s v="Field Pants"/>
    <x v="1"/>
  </r>
  <r>
    <s v="MAIWPFG"/>
    <s v="84049073635"/>
    <s v="840490736351"/>
    <s v="MAIWPFG3634"/>
    <s v="M's Washout Amphib Pant - Overcast - 3634"/>
    <x v="40"/>
    <x v="0"/>
    <x v="19"/>
    <s v="3634"/>
    <m/>
    <n v="66"/>
    <s v="Outerwear Bottoms"/>
    <s v="Field Pants"/>
    <x v="1"/>
  </r>
  <r>
    <s v="MAIWPFG"/>
    <s v="84049073636"/>
    <s v="840490736368"/>
    <s v="MAIWPFG3636"/>
    <s v="M's Washout Amphib Pant - Overcast - 3636"/>
    <x v="40"/>
    <x v="0"/>
    <x v="19"/>
    <s v="3636"/>
    <m/>
    <n v="66"/>
    <s v="Outerwear Bottoms"/>
    <s v="Field Pants"/>
    <x v="1"/>
  </r>
  <r>
    <s v="MAIWPFG"/>
    <s v="84049073637"/>
    <s v="840490736375"/>
    <s v="MAIWPFG3832"/>
    <s v="M's Washout Amphib Pant - Overcast - 3832"/>
    <x v="40"/>
    <x v="0"/>
    <x v="19"/>
    <s v="3832"/>
    <m/>
    <n v="66"/>
    <s v="Outerwear Bottoms"/>
    <s v="Field Pants"/>
    <x v="1"/>
  </r>
  <r>
    <s v="MAIWPFG"/>
    <s v="84049073638"/>
    <s v="840490736382"/>
    <s v="MAIWPFG3834"/>
    <s v="M's Washout Amphib Pant - Overcast - 3834"/>
    <x v="40"/>
    <x v="0"/>
    <x v="19"/>
    <s v="3834"/>
    <m/>
    <n v="66"/>
    <s v="Outerwear Bottoms"/>
    <s v="Field Pants"/>
    <x v="1"/>
  </r>
  <r>
    <s v="MAIWPFG"/>
    <s v="84049073639"/>
    <s v="840490736399"/>
    <s v="MAIWPFG3836"/>
    <s v="M's Washout Amphib Pant - Overcast - 3836"/>
    <x v="40"/>
    <x v="0"/>
    <x v="19"/>
    <s v="3836"/>
    <m/>
    <n v="66"/>
    <s v="Outerwear Bottoms"/>
    <s v="Field Pants"/>
    <x v="1"/>
  </r>
  <r>
    <s v="MAIWPFG"/>
    <s v="84049073640"/>
    <s v="840490736405"/>
    <s v="MAIWPFG4032"/>
    <s v="M's Washout Amphib Pant - Overcast - 4032"/>
    <x v="40"/>
    <x v="0"/>
    <x v="19"/>
    <s v="4032"/>
    <m/>
    <n v="66"/>
    <s v="Outerwear Bottoms"/>
    <s v="Field Pants"/>
    <x v="1"/>
  </r>
  <r>
    <s v="MAIWPFG"/>
    <s v="84049073641"/>
    <s v="840490736412"/>
    <s v="MAIWPFG4232"/>
    <s v="M's Washout Amphib Pant - Overcast - 4232"/>
    <x v="40"/>
    <x v="0"/>
    <x v="19"/>
    <s v="4232"/>
    <m/>
    <n v="66"/>
    <s v="Outerwear Bottoms"/>
    <s v="Field Pants"/>
    <x v="1"/>
  </r>
  <r>
    <s v="MAIWPFG"/>
    <s v="84049073642"/>
    <s v="840490736429"/>
    <s v="MAIWPFG4432"/>
    <s v="M's Washout Amphib Pant - Overcast - 4432"/>
    <x v="40"/>
    <x v="0"/>
    <x v="19"/>
    <s v="4432"/>
    <m/>
    <n v="66"/>
    <s v="Outerwear Bottoms"/>
    <s v="Field Pants"/>
    <x v="1"/>
  </r>
  <r>
    <s v="MAIWSFG"/>
    <s v="84049073643"/>
    <s v="840490736436"/>
    <s v="MAIWSFG30"/>
    <s v="M's Washout Amphib Short - Overcast - 30"/>
    <x v="41"/>
    <x v="1"/>
    <x v="19"/>
    <s v="30"/>
    <m/>
    <n v="52.25"/>
    <s v="Outerwear Bottoms"/>
    <s v="Shorts"/>
    <x v="1"/>
  </r>
  <r>
    <s v="MAIWSFG"/>
    <s v="84049073644"/>
    <s v="840490736443"/>
    <s v="MAIWSFG32"/>
    <s v="M's Washout Amphib Short - Overcast - 32"/>
    <x v="41"/>
    <x v="1"/>
    <x v="19"/>
    <s v="32"/>
    <m/>
    <n v="52.25"/>
    <s v="Outerwear Bottoms"/>
    <s v="Shorts"/>
    <x v="1"/>
  </r>
  <r>
    <s v="MAIWSFG"/>
    <s v="84049073645"/>
    <s v="840490736450"/>
    <s v="MAIWSFG34"/>
    <s v="M's Washout Amphib Short - Overcast - 34"/>
    <x v="41"/>
    <x v="1"/>
    <x v="19"/>
    <s v="34"/>
    <m/>
    <n v="52.25"/>
    <s v="Outerwear Bottoms"/>
    <s v="Shorts"/>
    <x v="1"/>
  </r>
  <r>
    <s v="MAIWSFG"/>
    <s v="84049073646"/>
    <s v="840490736467"/>
    <s v="MAIWSFG36"/>
    <s v="M's Washout Amphib Short - Overcast - 36"/>
    <x v="41"/>
    <x v="1"/>
    <x v="19"/>
    <s v="36"/>
    <m/>
    <n v="52.25"/>
    <s v="Outerwear Bottoms"/>
    <s v="Shorts"/>
    <x v="1"/>
  </r>
  <r>
    <s v="MAIWSFG"/>
    <s v="84049073647"/>
    <s v="840490736474"/>
    <s v="MAIWSFG38"/>
    <s v="M's Washout Amphib Short - Overcast - 38"/>
    <x v="41"/>
    <x v="1"/>
    <x v="19"/>
    <s v="38"/>
    <m/>
    <n v="52.25"/>
    <s v="Outerwear Bottoms"/>
    <s v="Shorts"/>
    <x v="1"/>
  </r>
  <r>
    <s v="MAIWSFG"/>
    <s v="84049073648"/>
    <s v="840490736481"/>
    <s v="MAIWSFG40"/>
    <s v="M's Washout Amphib Short - Overcast - 40"/>
    <x v="41"/>
    <x v="1"/>
    <x v="19"/>
    <s v="40"/>
    <m/>
    <n v="52.25"/>
    <s v="Outerwear Bottoms"/>
    <s v="Shorts"/>
    <x v="1"/>
  </r>
  <r>
    <s v="MAIWSFG"/>
    <s v="84049073649"/>
    <s v="840490736498"/>
    <s v="MAIWSFG42"/>
    <s v="M's Washout Amphib Short - Overcast - 42"/>
    <x v="41"/>
    <x v="1"/>
    <x v="19"/>
    <s v="42"/>
    <m/>
    <n v="52.25"/>
    <s v="Outerwear Bottoms"/>
    <s v="Shorts"/>
    <x v="1"/>
  </r>
  <r>
    <s v="MAIWSFG"/>
    <s v="84049073650"/>
    <s v="840490736504"/>
    <s v="MAIWSFG44"/>
    <s v="M's Washout Amphib Short - Overcast - 44"/>
    <x v="41"/>
    <x v="1"/>
    <x v="19"/>
    <s v="44"/>
    <m/>
    <n v="52.25"/>
    <s v="Outerwear Bottoms"/>
    <s v="Shorts"/>
    <x v="1"/>
  </r>
  <r>
    <s v="MAIWSOR"/>
    <s v="84049073651"/>
    <s v="840490736511"/>
    <s v="MAIWSOR30"/>
    <s v="M's Washout Amphib Short - Jasper - 30"/>
    <x v="41"/>
    <x v="0"/>
    <x v="20"/>
    <s v="30"/>
    <m/>
    <n v="52.25"/>
    <s v="Outerwear Bottoms"/>
    <s v="Shorts"/>
    <x v="1"/>
  </r>
  <r>
    <s v="MAIWSOR"/>
    <s v="84049073652"/>
    <s v="840490736528"/>
    <s v="MAIWSOR32"/>
    <s v="M's Washout Amphib Short - Jasper - 32"/>
    <x v="41"/>
    <x v="0"/>
    <x v="20"/>
    <s v="32"/>
    <m/>
    <n v="52.25"/>
    <s v="Outerwear Bottoms"/>
    <s v="Shorts"/>
    <x v="1"/>
  </r>
  <r>
    <s v="MAIWSOR"/>
    <s v="84049073653"/>
    <s v="840490736535"/>
    <s v="MAIWSOR34"/>
    <s v="M's Washout Amphib Short - Jasper - 34"/>
    <x v="41"/>
    <x v="0"/>
    <x v="20"/>
    <s v="34"/>
    <m/>
    <n v="52.25"/>
    <s v="Outerwear Bottoms"/>
    <s v="Shorts"/>
    <x v="1"/>
  </r>
  <r>
    <s v="MAIWSOR"/>
    <s v="84049073654"/>
    <s v="840490736542"/>
    <s v="MAIWSOR36"/>
    <s v="M's Washout Amphib Short - Jasper - 36"/>
    <x v="41"/>
    <x v="0"/>
    <x v="20"/>
    <s v="36"/>
    <m/>
    <n v="52.25"/>
    <s v="Outerwear Bottoms"/>
    <s v="Shorts"/>
    <x v="1"/>
  </r>
  <r>
    <s v="MAIWSOR"/>
    <s v="84049073655"/>
    <s v="840490736559"/>
    <s v="MAIWSOR38"/>
    <s v="M's Washout Amphib Short - Jasper - 38"/>
    <x v="41"/>
    <x v="0"/>
    <x v="20"/>
    <s v="38"/>
    <m/>
    <n v="52.25"/>
    <s v="Outerwear Bottoms"/>
    <s v="Shorts"/>
    <x v="1"/>
  </r>
  <r>
    <s v="MAIWSOR"/>
    <s v="84049073656"/>
    <s v="840490736566"/>
    <s v="MAIWSOR40"/>
    <s v="M's Washout Amphib Short - Jasper - 40"/>
    <x v="41"/>
    <x v="0"/>
    <x v="20"/>
    <s v="40"/>
    <m/>
    <n v="52.25"/>
    <s v="Outerwear Bottoms"/>
    <s v="Shorts"/>
    <x v="1"/>
  </r>
  <r>
    <s v="MAIWSOR"/>
    <s v="84049073657"/>
    <s v="840490736573"/>
    <s v="MAIWSOR42"/>
    <s v="M's Washout Amphib Short - Jasper - 42"/>
    <x v="41"/>
    <x v="0"/>
    <x v="20"/>
    <s v="42"/>
    <m/>
    <n v="52.25"/>
    <s v="Outerwear Bottoms"/>
    <s v="Shorts"/>
    <x v="1"/>
  </r>
  <r>
    <s v="MAIWSOR"/>
    <s v="84049073658"/>
    <s v="840490736580"/>
    <s v="MAIWSOR44"/>
    <s v="M's Washout Amphib Short - Jasper - 44"/>
    <x v="41"/>
    <x v="0"/>
    <x v="20"/>
    <s v="44"/>
    <m/>
    <n v="52.25"/>
    <s v="Outerwear Bottoms"/>
    <s v="Shorts"/>
    <x v="1"/>
  </r>
  <r>
    <s v="MALBDCO"/>
    <s v="84049073659"/>
    <s v="840490736597"/>
    <s v="MALBDCOSM"/>
    <s v="M's Crosscurrent LS - Olive - SM"/>
    <x v="42"/>
    <x v="0"/>
    <x v="21"/>
    <s v="SM"/>
    <m/>
    <n v="49.5"/>
    <s v="Base Layer Tops"/>
    <s v="Button Up"/>
    <x v="1"/>
  </r>
  <r>
    <s v="MALBDCO"/>
    <s v="84049073660"/>
    <s v="840490736603"/>
    <s v="MALBDCOMD"/>
    <s v="M's Crosscurrent LS - Olive - MD"/>
    <x v="42"/>
    <x v="0"/>
    <x v="21"/>
    <s v="MD"/>
    <m/>
    <n v="49.5"/>
    <s v="Base Layer Tops"/>
    <s v="Button Up"/>
    <x v="1"/>
  </r>
  <r>
    <s v="MALBDCO"/>
    <s v="84049073661"/>
    <s v="840490736610"/>
    <s v="MALBDCOLG"/>
    <s v="M's Crosscurrent LS - Olive - LG"/>
    <x v="42"/>
    <x v="0"/>
    <x v="21"/>
    <s v="LG"/>
    <m/>
    <n v="49.5"/>
    <s v="Base Layer Tops"/>
    <s v="Button Up"/>
    <x v="1"/>
  </r>
  <r>
    <s v="MALBDCO"/>
    <s v="84049073662"/>
    <s v="840490736627"/>
    <s v="MALBDCOXL"/>
    <s v="M's Crosscurrent LS - Olive - XL"/>
    <x v="42"/>
    <x v="0"/>
    <x v="21"/>
    <s v="XL"/>
    <m/>
    <n v="49.5"/>
    <s v="Base Layer Tops"/>
    <s v="Button Up"/>
    <x v="1"/>
  </r>
  <r>
    <s v="MALBDCO"/>
    <s v="84049073663"/>
    <s v="840490736634"/>
    <s v="MALBDCO2X"/>
    <s v="M's Crosscurrent LS - Olive - 2X"/>
    <x v="42"/>
    <x v="0"/>
    <x v="21"/>
    <s v="2X"/>
    <m/>
    <n v="49.5"/>
    <s v="Base Layer Tops"/>
    <s v="Button Up"/>
    <x v="1"/>
  </r>
  <r>
    <s v="MALBDCW"/>
    <s v="84049073664"/>
    <s v="840490736641"/>
    <s v="MALBDCWSM"/>
    <s v="M's Crosscurrent LS - Cattail - SM"/>
    <x v="42"/>
    <x v="0"/>
    <x v="18"/>
    <s v="SM"/>
    <m/>
    <n v="49.5"/>
    <s v="Base Layer Tops"/>
    <s v="Button Up"/>
    <x v="1"/>
  </r>
  <r>
    <s v="MALBDCW"/>
    <s v="84049073665"/>
    <s v="840490736658"/>
    <s v="MALBDCWMD"/>
    <s v="M's Crosscurrent LS - Cattail - MD"/>
    <x v="42"/>
    <x v="0"/>
    <x v="18"/>
    <s v="MD"/>
    <m/>
    <n v="49.5"/>
    <s v="Base Layer Tops"/>
    <s v="Button Up"/>
    <x v="1"/>
  </r>
  <r>
    <s v="MALBDCW"/>
    <s v="84049073666"/>
    <s v="840490736665"/>
    <s v="MALBDCWLG"/>
    <s v="M's Crosscurrent LS - Cattail - LG"/>
    <x v="42"/>
    <x v="0"/>
    <x v="18"/>
    <s v="LG"/>
    <m/>
    <n v="49.5"/>
    <s v="Base Layer Tops"/>
    <s v="Button Up"/>
    <x v="1"/>
  </r>
  <r>
    <s v="MALBDCW"/>
    <s v="84049073667"/>
    <s v="840490736672"/>
    <s v="MALBDCWXL"/>
    <s v="M's Crosscurrent LS - Cattail - XL"/>
    <x v="42"/>
    <x v="0"/>
    <x v="18"/>
    <s v="XL"/>
    <m/>
    <n v="49.5"/>
    <s v="Base Layer Tops"/>
    <s v="Button Up"/>
    <x v="1"/>
  </r>
  <r>
    <s v="MALBDCW"/>
    <s v="84049073668"/>
    <s v="840490736689"/>
    <s v="MALBDCW2X"/>
    <s v="M's Crosscurrent LS - Cattail - 2X"/>
    <x v="42"/>
    <x v="0"/>
    <x v="18"/>
    <s v="2X"/>
    <m/>
    <n v="49.5"/>
    <s v="Base Layer Tops"/>
    <s v="Button Up"/>
    <x v="1"/>
  </r>
  <r>
    <s v="MALBDOM"/>
    <s v="84049073669"/>
    <s v="840490736696"/>
    <s v="MALBDOMSM"/>
    <s v="M's Crosscurrent LS - Mist - SM"/>
    <x v="42"/>
    <x v="0"/>
    <x v="17"/>
    <s v="SM"/>
    <m/>
    <n v="49.5"/>
    <s v="Base Layer Tops"/>
    <s v="Button Up"/>
    <x v="1"/>
  </r>
  <r>
    <s v="MALBDOM"/>
    <s v="84049073670"/>
    <s v="840490736702"/>
    <s v="MALBDOMMD"/>
    <s v="M's Crosscurrent LS - Mist - MD"/>
    <x v="42"/>
    <x v="0"/>
    <x v="17"/>
    <s v="MD"/>
    <m/>
    <n v="49.5"/>
    <s v="Base Layer Tops"/>
    <s v="Button Up"/>
    <x v="1"/>
  </r>
  <r>
    <s v="MALBDOM"/>
    <s v="84049073671"/>
    <s v="840490736719"/>
    <s v="MALBDOMLG"/>
    <s v="M's Crosscurrent LS - Mist - LG"/>
    <x v="42"/>
    <x v="0"/>
    <x v="17"/>
    <s v="LG"/>
    <m/>
    <n v="49.5"/>
    <s v="Base Layer Tops"/>
    <s v="Button Up"/>
    <x v="1"/>
  </r>
  <r>
    <s v="MALBDOM"/>
    <s v="84049073672"/>
    <s v="840490736726"/>
    <s v="MALBDOMXL"/>
    <s v="M's Crosscurrent LS - Mist - XL"/>
    <x v="42"/>
    <x v="0"/>
    <x v="17"/>
    <s v="XL"/>
    <m/>
    <n v="49.5"/>
    <s v="Base Layer Tops"/>
    <s v="Button Up"/>
    <x v="1"/>
  </r>
  <r>
    <s v="MALBDOM"/>
    <s v="84049073673"/>
    <s v="840490736733"/>
    <s v="MALBDOM2X"/>
    <s v="M's Crosscurrent LS - Mist - 2X"/>
    <x v="42"/>
    <x v="0"/>
    <x v="17"/>
    <s v="2X"/>
    <m/>
    <n v="49.5"/>
    <s v="Base Layer Tops"/>
    <s v="Button Up"/>
    <x v="1"/>
  </r>
  <r>
    <s v="MALBDSS"/>
    <s v="84049073674"/>
    <s v="840490736740"/>
    <s v="MALBDSSSM"/>
    <s v="M's Crosscurrent LS - Breeze Blue - SM"/>
    <x v="42"/>
    <x v="0"/>
    <x v="22"/>
    <s v="SM"/>
    <m/>
    <n v="49.5"/>
    <s v="Base Layer Tops"/>
    <s v="Button Up"/>
    <x v="1"/>
  </r>
  <r>
    <s v="MALBDSS"/>
    <s v="84049073675"/>
    <s v="840490736757"/>
    <s v="MALBDSSMD"/>
    <s v="M's Crosscurrent LS - Breeze Blue - MD"/>
    <x v="42"/>
    <x v="0"/>
    <x v="22"/>
    <s v="MD"/>
    <m/>
    <n v="49.5"/>
    <s v="Base Layer Tops"/>
    <s v="Button Up"/>
    <x v="1"/>
  </r>
  <r>
    <s v="MALBDSS"/>
    <s v="84049073676"/>
    <s v="840490736764"/>
    <s v="MALBDSSLG"/>
    <s v="M's Crosscurrent LS - Breeze Blue - LG"/>
    <x v="42"/>
    <x v="0"/>
    <x v="22"/>
    <s v="LG"/>
    <m/>
    <n v="49.5"/>
    <s v="Base Layer Tops"/>
    <s v="Button Up"/>
    <x v="1"/>
  </r>
  <r>
    <s v="MALBDSS"/>
    <s v="84049073677"/>
    <s v="840490736771"/>
    <s v="MALBDSSXL"/>
    <s v="M's Crosscurrent LS - Breeze Blue - XL"/>
    <x v="42"/>
    <x v="0"/>
    <x v="22"/>
    <s v="XL"/>
    <m/>
    <n v="49.5"/>
    <s v="Base Layer Tops"/>
    <s v="Button Up"/>
    <x v="1"/>
  </r>
  <r>
    <s v="MALBDSS"/>
    <s v="84049073678"/>
    <s v="840490736788"/>
    <s v="MALBDSS2X"/>
    <s v="M's Crosscurrent LS - Breeze Blue - 2X"/>
    <x v="42"/>
    <x v="0"/>
    <x v="22"/>
    <s v="2X"/>
    <m/>
    <n v="49.5"/>
    <s v="Base Layer Tops"/>
    <s v="Button Up"/>
    <x v="1"/>
  </r>
  <r>
    <s v="MAODPCO"/>
    <s v="84049073679"/>
    <s v="840490736795"/>
    <s v="MAODPCO3030"/>
    <s v="M's Outbound Pant - Olive - 3030"/>
    <x v="43"/>
    <x v="1"/>
    <x v="21"/>
    <s v="3030"/>
    <m/>
    <n v="60.5"/>
    <s v="Outerwear Bottoms"/>
    <s v="Field Pants"/>
    <x v="1"/>
  </r>
  <r>
    <s v="MAODPCO"/>
    <s v="84049073680"/>
    <s v="840490736801"/>
    <s v="MAODPCO3032"/>
    <s v="M's Outbound Pant - Olive - 3032"/>
    <x v="43"/>
    <x v="1"/>
    <x v="21"/>
    <s v="3032"/>
    <m/>
    <n v="60.5"/>
    <s v="Outerwear Bottoms"/>
    <s v="Field Pants"/>
    <x v="1"/>
  </r>
  <r>
    <s v="MAODPCO"/>
    <s v="84049073681"/>
    <s v="840490736818"/>
    <s v="MAODPCO3230"/>
    <s v="M's Outbound Pant - Olive - 3230"/>
    <x v="43"/>
    <x v="1"/>
    <x v="21"/>
    <s v="3230"/>
    <m/>
    <n v="60.5"/>
    <s v="Outerwear Bottoms"/>
    <s v="Field Pants"/>
    <x v="1"/>
  </r>
  <r>
    <s v="MAODPCO"/>
    <s v="84049073682"/>
    <s v="840490736825"/>
    <s v="MAODPCO3232"/>
    <s v="M's Outbound Pant - Olive - 3232"/>
    <x v="43"/>
    <x v="1"/>
    <x v="21"/>
    <s v="3232"/>
    <m/>
    <n v="60.5"/>
    <s v="Outerwear Bottoms"/>
    <s v="Field Pants"/>
    <x v="1"/>
  </r>
  <r>
    <s v="MAODPCO"/>
    <s v="84049073683"/>
    <s v="840490736832"/>
    <s v="MAODPCO3234"/>
    <s v="M's Outbound Pant - Olive - 3234"/>
    <x v="43"/>
    <x v="1"/>
    <x v="21"/>
    <s v="3234"/>
    <m/>
    <n v="60.5"/>
    <s v="Outerwear Bottoms"/>
    <s v="Field Pants"/>
    <x v="1"/>
  </r>
  <r>
    <s v="MAODPCO"/>
    <s v="84049073684"/>
    <s v="840490736849"/>
    <s v="MAODPCO3430"/>
    <s v="M's Outbound Pant - Olive - 3430"/>
    <x v="43"/>
    <x v="1"/>
    <x v="21"/>
    <s v="3430"/>
    <m/>
    <n v="60.5"/>
    <s v="Outerwear Bottoms"/>
    <s v="Field Pants"/>
    <x v="1"/>
  </r>
  <r>
    <s v="MAODPCO"/>
    <s v="84049073685"/>
    <s v="840490736856"/>
    <s v="MAODPCO3432"/>
    <s v="M's Outbound Pant - Olive - 3432"/>
    <x v="43"/>
    <x v="1"/>
    <x v="21"/>
    <s v="3432"/>
    <m/>
    <n v="60.5"/>
    <s v="Outerwear Bottoms"/>
    <s v="Field Pants"/>
    <x v="1"/>
  </r>
  <r>
    <s v="MAODPCO"/>
    <s v="84049073686"/>
    <s v="840490736863"/>
    <s v="MAODPCO3434"/>
    <s v="M's Outbound Pant - Olive - 3434"/>
    <x v="43"/>
    <x v="1"/>
    <x v="21"/>
    <s v="3434"/>
    <m/>
    <n v="60.5"/>
    <s v="Outerwear Bottoms"/>
    <s v="Field Pants"/>
    <x v="1"/>
  </r>
  <r>
    <s v="MAODPCO"/>
    <s v="84049073687"/>
    <s v="840490736870"/>
    <s v="MAODPCO3436"/>
    <s v="M's Outbound Pant - Olive - 3436"/>
    <x v="43"/>
    <x v="1"/>
    <x v="21"/>
    <s v="3436"/>
    <m/>
    <n v="60.5"/>
    <s v="Outerwear Bottoms"/>
    <s v="Field Pants"/>
    <x v="1"/>
  </r>
  <r>
    <s v="MAODPCO"/>
    <s v="84049073688"/>
    <s v="840490736887"/>
    <s v="MAODPCO3632"/>
    <s v="M's Outbound Pant - Olive - 3632"/>
    <x v="43"/>
    <x v="1"/>
    <x v="21"/>
    <s v="3632"/>
    <m/>
    <n v="60.5"/>
    <s v="Outerwear Bottoms"/>
    <s v="Field Pants"/>
    <x v="1"/>
  </r>
  <r>
    <s v="MAODPCO"/>
    <s v="84049073689"/>
    <s v="840490736894"/>
    <s v="MAODPCO3634"/>
    <s v="M's Outbound Pant - Olive - 3634"/>
    <x v="43"/>
    <x v="1"/>
    <x v="21"/>
    <s v="3634"/>
    <m/>
    <n v="60.5"/>
    <s v="Outerwear Bottoms"/>
    <s v="Field Pants"/>
    <x v="1"/>
  </r>
  <r>
    <s v="MAODPCO"/>
    <s v="84049073690"/>
    <s v="840490736900"/>
    <s v="MAODPCO3636"/>
    <s v="M's Outbound Pant - Olive - 3636"/>
    <x v="43"/>
    <x v="1"/>
    <x v="21"/>
    <s v="3636"/>
    <m/>
    <n v="60.5"/>
    <s v="Outerwear Bottoms"/>
    <s v="Field Pants"/>
    <x v="1"/>
  </r>
  <r>
    <s v="MAODPCO"/>
    <s v="84049073691"/>
    <s v="840490736917"/>
    <s v="MAODPCO3832"/>
    <s v="M's Outbound Pant - Olive - 3832"/>
    <x v="43"/>
    <x v="1"/>
    <x v="21"/>
    <s v="3832"/>
    <m/>
    <n v="60.5"/>
    <s v="Outerwear Bottoms"/>
    <s v="Field Pants"/>
    <x v="1"/>
  </r>
  <r>
    <s v="MAODPCO"/>
    <s v="84049073692"/>
    <s v="840490736924"/>
    <s v="MAODPCO3834"/>
    <s v="M's Outbound Pant - Olive - 3834"/>
    <x v="43"/>
    <x v="1"/>
    <x v="21"/>
    <s v="3834"/>
    <m/>
    <n v="60.5"/>
    <s v="Outerwear Bottoms"/>
    <s v="Field Pants"/>
    <x v="1"/>
  </r>
  <r>
    <s v="MAODPCO"/>
    <s v="84049073693"/>
    <s v="840490736931"/>
    <s v="MAODPCO3836"/>
    <s v="M's Outbound Pant - Olive - 3836"/>
    <x v="43"/>
    <x v="1"/>
    <x v="21"/>
    <s v="3836"/>
    <m/>
    <n v="60.5"/>
    <s v="Outerwear Bottoms"/>
    <s v="Field Pants"/>
    <x v="1"/>
  </r>
  <r>
    <s v="MAODPCO"/>
    <s v="84049073694"/>
    <s v="840490736948"/>
    <s v="MAODPCO4032"/>
    <s v="M's Outbound Pant - Olive - 4032"/>
    <x v="43"/>
    <x v="1"/>
    <x v="21"/>
    <s v="4032"/>
    <m/>
    <n v="60.5"/>
    <s v="Outerwear Bottoms"/>
    <s v="Field Pants"/>
    <x v="1"/>
  </r>
  <r>
    <s v="MAODPCO"/>
    <s v="84049073695"/>
    <s v="840490736955"/>
    <s v="MAODPCO4232"/>
    <s v="M's Outbound Pant - Olive - 4232"/>
    <x v="43"/>
    <x v="1"/>
    <x v="21"/>
    <s v="4232"/>
    <m/>
    <n v="60.5"/>
    <s v="Outerwear Bottoms"/>
    <s v="Field Pants"/>
    <x v="1"/>
  </r>
  <r>
    <s v="MAODPCO"/>
    <s v="84049073696"/>
    <s v="840490736962"/>
    <s v="MAODPCO4432"/>
    <s v="M's Outbound Pant - Olive - 4432"/>
    <x v="43"/>
    <x v="1"/>
    <x v="21"/>
    <s v="4432"/>
    <m/>
    <n v="60.5"/>
    <s v="Outerwear Bottoms"/>
    <s v="Field Pants"/>
    <x v="1"/>
  </r>
  <r>
    <s v="MAODPCW"/>
    <s v="84049073697"/>
    <s v="840490736979"/>
    <s v="MAODPCW3030"/>
    <s v="M's Outbound Pant - Cattail - 3030"/>
    <x v="43"/>
    <x v="0"/>
    <x v="18"/>
    <s v="3030"/>
    <m/>
    <n v="60.5"/>
    <s v="Outerwear Bottoms"/>
    <s v="Field Pants"/>
    <x v="1"/>
  </r>
  <r>
    <s v="MAODPCW"/>
    <s v="84049073698"/>
    <s v="840490736986"/>
    <s v="MAODPCW3032"/>
    <s v="M's Outbound Pant - Cattail - 3032"/>
    <x v="43"/>
    <x v="0"/>
    <x v="18"/>
    <s v="3032"/>
    <m/>
    <n v="60.5"/>
    <s v="Outerwear Bottoms"/>
    <s v="Field Pants"/>
    <x v="1"/>
  </r>
  <r>
    <s v="MAODPCW"/>
    <s v="84049073699"/>
    <s v="840490736993"/>
    <s v="MAODPCW3230"/>
    <s v="M's Outbound Pant - Cattail - 3230"/>
    <x v="43"/>
    <x v="0"/>
    <x v="18"/>
    <s v="3230"/>
    <m/>
    <n v="60.5"/>
    <s v="Outerwear Bottoms"/>
    <s v="Field Pants"/>
    <x v="1"/>
  </r>
  <r>
    <s v="MAODPCW"/>
    <s v="84049073700"/>
    <s v="840490737006"/>
    <s v="MAODPCW3232"/>
    <s v="M's Outbound Pant - Cattail - 3232"/>
    <x v="43"/>
    <x v="0"/>
    <x v="18"/>
    <s v="3232"/>
    <m/>
    <n v="60.5"/>
    <s v="Outerwear Bottoms"/>
    <s v="Field Pants"/>
    <x v="1"/>
  </r>
  <r>
    <s v="MAODPCW"/>
    <s v="84049073701"/>
    <s v="840490737013"/>
    <s v="MAODPCW3234"/>
    <s v="M's Outbound Pant - Cattail - 3234"/>
    <x v="43"/>
    <x v="0"/>
    <x v="18"/>
    <s v="3234"/>
    <m/>
    <n v="60.5"/>
    <s v="Outerwear Bottoms"/>
    <s v="Field Pants"/>
    <x v="1"/>
  </r>
  <r>
    <s v="MAODPCW"/>
    <s v="84049073702"/>
    <s v="840490737020"/>
    <s v="MAODPCW3430"/>
    <s v="M's Outbound Pant - Cattail - 3430"/>
    <x v="43"/>
    <x v="0"/>
    <x v="18"/>
    <s v="3430"/>
    <m/>
    <n v="60.5"/>
    <s v="Outerwear Bottoms"/>
    <s v="Field Pants"/>
    <x v="1"/>
  </r>
  <r>
    <s v="MAODPCW"/>
    <s v="84049073703"/>
    <s v="840490737037"/>
    <s v="MAODPCW3432"/>
    <s v="M's Outbound Pant - Cattail - 3432"/>
    <x v="43"/>
    <x v="0"/>
    <x v="18"/>
    <s v="3432"/>
    <m/>
    <n v="60.5"/>
    <s v="Outerwear Bottoms"/>
    <s v="Field Pants"/>
    <x v="1"/>
  </r>
  <r>
    <s v="MAODPCW"/>
    <s v="84049073704"/>
    <s v="840490737044"/>
    <s v="MAODPCW3434"/>
    <s v="M's Outbound Pant - Cattail - 3434"/>
    <x v="43"/>
    <x v="0"/>
    <x v="18"/>
    <s v="3434"/>
    <m/>
    <n v="60.5"/>
    <s v="Outerwear Bottoms"/>
    <s v="Field Pants"/>
    <x v="1"/>
  </r>
  <r>
    <s v="MAODPCW"/>
    <s v="84049073705"/>
    <s v="840490737051"/>
    <s v="MAODPCW3436"/>
    <s v="M's Outbound Pant - Cattail - 3436"/>
    <x v="43"/>
    <x v="0"/>
    <x v="18"/>
    <s v="3436"/>
    <m/>
    <n v="60.5"/>
    <s v="Outerwear Bottoms"/>
    <s v="Field Pants"/>
    <x v="1"/>
  </r>
  <r>
    <s v="MAODPCW"/>
    <s v="84049073706"/>
    <s v="840490737068"/>
    <s v="MAODPCW3632"/>
    <s v="M's Outbound Pant - Cattail - 3632"/>
    <x v="43"/>
    <x v="0"/>
    <x v="18"/>
    <s v="3632"/>
    <m/>
    <n v="60.5"/>
    <s v="Outerwear Bottoms"/>
    <s v="Field Pants"/>
    <x v="1"/>
  </r>
  <r>
    <s v="MAODPCW"/>
    <s v="84049073707"/>
    <s v="840490737075"/>
    <s v="MAODPCW3634"/>
    <s v="M's Outbound Pant - Cattail - 3634"/>
    <x v="43"/>
    <x v="0"/>
    <x v="18"/>
    <s v="3634"/>
    <m/>
    <n v="60.5"/>
    <s v="Outerwear Bottoms"/>
    <s v="Field Pants"/>
    <x v="1"/>
  </r>
  <r>
    <s v="MAODPCW"/>
    <s v="84049073708"/>
    <s v="840490737082"/>
    <s v="MAODPCW3636"/>
    <s v="M's Outbound Pant - Cattail - 3636"/>
    <x v="43"/>
    <x v="0"/>
    <x v="18"/>
    <s v="3636"/>
    <m/>
    <n v="60.5"/>
    <s v="Outerwear Bottoms"/>
    <s v="Field Pants"/>
    <x v="1"/>
  </r>
  <r>
    <s v="MAODPCW"/>
    <s v="84049073709"/>
    <s v="840490737099"/>
    <s v="MAODPCW3832"/>
    <s v="M's Outbound Pant - Cattail - 3832"/>
    <x v="43"/>
    <x v="0"/>
    <x v="18"/>
    <s v="3832"/>
    <m/>
    <n v="60.5"/>
    <s v="Outerwear Bottoms"/>
    <s v="Field Pants"/>
    <x v="1"/>
  </r>
  <r>
    <s v="MAODPCW"/>
    <s v="84049073710"/>
    <s v="840490737105"/>
    <s v="MAODPCW3834"/>
    <s v="M's Outbound Pant - Cattail - 3834"/>
    <x v="43"/>
    <x v="0"/>
    <x v="18"/>
    <s v="3834"/>
    <m/>
    <n v="60.5"/>
    <s v="Outerwear Bottoms"/>
    <s v="Field Pants"/>
    <x v="1"/>
  </r>
  <r>
    <s v="MAODPCW"/>
    <s v="84049073711"/>
    <s v="840490737112"/>
    <s v="MAODPCW3836"/>
    <s v="M's Outbound Pant - Cattail - 3836"/>
    <x v="43"/>
    <x v="0"/>
    <x v="18"/>
    <s v="3836"/>
    <m/>
    <n v="60.5"/>
    <s v="Outerwear Bottoms"/>
    <s v="Field Pants"/>
    <x v="1"/>
  </r>
  <r>
    <s v="MAODPCW"/>
    <s v="84049073712"/>
    <s v="840490737129"/>
    <s v="MAODPCW4032"/>
    <s v="M's Outbound Pant - Cattail - 4032"/>
    <x v="43"/>
    <x v="0"/>
    <x v="18"/>
    <s v="4032"/>
    <m/>
    <n v="60.5"/>
    <s v="Outerwear Bottoms"/>
    <s v="Field Pants"/>
    <x v="1"/>
  </r>
  <r>
    <s v="MAODPCW"/>
    <s v="84049073713"/>
    <s v="840490737136"/>
    <s v="MAODPCW4232"/>
    <s v="M's Outbound Pant - Cattail - 4232"/>
    <x v="43"/>
    <x v="0"/>
    <x v="18"/>
    <s v="4232"/>
    <m/>
    <n v="60.5"/>
    <s v="Outerwear Bottoms"/>
    <s v="Field Pants"/>
    <x v="1"/>
  </r>
  <r>
    <s v="MAODPCW"/>
    <s v="84049073714"/>
    <s v="840490737143"/>
    <s v="MAODPCW4432"/>
    <s v="M's Outbound Pant - Cattail - 4432"/>
    <x v="43"/>
    <x v="0"/>
    <x v="18"/>
    <s v="4432"/>
    <m/>
    <n v="60.5"/>
    <s v="Outerwear Bottoms"/>
    <s v="Field Pants"/>
    <x v="1"/>
  </r>
  <r>
    <s v="MAODPMB"/>
    <s v="84049073715"/>
    <s v="840490737150"/>
    <s v="MAODPMB3030"/>
    <s v="M's Outbound Pant - Storm Gray - 3030"/>
    <x v="43"/>
    <x v="0"/>
    <x v="23"/>
    <s v="3030"/>
    <m/>
    <n v="60.5"/>
    <s v="Outerwear Bottoms"/>
    <s v="Field Pants"/>
    <x v="1"/>
  </r>
  <r>
    <s v="MAODPMB"/>
    <s v="84049073716"/>
    <s v="840490737167"/>
    <s v="MAODPMB3032"/>
    <s v="M's Outbound Pant - Storm Gray - 3032"/>
    <x v="43"/>
    <x v="0"/>
    <x v="23"/>
    <s v="3032"/>
    <m/>
    <n v="60.5"/>
    <s v="Outerwear Bottoms"/>
    <s v="Field Pants"/>
    <x v="1"/>
  </r>
  <r>
    <s v="MAODPMB"/>
    <s v="84049073717"/>
    <s v="840490737174"/>
    <s v="MAODPMB3230"/>
    <s v="M's Outbound Pant - Storm Gray - 3230"/>
    <x v="43"/>
    <x v="0"/>
    <x v="23"/>
    <s v="3230"/>
    <m/>
    <n v="60.5"/>
    <s v="Outerwear Bottoms"/>
    <s v="Field Pants"/>
    <x v="1"/>
  </r>
  <r>
    <s v="MAODPMB"/>
    <s v="84049073718"/>
    <s v="840490737181"/>
    <s v="MAODPMB3232"/>
    <s v="M's Outbound Pant - Storm Gray - 3232"/>
    <x v="43"/>
    <x v="0"/>
    <x v="23"/>
    <s v="3232"/>
    <m/>
    <n v="60.5"/>
    <s v="Outerwear Bottoms"/>
    <s v="Field Pants"/>
    <x v="1"/>
  </r>
  <r>
    <s v="MAODPMB"/>
    <s v="84049073719"/>
    <s v="840490737198"/>
    <s v="MAODPMB3234"/>
    <s v="M's Outbound Pant - Storm Gray - 3234"/>
    <x v="43"/>
    <x v="0"/>
    <x v="23"/>
    <s v="3234"/>
    <m/>
    <n v="60.5"/>
    <s v="Outerwear Bottoms"/>
    <s v="Field Pants"/>
    <x v="1"/>
  </r>
  <r>
    <s v="MAODPMB"/>
    <s v="84049073720"/>
    <s v="840490737204"/>
    <s v="MAODPMB3430"/>
    <s v="M's Outbound Pant - Storm Gray - 3430"/>
    <x v="43"/>
    <x v="0"/>
    <x v="23"/>
    <s v="3430"/>
    <m/>
    <n v="60.5"/>
    <s v="Outerwear Bottoms"/>
    <s v="Field Pants"/>
    <x v="1"/>
  </r>
  <r>
    <s v="MAODPMB"/>
    <s v="84049073721"/>
    <s v="840490737211"/>
    <s v="MAODPMB3432"/>
    <s v="M's Outbound Pant - Storm Gray - 3432"/>
    <x v="43"/>
    <x v="0"/>
    <x v="23"/>
    <s v="3432"/>
    <m/>
    <n v="60.5"/>
    <s v="Outerwear Bottoms"/>
    <s v="Field Pants"/>
    <x v="1"/>
  </r>
  <r>
    <s v="MAODPMB"/>
    <s v="84049073722"/>
    <s v="840490737228"/>
    <s v="MAODPMB3434"/>
    <s v="M's Outbound Pant - Storm Gray - 3434"/>
    <x v="43"/>
    <x v="0"/>
    <x v="23"/>
    <s v="3434"/>
    <m/>
    <n v="60.5"/>
    <s v="Outerwear Bottoms"/>
    <s v="Field Pants"/>
    <x v="1"/>
  </r>
  <r>
    <s v="MAODPMB"/>
    <s v="84049073723"/>
    <s v="840490737235"/>
    <s v="MAODPMB3436"/>
    <s v="M's Outbound Pant - Storm Gray - 3436"/>
    <x v="43"/>
    <x v="0"/>
    <x v="23"/>
    <s v="3436"/>
    <m/>
    <n v="60.5"/>
    <s v="Outerwear Bottoms"/>
    <s v="Field Pants"/>
    <x v="1"/>
  </r>
  <r>
    <s v="MAODPMB"/>
    <s v="84049073724"/>
    <s v="840490737242"/>
    <s v="MAODPMB3632"/>
    <s v="M's Outbound Pant - Storm Gray - 3632"/>
    <x v="43"/>
    <x v="0"/>
    <x v="23"/>
    <s v="3632"/>
    <m/>
    <n v="60.5"/>
    <s v="Outerwear Bottoms"/>
    <s v="Field Pants"/>
    <x v="1"/>
  </r>
  <r>
    <s v="MAODPMB"/>
    <s v="84049073725"/>
    <s v="840490737259"/>
    <s v="MAODPMB3634"/>
    <s v="M's Outbound Pant - Storm Gray - 3634"/>
    <x v="43"/>
    <x v="0"/>
    <x v="23"/>
    <s v="3634"/>
    <m/>
    <n v="60.5"/>
    <s v="Outerwear Bottoms"/>
    <s v="Field Pants"/>
    <x v="1"/>
  </r>
  <r>
    <s v="MAODPMB"/>
    <s v="84049073726"/>
    <s v="840490737266"/>
    <s v="MAODPMB3636"/>
    <s v="M's Outbound Pant - Storm Gray - 3636"/>
    <x v="43"/>
    <x v="0"/>
    <x v="23"/>
    <s v="3636"/>
    <m/>
    <n v="60.5"/>
    <s v="Outerwear Bottoms"/>
    <s v="Field Pants"/>
    <x v="1"/>
  </r>
  <r>
    <s v="MAODPMB"/>
    <s v="84049073727"/>
    <s v="840490737273"/>
    <s v="MAODPMB3832"/>
    <s v="M's Outbound Pant - Storm Gray - 3832"/>
    <x v="43"/>
    <x v="0"/>
    <x v="23"/>
    <s v="3832"/>
    <m/>
    <n v="60.5"/>
    <s v="Outerwear Bottoms"/>
    <s v="Field Pants"/>
    <x v="1"/>
  </r>
  <r>
    <s v="MAODPMB"/>
    <s v="84049073728"/>
    <s v="840490737280"/>
    <s v="MAODPMB3834"/>
    <s v="M's Outbound Pant - Storm Gray - 3834"/>
    <x v="43"/>
    <x v="0"/>
    <x v="23"/>
    <s v="3834"/>
    <m/>
    <n v="60.5"/>
    <s v="Outerwear Bottoms"/>
    <s v="Field Pants"/>
    <x v="1"/>
  </r>
  <r>
    <s v="MAODPMB"/>
    <s v="84049073729"/>
    <s v="840490737297"/>
    <s v="MAODPMB3836"/>
    <s v="M's Outbound Pant - Storm Gray - 3836"/>
    <x v="43"/>
    <x v="0"/>
    <x v="23"/>
    <s v="3836"/>
    <m/>
    <n v="60.5"/>
    <s v="Outerwear Bottoms"/>
    <s v="Field Pants"/>
    <x v="1"/>
  </r>
  <r>
    <s v="MAODPMB"/>
    <s v="84049073730"/>
    <s v="840490737303"/>
    <s v="MAODPMB4032"/>
    <s v="M's Outbound Pant - Storm Gray - 4032"/>
    <x v="43"/>
    <x v="0"/>
    <x v="23"/>
    <s v="4032"/>
    <m/>
    <n v="60.5"/>
    <s v="Outerwear Bottoms"/>
    <s v="Field Pants"/>
    <x v="1"/>
  </r>
  <r>
    <s v="MAODPMB"/>
    <s v="84049073731"/>
    <s v="840490737310"/>
    <s v="MAODPMB4232"/>
    <s v="M's Outbound Pant - Storm Gray - 4232"/>
    <x v="43"/>
    <x v="0"/>
    <x v="23"/>
    <s v="4232"/>
    <m/>
    <n v="60.5"/>
    <s v="Outerwear Bottoms"/>
    <s v="Field Pants"/>
    <x v="1"/>
  </r>
  <r>
    <s v="MAODPMB"/>
    <s v="84049073732"/>
    <s v="840490737327"/>
    <s v="MAODPMB4432"/>
    <s v="M's Outbound Pant - Storm Gray - 4432"/>
    <x v="43"/>
    <x v="0"/>
    <x v="23"/>
    <s v="4432"/>
    <m/>
    <n v="60.5"/>
    <s v="Outerwear Bottoms"/>
    <s v="Field Pants"/>
    <x v="1"/>
  </r>
  <r>
    <s v="MAODSAP"/>
    <s v="84049073733"/>
    <s v="840490737334"/>
    <s v="MAODSAP30"/>
    <s v="M's Outbound Short - Asphalt - 30"/>
    <x v="44"/>
    <x v="0"/>
    <x v="14"/>
    <s v="30"/>
    <m/>
    <n v="46.75"/>
    <s v="Outerwear Bottoms"/>
    <s v="Shorts"/>
    <x v="1"/>
  </r>
  <r>
    <s v="MAODSAP"/>
    <s v="84049073734"/>
    <s v="840490737341"/>
    <s v="MAODSAP32"/>
    <s v="M's Outbound Short - Asphalt - 32"/>
    <x v="44"/>
    <x v="0"/>
    <x v="14"/>
    <s v="32"/>
    <m/>
    <n v="46.75"/>
    <s v="Outerwear Bottoms"/>
    <s v="Shorts"/>
    <x v="1"/>
  </r>
  <r>
    <s v="MAODSAP"/>
    <s v="84049073735"/>
    <s v="840490737358"/>
    <s v="MAODSAP34"/>
    <s v="M's Outbound Short - Asphalt - 34"/>
    <x v="44"/>
    <x v="0"/>
    <x v="14"/>
    <s v="34"/>
    <m/>
    <n v="46.75"/>
    <s v="Outerwear Bottoms"/>
    <s v="Shorts"/>
    <x v="1"/>
  </r>
  <r>
    <s v="MAODSAP"/>
    <s v="84049073736"/>
    <s v="840490737365"/>
    <s v="MAODSAP36"/>
    <s v="M's Outbound Short - Asphalt - 36"/>
    <x v="44"/>
    <x v="0"/>
    <x v="14"/>
    <s v="36"/>
    <m/>
    <n v="46.75"/>
    <s v="Outerwear Bottoms"/>
    <s v="Shorts"/>
    <x v="1"/>
  </r>
  <r>
    <s v="MAODSAP"/>
    <s v="84049073737"/>
    <s v="840490737372"/>
    <s v="MAODSAP38"/>
    <s v="M's Outbound Short - Asphalt - 38"/>
    <x v="44"/>
    <x v="0"/>
    <x v="14"/>
    <s v="38"/>
    <m/>
    <n v="46.75"/>
    <s v="Outerwear Bottoms"/>
    <s v="Shorts"/>
    <x v="1"/>
  </r>
  <r>
    <s v="MAODSAP"/>
    <s v="84049073738"/>
    <s v="840490737389"/>
    <s v="MAODSAP40"/>
    <s v="M's Outbound Short - Asphalt - 40"/>
    <x v="44"/>
    <x v="0"/>
    <x v="14"/>
    <s v="40"/>
    <m/>
    <n v="46.75"/>
    <s v="Outerwear Bottoms"/>
    <s v="Shorts"/>
    <x v="1"/>
  </r>
  <r>
    <s v="MAODSAP"/>
    <s v="84049073739"/>
    <s v="840490737396"/>
    <s v="MAODSAP42"/>
    <s v="M's Outbound Short - Asphalt - 42"/>
    <x v="44"/>
    <x v="0"/>
    <x v="14"/>
    <s v="42"/>
    <m/>
    <n v="46.75"/>
    <s v="Outerwear Bottoms"/>
    <s v="Shorts"/>
    <x v="1"/>
  </r>
  <r>
    <s v="MAODSAP"/>
    <s v="84049073740"/>
    <s v="840490737402"/>
    <s v="MAODSAP44"/>
    <s v="M's Outbound Short - Asphalt - 44"/>
    <x v="44"/>
    <x v="0"/>
    <x v="14"/>
    <s v="44"/>
    <m/>
    <n v="46.75"/>
    <s v="Outerwear Bottoms"/>
    <s v="Shorts"/>
    <x v="1"/>
  </r>
  <r>
    <s v="MAODSCO"/>
    <s v="84049073741"/>
    <s v="840490737419"/>
    <s v="MAODSCO30"/>
    <s v="M's Outbound Short - Olive - 30"/>
    <x v="44"/>
    <x v="1"/>
    <x v="21"/>
    <s v="30"/>
    <m/>
    <n v="46.75"/>
    <s v="Outerwear Bottoms"/>
    <s v="Shorts"/>
    <x v="1"/>
  </r>
  <r>
    <s v="MAODSCO"/>
    <s v="84049073742"/>
    <s v="840490737426"/>
    <s v="MAODSCO32"/>
    <s v="M's Outbound Short - Olive - 32"/>
    <x v="44"/>
    <x v="1"/>
    <x v="21"/>
    <s v="32"/>
    <m/>
    <n v="46.75"/>
    <s v="Outerwear Bottoms"/>
    <s v="Shorts"/>
    <x v="1"/>
  </r>
  <r>
    <s v="MAODSCO"/>
    <s v="84049073743"/>
    <s v="840490737433"/>
    <s v="MAODSCO34"/>
    <s v="M's Outbound Short - Olive - 34"/>
    <x v="44"/>
    <x v="1"/>
    <x v="21"/>
    <s v="34"/>
    <m/>
    <n v="46.75"/>
    <s v="Outerwear Bottoms"/>
    <s v="Shorts"/>
    <x v="1"/>
  </r>
  <r>
    <s v="MAODSCO"/>
    <s v="84049073744"/>
    <s v="840490737440"/>
    <s v="MAODSCO36"/>
    <s v="M's Outbound Short - Olive - 36"/>
    <x v="44"/>
    <x v="1"/>
    <x v="21"/>
    <s v="36"/>
    <m/>
    <n v="46.75"/>
    <s v="Outerwear Bottoms"/>
    <s v="Shorts"/>
    <x v="1"/>
  </r>
  <r>
    <s v="MAODSCO"/>
    <s v="84049073745"/>
    <s v="840490737457"/>
    <s v="MAODSCO38"/>
    <s v="M's Outbound Short - Olive - 38"/>
    <x v="44"/>
    <x v="1"/>
    <x v="21"/>
    <s v="38"/>
    <m/>
    <n v="46.75"/>
    <s v="Outerwear Bottoms"/>
    <s v="Shorts"/>
    <x v="1"/>
  </r>
  <r>
    <s v="MAODSCO"/>
    <s v="84049073746"/>
    <s v="840490737464"/>
    <s v="MAODSCO40"/>
    <s v="M's Outbound Short - Olive - 40"/>
    <x v="44"/>
    <x v="1"/>
    <x v="21"/>
    <s v="40"/>
    <m/>
    <n v="46.75"/>
    <s v="Outerwear Bottoms"/>
    <s v="Shorts"/>
    <x v="1"/>
  </r>
  <r>
    <s v="MAODSCO"/>
    <s v="84049073747"/>
    <s v="840490737471"/>
    <s v="MAODSCO42"/>
    <s v="M's Outbound Short - Olive - 42"/>
    <x v="44"/>
    <x v="1"/>
    <x v="21"/>
    <s v="42"/>
    <m/>
    <n v="46.75"/>
    <s v="Outerwear Bottoms"/>
    <s v="Shorts"/>
    <x v="1"/>
  </r>
  <r>
    <s v="MAODSCO"/>
    <s v="84049073748"/>
    <s v="840490737488"/>
    <s v="MAODSCO44"/>
    <s v="M's Outbound Short - Olive - 44"/>
    <x v="44"/>
    <x v="1"/>
    <x v="21"/>
    <s v="44"/>
    <m/>
    <n v="46.75"/>
    <s v="Outerwear Bottoms"/>
    <s v="Shorts"/>
    <x v="1"/>
  </r>
  <r>
    <s v="MAODSCW"/>
    <s v="84049073749"/>
    <s v="840490737495"/>
    <s v="MAODSCW30"/>
    <s v="M's Outbound Short - Cattail - 30"/>
    <x v="44"/>
    <x v="0"/>
    <x v="18"/>
    <s v="30"/>
    <m/>
    <n v="46.75"/>
    <s v="Outerwear Bottoms"/>
    <s v="Shorts"/>
    <x v="1"/>
  </r>
  <r>
    <s v="MAODSCW"/>
    <s v="84049073750"/>
    <s v="840490737501"/>
    <s v="MAODSCW32"/>
    <s v="M's Outbound Short - Cattail - 32"/>
    <x v="44"/>
    <x v="0"/>
    <x v="18"/>
    <s v="32"/>
    <m/>
    <n v="46.75"/>
    <s v="Outerwear Bottoms"/>
    <s v="Shorts"/>
    <x v="1"/>
  </r>
  <r>
    <s v="MAODSCW"/>
    <s v="84049073751"/>
    <s v="840490737518"/>
    <s v="MAODSCW34"/>
    <s v="M's Outbound Short - Cattail - 34"/>
    <x v="44"/>
    <x v="0"/>
    <x v="18"/>
    <s v="34"/>
    <m/>
    <n v="46.75"/>
    <s v="Outerwear Bottoms"/>
    <s v="Shorts"/>
    <x v="1"/>
  </r>
  <r>
    <s v="MAODSCW"/>
    <s v="84049073752"/>
    <s v="840490737525"/>
    <s v="MAODSCW36"/>
    <s v="M's Outbound Short - Cattail - 36"/>
    <x v="44"/>
    <x v="0"/>
    <x v="18"/>
    <s v="36"/>
    <m/>
    <n v="46.75"/>
    <s v="Outerwear Bottoms"/>
    <s v="Shorts"/>
    <x v="1"/>
  </r>
  <r>
    <s v="MAODSCW"/>
    <s v="84049073753"/>
    <s v="840490737532"/>
    <s v="MAODSCW38"/>
    <s v="M's Outbound Short - Cattail - 38"/>
    <x v="44"/>
    <x v="0"/>
    <x v="18"/>
    <s v="38"/>
    <m/>
    <n v="46.75"/>
    <s v="Outerwear Bottoms"/>
    <s v="Shorts"/>
    <x v="1"/>
  </r>
  <r>
    <s v="MAODSCW"/>
    <s v="84049073754"/>
    <s v="840490737549"/>
    <s v="MAODSCW40"/>
    <s v="M's Outbound Short - Cattail - 40"/>
    <x v="44"/>
    <x v="0"/>
    <x v="18"/>
    <s v="40"/>
    <m/>
    <n v="46.75"/>
    <s v="Outerwear Bottoms"/>
    <s v="Shorts"/>
    <x v="1"/>
  </r>
  <r>
    <s v="MAODSCW"/>
    <s v="84049073755"/>
    <s v="840490737556"/>
    <s v="MAODSCW42"/>
    <s v="M's Outbound Short - Cattail - 42"/>
    <x v="44"/>
    <x v="0"/>
    <x v="18"/>
    <s v="42"/>
    <m/>
    <n v="46.75"/>
    <s v="Outerwear Bottoms"/>
    <s v="Shorts"/>
    <x v="1"/>
  </r>
  <r>
    <s v="MAODSCW"/>
    <s v="84049073756"/>
    <s v="840490737563"/>
    <s v="MAODSCW44"/>
    <s v="M's Outbound Short - Cattail - 44"/>
    <x v="44"/>
    <x v="0"/>
    <x v="18"/>
    <s v="44"/>
    <m/>
    <n v="46.75"/>
    <s v="Outerwear Bottoms"/>
    <s v="Shorts"/>
    <x v="1"/>
  </r>
  <r>
    <s v="MAODSMB"/>
    <s v="84049073757"/>
    <s v="840490737570"/>
    <s v="MAODSMB30"/>
    <s v="M's Outbound Short - Storm Gray - 30"/>
    <x v="44"/>
    <x v="1"/>
    <x v="23"/>
    <s v="30"/>
    <m/>
    <n v="46.75"/>
    <s v="Outerwear Bottoms"/>
    <s v="Shorts"/>
    <x v="1"/>
  </r>
  <r>
    <s v="MAODSMB"/>
    <s v="84049073758"/>
    <s v="840490737587"/>
    <s v="MAODSMB32"/>
    <s v="M's Outbound Short - Storm Gray - 32"/>
    <x v="44"/>
    <x v="1"/>
    <x v="23"/>
    <s v="32"/>
    <m/>
    <n v="46.75"/>
    <s v="Outerwear Bottoms"/>
    <s v="Shorts"/>
    <x v="1"/>
  </r>
  <r>
    <s v="MAODSMB"/>
    <s v="84049073759"/>
    <s v="840490737594"/>
    <s v="MAODSMB34"/>
    <s v="M's Outbound Short - Storm Gray - 34"/>
    <x v="44"/>
    <x v="1"/>
    <x v="23"/>
    <s v="34"/>
    <m/>
    <n v="46.75"/>
    <s v="Outerwear Bottoms"/>
    <s v="Shorts"/>
    <x v="1"/>
  </r>
  <r>
    <s v="MAODSMB"/>
    <s v="84049073760"/>
    <s v="840490737600"/>
    <s v="MAODSMB36"/>
    <s v="M's Outbound Short - Storm Gray - 36"/>
    <x v="44"/>
    <x v="1"/>
    <x v="23"/>
    <s v="36"/>
    <m/>
    <n v="46.75"/>
    <s v="Outerwear Bottoms"/>
    <s v="Shorts"/>
    <x v="1"/>
  </r>
  <r>
    <s v="MAODSMB"/>
    <s v="84049073761"/>
    <s v="840490737617"/>
    <s v="MAODSMB38"/>
    <s v="M's Outbound Short - Storm Gray - 38"/>
    <x v="44"/>
    <x v="1"/>
    <x v="23"/>
    <s v="38"/>
    <m/>
    <n v="46.75"/>
    <s v="Outerwear Bottoms"/>
    <s v="Shorts"/>
    <x v="1"/>
  </r>
  <r>
    <s v="MAODSMB"/>
    <s v="84049073762"/>
    <s v="840490737624"/>
    <s v="MAODSMB40"/>
    <s v="M's Outbound Short - Storm Gray - 40"/>
    <x v="44"/>
    <x v="1"/>
    <x v="23"/>
    <s v="40"/>
    <m/>
    <n v="46.75"/>
    <s v="Outerwear Bottoms"/>
    <s v="Shorts"/>
    <x v="1"/>
  </r>
  <r>
    <s v="MAODSMB"/>
    <s v="84049073763"/>
    <s v="840490737631"/>
    <s v="MAODSMB42"/>
    <s v="M's Outbound Short - Storm Gray - 42"/>
    <x v="44"/>
    <x v="1"/>
    <x v="23"/>
    <s v="42"/>
    <m/>
    <n v="46.75"/>
    <s v="Outerwear Bottoms"/>
    <s v="Shorts"/>
    <x v="1"/>
  </r>
  <r>
    <s v="MAODSMB"/>
    <s v="84049073764"/>
    <s v="840490737648"/>
    <s v="MAODSMB44"/>
    <s v="M's Outbound Short - Storm Gray - 44"/>
    <x v="44"/>
    <x v="1"/>
    <x v="23"/>
    <s v="44"/>
    <m/>
    <n v="46.75"/>
    <s v="Outerwear Bottoms"/>
    <s v="Shorts"/>
    <x v="1"/>
  </r>
  <r>
    <s v="MAOH2BC"/>
    <s v="84049073765"/>
    <s v="840490737655"/>
    <s v="MAOH2BCSM"/>
    <s v="M's Overcast Fleece Hoody - Blackout Cerca - SM"/>
    <x v="45"/>
    <x v="0"/>
    <x v="24"/>
    <s v="SM"/>
    <m/>
    <n v="77"/>
    <s v="Base Layer Tops"/>
    <s v="Hoodys"/>
    <x v="1"/>
  </r>
  <r>
    <s v="MAOH2BC"/>
    <s v="84049073766"/>
    <s v="840490737662"/>
    <s v="MAOH2BCMD"/>
    <s v="M's Overcast Fleece Hoody - Blackout Cerca - MD"/>
    <x v="45"/>
    <x v="0"/>
    <x v="24"/>
    <s v="MD"/>
    <m/>
    <n v="77"/>
    <s v="Base Layer Tops"/>
    <s v="Hoodys"/>
    <x v="1"/>
  </r>
  <r>
    <s v="MAOH2BC"/>
    <s v="84049073767"/>
    <s v="840490737679"/>
    <s v="MAOH2BCLG"/>
    <s v="M's Overcast Fleece Hoody - Blackout Cerca - LG"/>
    <x v="45"/>
    <x v="0"/>
    <x v="24"/>
    <s v="LG"/>
    <m/>
    <n v="77"/>
    <s v="Base Layer Tops"/>
    <s v="Hoodys"/>
    <x v="1"/>
  </r>
  <r>
    <s v="MAOH2BC"/>
    <s v="84049073768"/>
    <s v="840490737686"/>
    <s v="MAOH2BCXL"/>
    <s v="M's Overcast Fleece Hoody - Blackout Cerca - XL"/>
    <x v="45"/>
    <x v="0"/>
    <x v="24"/>
    <s v="XL"/>
    <m/>
    <n v="77"/>
    <s v="Base Layer Tops"/>
    <s v="Hoodys"/>
    <x v="1"/>
  </r>
  <r>
    <s v="MAOH2BC"/>
    <s v="84049073769"/>
    <s v="840490737693"/>
    <s v="MAOH2BC2X"/>
    <s v="M's Overcast Fleece Hoody - Blackout Cerca - 2X"/>
    <x v="45"/>
    <x v="0"/>
    <x v="24"/>
    <s v="2X"/>
    <m/>
    <n v="77"/>
    <s v="Base Layer Tops"/>
    <s v="Hoodys"/>
    <x v="1"/>
  </r>
  <r>
    <s v="MAOH2BC"/>
    <s v="84049073770"/>
    <s v="840490737709"/>
    <s v="MAOH2BC3X"/>
    <s v="M's Overcast Fleece Hoody - Blackout Cerca - 3X"/>
    <x v="45"/>
    <x v="0"/>
    <x v="24"/>
    <s v="3X"/>
    <m/>
    <n v="77"/>
    <s v="Base Layer Tops"/>
    <s v="Hoodys"/>
    <x v="1"/>
  </r>
  <r>
    <s v="MAOH2CO"/>
    <s v="84049073771"/>
    <s v="840490737716"/>
    <s v="MAOH2COSM"/>
    <s v="M's Overcast Fleece Hoody - Olive - SM"/>
    <x v="45"/>
    <x v="0"/>
    <x v="21"/>
    <s v="SM"/>
    <m/>
    <n v="77"/>
    <s v="Base Layer Tops"/>
    <s v="Hoodys"/>
    <x v="1"/>
  </r>
  <r>
    <s v="MAOH2CO"/>
    <s v="84049073772"/>
    <s v="840490737723"/>
    <s v="MAOH2COMD"/>
    <s v="M's Overcast Fleece Hoody - Olive - MD"/>
    <x v="45"/>
    <x v="0"/>
    <x v="21"/>
    <s v="MD"/>
    <m/>
    <n v="77"/>
    <s v="Base Layer Tops"/>
    <s v="Hoodys"/>
    <x v="1"/>
  </r>
  <r>
    <s v="MAOH2CO"/>
    <s v="84049073773"/>
    <s v="840490737730"/>
    <s v="MAOH2COLG"/>
    <s v="M's Overcast Fleece Hoody - Olive - LG"/>
    <x v="45"/>
    <x v="0"/>
    <x v="21"/>
    <s v="LG"/>
    <m/>
    <n v="77"/>
    <s v="Base Layer Tops"/>
    <s v="Hoodys"/>
    <x v="1"/>
  </r>
  <r>
    <s v="MAOH2CO"/>
    <s v="84049073774"/>
    <s v="840490737747"/>
    <s v="MAOH2COXL"/>
    <s v="M's Overcast Fleece Hoody - Olive - XL"/>
    <x v="45"/>
    <x v="0"/>
    <x v="21"/>
    <s v="XL"/>
    <m/>
    <n v="77"/>
    <s v="Base Layer Tops"/>
    <s v="Hoodys"/>
    <x v="1"/>
  </r>
  <r>
    <s v="MAOH2CO"/>
    <s v="84049073775"/>
    <s v="840490737754"/>
    <s v="MAOH2CO2X"/>
    <s v="M's Overcast Fleece Hoody - Olive - 2X"/>
    <x v="45"/>
    <x v="0"/>
    <x v="21"/>
    <s v="2X"/>
    <m/>
    <n v="77"/>
    <s v="Base Layer Tops"/>
    <s v="Hoodys"/>
    <x v="1"/>
  </r>
  <r>
    <s v="MAOH2CO"/>
    <s v="84049073776"/>
    <s v="840490737761"/>
    <s v="MAOH2CO3X"/>
    <s v="M's Overcast Fleece Hoody - Olive - 3X"/>
    <x v="45"/>
    <x v="0"/>
    <x v="21"/>
    <s v="3X"/>
    <m/>
    <n v="77"/>
    <s v="Base Layer Tops"/>
    <s v="Hoodys"/>
    <x v="1"/>
  </r>
  <r>
    <s v="MAOP2CO"/>
    <s v="84049073783"/>
    <s v="840490737839"/>
    <s v="MAOP2COSM"/>
    <s v="M's Overcast Fleece Pant - Olive - SM"/>
    <x v="46"/>
    <x v="0"/>
    <x v="21"/>
    <s v="SM"/>
    <m/>
    <n v="60.5"/>
    <s v="Base Layer Bottoms"/>
    <s v="Midlayer Pants"/>
    <x v="1"/>
  </r>
  <r>
    <s v="MAOP2CO"/>
    <s v="84049073784"/>
    <s v="840490737846"/>
    <s v="MAOP2COMD"/>
    <s v="M's Overcast Fleece Pant - Olive - MD"/>
    <x v="46"/>
    <x v="0"/>
    <x v="21"/>
    <s v="MD"/>
    <m/>
    <n v="60.5"/>
    <s v="Base Layer Bottoms"/>
    <s v="Midlayer Pants"/>
    <x v="1"/>
  </r>
  <r>
    <s v="MAOP2CO"/>
    <s v="84049073785"/>
    <s v="840490737853"/>
    <s v="MAOP2COLG"/>
    <s v="M's Overcast Fleece Pant - Olive - LG"/>
    <x v="46"/>
    <x v="0"/>
    <x v="21"/>
    <s v="LG"/>
    <m/>
    <n v="60.5"/>
    <s v="Base Layer Bottoms"/>
    <s v="Midlayer Pants"/>
    <x v="1"/>
  </r>
  <r>
    <s v="MAOP2CO"/>
    <s v="84049073786"/>
    <s v="840490737860"/>
    <s v="MAOP2COXL"/>
    <s v="M's Overcast Fleece Pant - Olive - XL"/>
    <x v="46"/>
    <x v="0"/>
    <x v="21"/>
    <s v="XL"/>
    <m/>
    <n v="60.5"/>
    <s v="Base Layer Bottoms"/>
    <s v="Midlayer Pants"/>
    <x v="1"/>
  </r>
  <r>
    <s v="MAOP2CO"/>
    <s v="84049073787"/>
    <s v="840490737877"/>
    <s v="MAOP2CO2X"/>
    <s v="M's Overcast Fleece Pant - Olive - 2X"/>
    <x v="46"/>
    <x v="0"/>
    <x v="21"/>
    <s v="2X"/>
    <m/>
    <n v="60.5"/>
    <s v="Base Layer Bottoms"/>
    <s v="Midlayer Pants"/>
    <x v="1"/>
  </r>
  <r>
    <s v="MAOP2CO"/>
    <s v="84049073788"/>
    <s v="840490737884"/>
    <s v="MAOP2CO3X"/>
    <s v="M's Overcast Fleece Pant - Olive - 3X"/>
    <x v="46"/>
    <x v="0"/>
    <x v="21"/>
    <s v="3X"/>
    <m/>
    <n v="60.5"/>
    <s v="Base Layer Bottoms"/>
    <s v="Midlayer Pants"/>
    <x v="1"/>
  </r>
  <r>
    <s v="MASSDCB"/>
    <s v="84049073789"/>
    <s v="840490737891"/>
    <s v="MASSDCBSM"/>
    <s v="M's Crosscurrent SS - Harbor Blue - SM"/>
    <x v="47"/>
    <x v="0"/>
    <x v="25"/>
    <s v="SM"/>
    <m/>
    <n v="44"/>
    <s v="Base Layer Tops"/>
    <s v="Button Up"/>
    <x v="1"/>
  </r>
  <r>
    <s v="MASSDCB"/>
    <s v="84049073790"/>
    <s v="840490737907"/>
    <s v="MASSDCBMD"/>
    <s v="M's Crosscurrent SS - Harbor Blue - MD"/>
    <x v="47"/>
    <x v="0"/>
    <x v="25"/>
    <s v="MD"/>
    <m/>
    <n v="44"/>
    <s v="Base Layer Tops"/>
    <s v="Button Up"/>
    <x v="1"/>
  </r>
  <r>
    <s v="MASSDCB"/>
    <s v="84049073791"/>
    <s v="840490737914"/>
    <s v="MASSDCBLG"/>
    <s v="M's Crosscurrent SS - Harbor Blue - LG"/>
    <x v="47"/>
    <x v="0"/>
    <x v="25"/>
    <s v="LG"/>
    <m/>
    <n v="44"/>
    <s v="Base Layer Tops"/>
    <s v="Button Up"/>
    <x v="1"/>
  </r>
  <r>
    <s v="MASSDCB"/>
    <s v="84049073792"/>
    <s v="840490737921"/>
    <s v="MASSDCBXL"/>
    <s v="M's Crosscurrent SS - Harbor Blue - XL"/>
    <x v="47"/>
    <x v="0"/>
    <x v="25"/>
    <s v="XL"/>
    <m/>
    <n v="44"/>
    <s v="Base Layer Tops"/>
    <s v="Button Up"/>
    <x v="1"/>
  </r>
  <r>
    <s v="MASSDCB"/>
    <s v="84049073793"/>
    <s v="840490737938"/>
    <s v="MASSDCB2X"/>
    <s v="M's Crosscurrent SS - Harbor Blue - 2X"/>
    <x v="47"/>
    <x v="0"/>
    <x v="25"/>
    <s v="2X"/>
    <m/>
    <n v="44"/>
    <s v="Base Layer Tops"/>
    <s v="Button Up"/>
    <x v="1"/>
  </r>
  <r>
    <s v="MASSDLI"/>
    <s v="84049073794"/>
    <s v="840490737945"/>
    <s v="MASSDLISM"/>
    <s v="M's Crosscurrent SS - Light Sage - SM"/>
    <x v="47"/>
    <x v="0"/>
    <x v="16"/>
    <s v="SM"/>
    <m/>
    <n v="44"/>
    <s v="Base Layer Tops"/>
    <s v="Button Up"/>
    <x v="1"/>
  </r>
  <r>
    <s v="MASSDLI"/>
    <s v="84049073795"/>
    <s v="840490737952"/>
    <s v="MASSDLIMD"/>
    <s v="M's Crosscurrent SS - Light Sage - MD"/>
    <x v="47"/>
    <x v="0"/>
    <x v="16"/>
    <s v="MD"/>
    <m/>
    <n v="44"/>
    <s v="Base Layer Tops"/>
    <s v="Button Up"/>
    <x v="1"/>
  </r>
  <r>
    <s v="MASSDLI"/>
    <s v="84049073796"/>
    <s v="840490737969"/>
    <s v="MASSDLILG"/>
    <s v="M's Crosscurrent SS - Light Sage - LG"/>
    <x v="47"/>
    <x v="0"/>
    <x v="16"/>
    <s v="LG"/>
    <m/>
    <n v="44"/>
    <s v="Base Layer Tops"/>
    <s v="Button Up"/>
    <x v="1"/>
  </r>
  <r>
    <s v="MASSDLI"/>
    <s v="84049073797"/>
    <s v="840490737976"/>
    <s v="MASSDLIXL"/>
    <s v="M's Crosscurrent SS - Light Sage - XL"/>
    <x v="47"/>
    <x v="0"/>
    <x v="16"/>
    <s v="XL"/>
    <m/>
    <n v="44"/>
    <s v="Base Layer Tops"/>
    <s v="Button Up"/>
    <x v="1"/>
  </r>
  <r>
    <s v="MASSDLI"/>
    <s v="84049073798"/>
    <s v="840490737983"/>
    <s v="MASSDLI2X"/>
    <s v="M's Crosscurrent SS - Light Sage - 2X"/>
    <x v="47"/>
    <x v="0"/>
    <x v="16"/>
    <s v="2X"/>
    <m/>
    <n v="44"/>
    <s v="Base Layer Tops"/>
    <s v="Button Up"/>
    <x v="1"/>
  </r>
  <r>
    <s v="MASSDMB"/>
    <s v="84049073799"/>
    <s v="840490737990"/>
    <s v="MASSDMBSM"/>
    <s v="M's Crosscurrent SS - Storm Gray - SM"/>
    <x v="47"/>
    <x v="0"/>
    <x v="23"/>
    <s v="SM"/>
    <m/>
    <n v="44"/>
    <s v="Base Layer Tops"/>
    <s v="Button Up"/>
    <x v="1"/>
  </r>
  <r>
    <s v="MASSDMB"/>
    <s v="84049073800"/>
    <s v="840490738003"/>
    <s v="MASSDMBMD"/>
    <s v="M's Crosscurrent SS - Storm Gray - MD"/>
    <x v="47"/>
    <x v="0"/>
    <x v="23"/>
    <s v="MD"/>
    <m/>
    <n v="44"/>
    <s v="Base Layer Tops"/>
    <s v="Button Up"/>
    <x v="1"/>
  </r>
  <r>
    <s v="MASSDMB"/>
    <s v="84049073801"/>
    <s v="840490738010"/>
    <s v="MASSDMBLG"/>
    <s v="M's Crosscurrent SS - Storm Gray - LG"/>
    <x v="47"/>
    <x v="0"/>
    <x v="23"/>
    <s v="LG"/>
    <m/>
    <n v="44"/>
    <s v="Base Layer Tops"/>
    <s v="Button Up"/>
    <x v="1"/>
  </r>
  <r>
    <s v="MASSDMB"/>
    <s v="84049073802"/>
    <s v="840490738027"/>
    <s v="MASSDMBXL"/>
    <s v="M's Crosscurrent SS - Storm Gray - XL"/>
    <x v="47"/>
    <x v="0"/>
    <x v="23"/>
    <s v="XL"/>
    <m/>
    <n v="44"/>
    <s v="Base Layer Tops"/>
    <s v="Button Up"/>
    <x v="1"/>
  </r>
  <r>
    <s v="MASSDMB"/>
    <s v="84049073803"/>
    <s v="840490738034"/>
    <s v="MASSDMB2X"/>
    <s v="M's Crosscurrent SS - Storm Gray - 2X"/>
    <x v="47"/>
    <x v="0"/>
    <x v="23"/>
    <s v="2X"/>
    <m/>
    <n v="44"/>
    <s v="Base Layer Tops"/>
    <s v="Button Up"/>
    <x v="1"/>
  </r>
  <r>
    <s v="MASSDOR"/>
    <s v="84049073804"/>
    <s v="840490738041"/>
    <s v="MASSDORSM"/>
    <s v="M's Crosscurrent SS - Jasper - SM"/>
    <x v="47"/>
    <x v="0"/>
    <x v="20"/>
    <s v="SM"/>
    <m/>
    <n v="44"/>
    <s v="Base Layer Tops"/>
    <s v="Button Up"/>
    <x v="1"/>
  </r>
  <r>
    <s v="MASSDOR"/>
    <s v="84049073805"/>
    <s v="840490738058"/>
    <s v="MASSDORMD"/>
    <s v="M's Crosscurrent SS - Jasper - MD"/>
    <x v="47"/>
    <x v="0"/>
    <x v="20"/>
    <s v="MD"/>
    <m/>
    <n v="44"/>
    <s v="Base Layer Tops"/>
    <s v="Button Up"/>
    <x v="1"/>
  </r>
  <r>
    <s v="MASSDOR"/>
    <s v="84049073806"/>
    <s v="840490738065"/>
    <s v="MASSDORLG"/>
    <s v="M's Crosscurrent SS - Jasper - LG"/>
    <x v="47"/>
    <x v="0"/>
    <x v="20"/>
    <s v="LG"/>
    <m/>
    <n v="44"/>
    <s v="Base Layer Tops"/>
    <s v="Button Up"/>
    <x v="1"/>
  </r>
  <r>
    <s v="MASSDOR"/>
    <s v="84049073807"/>
    <s v="840490738072"/>
    <s v="MASSDORXL"/>
    <s v="M's Crosscurrent SS - Jasper - XL"/>
    <x v="47"/>
    <x v="0"/>
    <x v="20"/>
    <s v="XL"/>
    <m/>
    <n v="44"/>
    <s v="Base Layer Tops"/>
    <s v="Button Up"/>
    <x v="1"/>
  </r>
  <r>
    <s v="MASSDOR"/>
    <s v="84049073808"/>
    <s v="840490738089"/>
    <s v="MASSDOR2X"/>
    <s v="M's Crosscurrent SS - Jasper - 2X"/>
    <x v="47"/>
    <x v="0"/>
    <x v="20"/>
    <s v="2X"/>
    <m/>
    <n v="44"/>
    <s v="Base Layer Tops"/>
    <s v="Button Up"/>
    <x v="1"/>
  </r>
  <r>
    <s v="MASCEAP"/>
    <s v="84049073809"/>
    <s v="840490738096"/>
    <s v="MASCEAPSM"/>
    <s v="M's Isoflow LS Crew - Asphalt - SM"/>
    <x v="48"/>
    <x v="0"/>
    <x v="14"/>
    <s v="SM"/>
    <m/>
    <n v="27.5"/>
    <s v="Base Layer Tops"/>
    <s v="Long Sleeve Crews"/>
    <x v="1"/>
  </r>
  <r>
    <s v="MASCEAP"/>
    <s v="84049073810"/>
    <s v="840490738102"/>
    <s v="MASCEAPMD"/>
    <s v="M's Isoflow LS Crew - Asphalt - MD"/>
    <x v="48"/>
    <x v="0"/>
    <x v="14"/>
    <s v="MD"/>
    <m/>
    <n v="27.5"/>
    <s v="Base Layer Tops"/>
    <s v="Long Sleeve Crews"/>
    <x v="1"/>
  </r>
  <r>
    <s v="MASCEAP"/>
    <s v="84049073811"/>
    <s v="840490738119"/>
    <s v="MASCEAPLG"/>
    <s v="M's Isoflow LS Crew - Asphalt - LG"/>
    <x v="48"/>
    <x v="0"/>
    <x v="14"/>
    <s v="LG"/>
    <m/>
    <n v="27.5"/>
    <s v="Base Layer Tops"/>
    <s v="Long Sleeve Crews"/>
    <x v="1"/>
  </r>
  <r>
    <s v="MASCEAP"/>
    <s v="84049073812"/>
    <s v="840490738126"/>
    <s v="MASCEAPXL"/>
    <s v="M's Isoflow LS Crew - Asphalt - XL"/>
    <x v="48"/>
    <x v="0"/>
    <x v="14"/>
    <s v="XL"/>
    <m/>
    <n v="27.5"/>
    <s v="Base Layer Tops"/>
    <s v="Long Sleeve Crews"/>
    <x v="1"/>
  </r>
  <r>
    <s v="MASCEAP"/>
    <s v="84049073813"/>
    <s v="840490738133"/>
    <s v="MASCEAP2X"/>
    <s v="M's Isoflow LS Crew - Asphalt - 2X"/>
    <x v="48"/>
    <x v="0"/>
    <x v="14"/>
    <s v="2X"/>
    <m/>
    <n v="27.5"/>
    <s v="Base Layer Tops"/>
    <s v="Long Sleeve Crews"/>
    <x v="1"/>
  </r>
  <r>
    <s v="MASCECB"/>
    <s v="84049073814"/>
    <s v="840490738140"/>
    <s v="MASCECBSM"/>
    <s v="M's Isoflow LS Crew - Harbor Blue - SM"/>
    <x v="48"/>
    <x v="0"/>
    <x v="25"/>
    <s v="SM"/>
    <m/>
    <n v="27.5"/>
    <s v="Base Layer Tops"/>
    <s v="Long Sleeve Crews"/>
    <x v="1"/>
  </r>
  <r>
    <s v="MASCECB"/>
    <s v="84049073815"/>
    <s v="840490738157"/>
    <s v="MASCECBMD"/>
    <s v="M's Isoflow LS Crew - Harbor Blue - MD"/>
    <x v="48"/>
    <x v="0"/>
    <x v="25"/>
    <s v="MD"/>
    <m/>
    <n v="27.5"/>
    <s v="Base Layer Tops"/>
    <s v="Long Sleeve Crews"/>
    <x v="1"/>
  </r>
  <r>
    <s v="MASCECB"/>
    <s v="84049073816"/>
    <s v="840490738164"/>
    <s v="MASCECBLG"/>
    <s v="M's Isoflow LS Crew - Harbor Blue - LG"/>
    <x v="48"/>
    <x v="0"/>
    <x v="25"/>
    <s v="LG"/>
    <m/>
    <n v="27.5"/>
    <s v="Base Layer Tops"/>
    <s v="Long Sleeve Crews"/>
    <x v="1"/>
  </r>
  <r>
    <s v="MASCECB"/>
    <s v="84049073817"/>
    <s v="840490738171"/>
    <s v="MASCECBXL"/>
    <s v="M's Isoflow LS Crew - Harbor Blue - XL"/>
    <x v="48"/>
    <x v="0"/>
    <x v="25"/>
    <s v="XL"/>
    <m/>
    <n v="27.5"/>
    <s v="Base Layer Tops"/>
    <s v="Long Sleeve Crews"/>
    <x v="1"/>
  </r>
  <r>
    <s v="MASCECB"/>
    <s v="84049073818"/>
    <s v="840490738188"/>
    <s v="MASCECB2X"/>
    <s v="M's Isoflow LS Crew - Harbor Blue - 2X"/>
    <x v="48"/>
    <x v="0"/>
    <x v="25"/>
    <s v="2X"/>
    <m/>
    <n v="27.5"/>
    <s v="Base Layer Tops"/>
    <s v="Long Sleeve Crews"/>
    <x v="1"/>
  </r>
  <r>
    <s v="MASCELI"/>
    <s v="84049073819"/>
    <s v="840490738195"/>
    <s v="MASCELISM"/>
    <s v="M's Isoflow LS Crew - Light Sage - SM"/>
    <x v="48"/>
    <x v="0"/>
    <x v="16"/>
    <s v="SM"/>
    <m/>
    <n v="27.5"/>
    <s v="Base Layer Tops"/>
    <s v="Long Sleeve Crews"/>
    <x v="1"/>
  </r>
  <r>
    <s v="MASCELI"/>
    <s v="84049073820"/>
    <s v="840490738201"/>
    <s v="MASCELIMD"/>
    <s v="M's Isoflow LS Crew - Light Sage - MD"/>
    <x v="48"/>
    <x v="0"/>
    <x v="16"/>
    <s v="MD"/>
    <m/>
    <n v="27.5"/>
    <s v="Base Layer Tops"/>
    <s v="Long Sleeve Crews"/>
    <x v="1"/>
  </r>
  <r>
    <s v="MASCELI"/>
    <s v="84049073821"/>
    <s v="840490738218"/>
    <s v="MASCELILG"/>
    <s v="M's Isoflow LS Crew - Light Sage - LG"/>
    <x v="48"/>
    <x v="0"/>
    <x v="16"/>
    <s v="LG"/>
    <m/>
    <n v="27.5"/>
    <s v="Base Layer Tops"/>
    <s v="Long Sleeve Crews"/>
    <x v="1"/>
  </r>
  <r>
    <s v="MASCELI"/>
    <s v="84049073822"/>
    <s v="840490738225"/>
    <s v="MASCELIXL"/>
    <s v="M's Isoflow LS Crew - Light Sage - XL"/>
    <x v="48"/>
    <x v="0"/>
    <x v="16"/>
    <s v="XL"/>
    <m/>
    <n v="27.5"/>
    <s v="Base Layer Tops"/>
    <s v="Long Sleeve Crews"/>
    <x v="1"/>
  </r>
  <r>
    <s v="MASCELI"/>
    <s v="84049073823"/>
    <s v="840490738232"/>
    <s v="MASCELI2X"/>
    <s v="M's Isoflow LS Crew - Light Sage - 2X"/>
    <x v="48"/>
    <x v="0"/>
    <x v="16"/>
    <s v="2X"/>
    <m/>
    <n v="27.5"/>
    <s v="Base Layer Tops"/>
    <s v="Long Sleeve Crews"/>
    <x v="1"/>
  </r>
  <r>
    <s v="MASCEOR"/>
    <s v="84049073824"/>
    <s v="840490738249"/>
    <s v="MASCEORSM"/>
    <s v="M's Isoflow LS Crew - Jasper - SM"/>
    <x v="48"/>
    <x v="0"/>
    <x v="20"/>
    <s v="SM"/>
    <m/>
    <n v="27.5"/>
    <s v="Base Layer Tops"/>
    <s v="Long Sleeve Crews"/>
    <x v="1"/>
  </r>
  <r>
    <s v="MASCEOR"/>
    <s v="84049073825"/>
    <s v="840490738256"/>
    <s v="MASCEORMD"/>
    <s v="M's Isoflow LS Crew - Jasper - MD"/>
    <x v="48"/>
    <x v="0"/>
    <x v="20"/>
    <s v="MD"/>
    <m/>
    <n v="27.5"/>
    <s v="Base Layer Tops"/>
    <s v="Long Sleeve Crews"/>
    <x v="1"/>
  </r>
  <r>
    <s v="MASCEOR"/>
    <s v="84049073826"/>
    <s v="840490738263"/>
    <s v="MASCEORLG"/>
    <s v="M's Isoflow LS Crew - Jasper - LG"/>
    <x v="48"/>
    <x v="0"/>
    <x v="20"/>
    <s v="LG"/>
    <m/>
    <n v="27.5"/>
    <s v="Base Layer Tops"/>
    <s v="Long Sleeve Crews"/>
    <x v="1"/>
  </r>
  <r>
    <s v="MASCEOR"/>
    <s v="84049073827"/>
    <s v="840490738270"/>
    <s v="MASCEORXL"/>
    <s v="M's Isoflow LS Crew - Jasper - XL"/>
    <x v="48"/>
    <x v="0"/>
    <x v="20"/>
    <s v="XL"/>
    <m/>
    <n v="27.5"/>
    <s v="Base Layer Tops"/>
    <s v="Long Sleeve Crews"/>
    <x v="1"/>
  </r>
  <r>
    <s v="MASCEOR"/>
    <s v="84049073828"/>
    <s v="840490738287"/>
    <s v="MASCEOR2X"/>
    <s v="M's Isoflow LS Crew - Jasper - 2X"/>
    <x v="48"/>
    <x v="0"/>
    <x v="20"/>
    <s v="2X"/>
    <m/>
    <n v="27.5"/>
    <s v="Base Layer Tops"/>
    <s v="Long Sleeve Crews"/>
    <x v="1"/>
  </r>
  <r>
    <s v="MASCEOM"/>
    <s v="84049073829"/>
    <s v="840490738294"/>
    <s v="MASCEOMSM"/>
    <s v="M's Isoflow LS Crew - Mist - SM"/>
    <x v="48"/>
    <x v="0"/>
    <x v="17"/>
    <s v="SM"/>
    <m/>
    <n v="27.5"/>
    <s v="Base Layer Tops"/>
    <s v="Long Sleeve Crews"/>
    <x v="1"/>
  </r>
  <r>
    <s v="MASCEOM"/>
    <s v="84049073830"/>
    <s v="840490738300"/>
    <s v="MASCEOMMD"/>
    <s v="M's Isoflow LS Crew - Mist - MD"/>
    <x v="48"/>
    <x v="0"/>
    <x v="17"/>
    <s v="MD"/>
    <m/>
    <n v="27.5"/>
    <s v="Base Layer Tops"/>
    <s v="Long Sleeve Crews"/>
    <x v="1"/>
  </r>
  <r>
    <s v="MASCEOM"/>
    <s v="84049073831"/>
    <s v="840490738317"/>
    <s v="MASCEOMLG"/>
    <s v="M's Isoflow LS Crew - Mist - LG"/>
    <x v="48"/>
    <x v="0"/>
    <x v="17"/>
    <s v="LG"/>
    <m/>
    <n v="27.5"/>
    <s v="Base Layer Tops"/>
    <s v="Long Sleeve Crews"/>
    <x v="1"/>
  </r>
  <r>
    <s v="MASCEOM"/>
    <s v="84049073832"/>
    <s v="840490738324"/>
    <s v="MASCEOMXL"/>
    <s v="M's Isoflow LS Crew - Mist - XL"/>
    <x v="48"/>
    <x v="0"/>
    <x v="17"/>
    <s v="XL"/>
    <m/>
    <n v="27.5"/>
    <s v="Base Layer Tops"/>
    <s v="Long Sleeve Crews"/>
    <x v="1"/>
  </r>
  <r>
    <s v="MASCEOM"/>
    <s v="84049073833"/>
    <s v="840490738331"/>
    <s v="MASCEOM2X"/>
    <s v="M's Isoflow LS Crew - Mist - 2X"/>
    <x v="48"/>
    <x v="0"/>
    <x v="17"/>
    <s v="2X"/>
    <m/>
    <n v="27.5"/>
    <s v="Base Layer Tops"/>
    <s v="Long Sleeve Crews"/>
    <x v="1"/>
  </r>
  <r>
    <s v="MASCPCO"/>
    <s v="84049073834"/>
    <s v="840490738348"/>
    <s v="MASCPCOSM"/>
    <s v="M's Aerowool Drift LS Crew - Olive - SM"/>
    <x v="49"/>
    <x v="0"/>
    <x v="21"/>
    <s v="SM"/>
    <m/>
    <n v="52.25"/>
    <s v="Base Layer Tops"/>
    <s v="Long Sleeve Crews"/>
    <x v="1"/>
  </r>
  <r>
    <s v="MASCPCO"/>
    <s v="84049073835"/>
    <s v="840490738355"/>
    <s v="MASCPCOMD"/>
    <s v="M's Aerowool Drift LS Crew - Olive - MD"/>
    <x v="49"/>
    <x v="0"/>
    <x v="21"/>
    <s v="MD"/>
    <m/>
    <n v="52.25"/>
    <s v="Base Layer Tops"/>
    <s v="Long Sleeve Crews"/>
    <x v="1"/>
  </r>
  <r>
    <s v="MASCPCO"/>
    <s v="84049073836"/>
    <s v="840490738362"/>
    <s v="MASCPCOLG"/>
    <s v="M's Aerowool Drift LS Crew - Olive - LG"/>
    <x v="49"/>
    <x v="0"/>
    <x v="21"/>
    <s v="LG"/>
    <m/>
    <n v="52.25"/>
    <s v="Base Layer Tops"/>
    <s v="Long Sleeve Crews"/>
    <x v="1"/>
  </r>
  <r>
    <s v="MASCPCO"/>
    <s v="84049073837"/>
    <s v="840490738379"/>
    <s v="MASCPCOXL"/>
    <s v="M's Aerowool Drift LS Crew - Olive - XL"/>
    <x v="49"/>
    <x v="0"/>
    <x v="21"/>
    <s v="XL"/>
    <m/>
    <n v="52.25"/>
    <s v="Base Layer Tops"/>
    <s v="Long Sleeve Crews"/>
    <x v="1"/>
  </r>
  <r>
    <s v="MASCPCO"/>
    <s v="84049073838"/>
    <s v="840490738386"/>
    <s v="MASCPCO2X"/>
    <s v="M's Aerowool Drift LS Crew - Olive - 2X"/>
    <x v="49"/>
    <x v="0"/>
    <x v="21"/>
    <s v="2X"/>
    <m/>
    <n v="52.25"/>
    <s v="Base Layer Tops"/>
    <s v="Long Sleeve Crews"/>
    <x v="1"/>
  </r>
  <r>
    <s v="MASCPSS"/>
    <s v="84049073839"/>
    <s v="840490738393"/>
    <s v="MASCPSSSM"/>
    <s v="M's Aerowool Drift LS Crew - Breeze Blue - SM"/>
    <x v="49"/>
    <x v="0"/>
    <x v="22"/>
    <s v="SM"/>
    <m/>
    <n v="52.25"/>
    <s v="Base Layer Tops"/>
    <s v="Long Sleeve Crews"/>
    <x v="1"/>
  </r>
  <r>
    <s v="MASCPSS"/>
    <s v="84049073840"/>
    <s v="840490738409"/>
    <s v="MASCPSSMD"/>
    <s v="M's Aerowool Drift LS Crew - Breeze Blue - MD"/>
    <x v="49"/>
    <x v="0"/>
    <x v="22"/>
    <s v="MD"/>
    <m/>
    <n v="52.25"/>
    <s v="Base Layer Tops"/>
    <s v="Long Sleeve Crews"/>
    <x v="1"/>
  </r>
  <r>
    <s v="MASCPSS"/>
    <s v="84049073841"/>
    <s v="840490738416"/>
    <s v="MASCPSSLG"/>
    <s v="M's Aerowool Drift LS Crew - Breeze Blue - LG"/>
    <x v="49"/>
    <x v="0"/>
    <x v="22"/>
    <s v="LG"/>
    <m/>
    <n v="52.25"/>
    <s v="Base Layer Tops"/>
    <s v="Long Sleeve Crews"/>
    <x v="1"/>
  </r>
  <r>
    <s v="MASCPSS"/>
    <s v="84049073842"/>
    <s v="840490738423"/>
    <s v="MASCPSSXL"/>
    <s v="M's Aerowool Drift LS Crew - Breeze Blue - XL"/>
    <x v="49"/>
    <x v="0"/>
    <x v="22"/>
    <s v="XL"/>
    <m/>
    <n v="52.25"/>
    <s v="Base Layer Tops"/>
    <s v="Long Sleeve Crews"/>
    <x v="1"/>
  </r>
  <r>
    <s v="MASCPSS"/>
    <s v="84049073843"/>
    <s v="840490738430"/>
    <s v="MASCPSS2X"/>
    <s v="M's Aerowool Drift LS Crew - Breeze Blue - 2X"/>
    <x v="49"/>
    <x v="0"/>
    <x v="22"/>
    <s v="2X"/>
    <m/>
    <n v="52.25"/>
    <s v="Base Layer Tops"/>
    <s v="Long Sleeve Crews"/>
    <x v="1"/>
  </r>
  <r>
    <s v="MASSPCO"/>
    <s v="84049073844"/>
    <s v="840490738447"/>
    <s v="MASSPCOSM"/>
    <s v="M's Aerowool Drift SS Crew - Olive - SM"/>
    <x v="50"/>
    <x v="1"/>
    <x v="21"/>
    <s v="SM"/>
    <m/>
    <n v="44"/>
    <s v="Base Layer Tops"/>
    <s v="Short Sleeve Crews"/>
    <x v="1"/>
  </r>
  <r>
    <s v="MASSPCO"/>
    <s v="84049073845"/>
    <s v="840490738454"/>
    <s v="MASSPCOMD"/>
    <s v="M's Aerowool Drift SS Crew - Olive - MD"/>
    <x v="50"/>
    <x v="1"/>
    <x v="21"/>
    <s v="MD"/>
    <m/>
    <n v="44"/>
    <s v="Base Layer Tops"/>
    <s v="Short Sleeve Crews"/>
    <x v="1"/>
  </r>
  <r>
    <s v="MASSPCO"/>
    <s v="84049073846"/>
    <s v="840490738461"/>
    <s v="MASSPCOLG"/>
    <s v="M's Aerowool Drift SS Crew - Olive - LG"/>
    <x v="50"/>
    <x v="1"/>
    <x v="21"/>
    <s v="LG"/>
    <m/>
    <n v="44"/>
    <s v="Base Layer Tops"/>
    <s v="Short Sleeve Crews"/>
    <x v="1"/>
  </r>
  <r>
    <s v="MASSPCO"/>
    <s v="84049073847"/>
    <s v="840490738478"/>
    <s v="MASSPCOXL"/>
    <s v="M's Aerowool Drift SS Crew - Olive - XL"/>
    <x v="50"/>
    <x v="1"/>
    <x v="21"/>
    <s v="XL"/>
    <m/>
    <n v="44"/>
    <s v="Base Layer Tops"/>
    <s v="Short Sleeve Crews"/>
    <x v="1"/>
  </r>
  <r>
    <s v="MASSPCO"/>
    <s v="84049073848"/>
    <s v="840490738485"/>
    <s v="MASSPCO2X"/>
    <s v="M's Aerowool Drift SS Crew - Olive - 2X"/>
    <x v="50"/>
    <x v="1"/>
    <x v="21"/>
    <s v="2X"/>
    <m/>
    <n v="44"/>
    <s v="Base Layer Tops"/>
    <s v="Short Sleeve Crews"/>
    <x v="1"/>
  </r>
  <r>
    <s v="MASSPFG"/>
    <s v="84049073849"/>
    <s v="840490738492"/>
    <s v="MASSPFGSM"/>
    <s v="M's Aerowool Drift SS Crew - Overcast - SM"/>
    <x v="50"/>
    <x v="0"/>
    <x v="19"/>
    <s v="SM"/>
    <m/>
    <n v="44"/>
    <s v="Base Layer Tops"/>
    <s v="Short Sleeve Crews"/>
    <x v="1"/>
  </r>
  <r>
    <s v="MASSPFG"/>
    <s v="84049073850"/>
    <s v="840490738508"/>
    <s v="MASSPFGMD"/>
    <s v="M's Aerowool Drift SS Crew - Overcast - MD"/>
    <x v="50"/>
    <x v="0"/>
    <x v="19"/>
    <s v="MD"/>
    <m/>
    <n v="44"/>
    <s v="Base Layer Tops"/>
    <s v="Short Sleeve Crews"/>
    <x v="1"/>
  </r>
  <r>
    <s v="MASSPFG"/>
    <s v="84049073851"/>
    <s v="840490738515"/>
    <s v="MASSPFGLG"/>
    <s v="M's Aerowool Drift SS Crew - Overcast - LG"/>
    <x v="50"/>
    <x v="0"/>
    <x v="19"/>
    <s v="LG"/>
    <m/>
    <n v="44"/>
    <s v="Base Layer Tops"/>
    <s v="Short Sleeve Crews"/>
    <x v="1"/>
  </r>
  <r>
    <s v="MASSPFG"/>
    <s v="84049073852"/>
    <s v="840490738522"/>
    <s v="MASSPFGXL"/>
    <s v="M's Aerowool Drift SS Crew - Overcast - XL"/>
    <x v="50"/>
    <x v="0"/>
    <x v="19"/>
    <s v="XL"/>
    <m/>
    <n v="44"/>
    <s v="Base Layer Tops"/>
    <s v="Short Sleeve Crews"/>
    <x v="1"/>
  </r>
  <r>
    <s v="MASSPFG"/>
    <s v="84049073853"/>
    <s v="840490738539"/>
    <s v="MASSPFG2X"/>
    <s v="M's Aerowool Drift SS Crew - Overcast - 2X"/>
    <x v="50"/>
    <x v="0"/>
    <x v="19"/>
    <s v="2X"/>
    <m/>
    <n v="44"/>
    <s v="Base Layer Tops"/>
    <s v="Short Sleeve Crews"/>
    <x v="1"/>
  </r>
  <r>
    <s v="MASHEFG"/>
    <s v="84049073854"/>
    <s v="840490738546"/>
    <s v="MASHEFGSM"/>
    <s v="M's Isoflow Hoody - Overcast - SM"/>
    <x v="51"/>
    <x v="0"/>
    <x v="19"/>
    <s v="SM"/>
    <m/>
    <n v="33"/>
    <s v="Base Layer Tops"/>
    <s v="Hoodys"/>
    <x v="1"/>
  </r>
  <r>
    <s v="MASHEFG"/>
    <s v="84049073855"/>
    <s v="840490738553"/>
    <s v="MASHEFGMD"/>
    <s v="M's Isoflow Hoody - Overcast - MD"/>
    <x v="51"/>
    <x v="0"/>
    <x v="19"/>
    <s v="MD"/>
    <m/>
    <n v="33"/>
    <s v="Base Layer Tops"/>
    <s v="Hoodys"/>
    <x v="1"/>
  </r>
  <r>
    <s v="MASHEFG"/>
    <s v="84049073856"/>
    <s v="840490738560"/>
    <s v="MASHEFGLG"/>
    <s v="M's Isoflow Hoody - Overcast - LG"/>
    <x v="51"/>
    <x v="0"/>
    <x v="19"/>
    <s v="LG"/>
    <m/>
    <n v="33"/>
    <s v="Base Layer Tops"/>
    <s v="Hoodys"/>
    <x v="1"/>
  </r>
  <r>
    <s v="MASHEFG"/>
    <s v="84049073857"/>
    <s v="840490738577"/>
    <s v="MASHEFGXL"/>
    <s v="M's Isoflow Hoody - Overcast - XL"/>
    <x v="51"/>
    <x v="0"/>
    <x v="19"/>
    <s v="XL"/>
    <m/>
    <n v="33"/>
    <s v="Base Layer Tops"/>
    <s v="Hoodys"/>
    <x v="1"/>
  </r>
  <r>
    <s v="MASHEFG"/>
    <s v="84049073858"/>
    <s v="840490738584"/>
    <s v="MASHEFG2X"/>
    <s v="M's Isoflow Hoody - Overcast - 2X"/>
    <x v="51"/>
    <x v="0"/>
    <x v="19"/>
    <s v="2X"/>
    <m/>
    <n v="33"/>
    <s v="Base Layer Tops"/>
    <s v="Hoodys"/>
    <x v="1"/>
  </r>
  <r>
    <s v="MASHEGS"/>
    <s v="84049073859"/>
    <s v="840490738591"/>
    <s v="MASHEGSSM"/>
    <s v="M's Isoflow Hoody - Deep Sea - SM"/>
    <x v="51"/>
    <x v="1"/>
    <x v="26"/>
    <s v="SM"/>
    <m/>
    <n v="33"/>
    <s v="Base Layer Tops"/>
    <s v="Hoodys"/>
    <x v="1"/>
  </r>
  <r>
    <s v="MASHEGS"/>
    <s v="84049073860"/>
    <s v="840490738607"/>
    <s v="MASHEGSMD"/>
    <s v="M's Isoflow Hoody - Deep Sea - MD"/>
    <x v="51"/>
    <x v="1"/>
    <x v="26"/>
    <s v="MD"/>
    <m/>
    <n v="33"/>
    <s v="Base Layer Tops"/>
    <s v="Hoodys"/>
    <x v="1"/>
  </r>
  <r>
    <s v="MASHEGS"/>
    <s v="84049073861"/>
    <s v="840490738614"/>
    <s v="MASHEGSLG"/>
    <s v="M's Isoflow Hoody - Deep Sea - LG"/>
    <x v="51"/>
    <x v="1"/>
    <x v="26"/>
    <s v="LG"/>
    <m/>
    <n v="33"/>
    <s v="Base Layer Tops"/>
    <s v="Hoodys"/>
    <x v="1"/>
  </r>
  <r>
    <s v="MASHEGS"/>
    <s v="84049073862"/>
    <s v="840490738621"/>
    <s v="MASHEGSXL"/>
    <s v="M's Isoflow Hoody - Deep Sea - XL"/>
    <x v="51"/>
    <x v="1"/>
    <x v="26"/>
    <s v="XL"/>
    <m/>
    <n v="33"/>
    <s v="Base Layer Tops"/>
    <s v="Hoodys"/>
    <x v="1"/>
  </r>
  <r>
    <s v="MASHEGS"/>
    <s v="84049073863"/>
    <s v="840490738638"/>
    <s v="MASHEGS2X"/>
    <s v="M's Isoflow Hoody - Deep Sea - 2X"/>
    <x v="51"/>
    <x v="1"/>
    <x v="26"/>
    <s v="2X"/>
    <m/>
    <n v="33"/>
    <s v="Base Layer Tops"/>
    <s v="Hoodys"/>
    <x v="1"/>
  </r>
  <r>
    <s v="MASHELI"/>
    <s v="84049073864"/>
    <s v="840490738645"/>
    <s v="MASHELISM"/>
    <s v="M's Isoflow Hoody - Light Sage - SM"/>
    <x v="51"/>
    <x v="1"/>
    <x v="16"/>
    <s v="SM"/>
    <m/>
    <n v="33"/>
    <s v="Base Layer Tops"/>
    <s v="Hoodys"/>
    <x v="1"/>
  </r>
  <r>
    <s v="MASHELI"/>
    <s v="84049073865"/>
    <s v="840490738652"/>
    <s v="MASHELIMD"/>
    <s v="M's Isoflow Hoody - Light Sage - MD"/>
    <x v="51"/>
    <x v="1"/>
    <x v="16"/>
    <s v="MD"/>
    <m/>
    <n v="33"/>
    <s v="Base Layer Tops"/>
    <s v="Hoodys"/>
    <x v="1"/>
  </r>
  <r>
    <s v="MASHELI"/>
    <s v="84049073866"/>
    <s v="840490738669"/>
    <s v="MASHELILG"/>
    <s v="M's Isoflow Hoody - Light Sage - LG"/>
    <x v="51"/>
    <x v="1"/>
    <x v="16"/>
    <s v="LG"/>
    <m/>
    <n v="33"/>
    <s v="Base Layer Tops"/>
    <s v="Hoodys"/>
    <x v="1"/>
  </r>
  <r>
    <s v="MASHELI"/>
    <s v="84049073867"/>
    <s v="840490738676"/>
    <s v="MASHELIXL"/>
    <s v="M's Isoflow Hoody - Light Sage - XL"/>
    <x v="51"/>
    <x v="1"/>
    <x v="16"/>
    <s v="XL"/>
    <m/>
    <n v="33"/>
    <s v="Base Layer Tops"/>
    <s v="Hoodys"/>
    <x v="1"/>
  </r>
  <r>
    <s v="MASHELI"/>
    <s v="84049073868"/>
    <s v="840490738683"/>
    <s v="MASHELI2X"/>
    <s v="M's Isoflow Hoody - Light Sage - 2X"/>
    <x v="51"/>
    <x v="1"/>
    <x v="16"/>
    <s v="2X"/>
    <m/>
    <n v="33"/>
    <s v="Base Layer Tops"/>
    <s v="Hoodys"/>
    <x v="1"/>
  </r>
  <r>
    <s v="MASHEOR"/>
    <s v="84049073869"/>
    <s v="840490738690"/>
    <s v="MASHEORSM"/>
    <s v="M's Isoflow Hoody - Jasper - SM"/>
    <x v="51"/>
    <x v="0"/>
    <x v="20"/>
    <s v="SM"/>
    <m/>
    <n v="33"/>
    <s v="Base Layer Tops"/>
    <s v="Hoodys"/>
    <x v="1"/>
  </r>
  <r>
    <s v="MASHEOR"/>
    <s v="84049073870"/>
    <s v="840490738706"/>
    <s v="MASHEORMD"/>
    <s v="M's Isoflow Hoody - Jasper - MD"/>
    <x v="51"/>
    <x v="0"/>
    <x v="20"/>
    <s v="MD"/>
    <m/>
    <n v="33"/>
    <s v="Base Layer Tops"/>
    <s v="Hoodys"/>
    <x v="1"/>
  </r>
  <r>
    <s v="MASHEOR"/>
    <s v="84049073871"/>
    <s v="840490738713"/>
    <s v="MASHEORLG"/>
    <s v="M's Isoflow Hoody - Jasper - LG"/>
    <x v="51"/>
    <x v="0"/>
    <x v="20"/>
    <s v="LG"/>
    <m/>
    <n v="33"/>
    <s v="Base Layer Tops"/>
    <s v="Hoodys"/>
    <x v="1"/>
  </r>
  <r>
    <s v="MASHEOR"/>
    <s v="84049073872"/>
    <s v="840490738720"/>
    <s v="MASHEORXL"/>
    <s v="M's Isoflow Hoody - Jasper - XL"/>
    <x v="51"/>
    <x v="0"/>
    <x v="20"/>
    <s v="XL"/>
    <m/>
    <n v="33"/>
    <s v="Base Layer Tops"/>
    <s v="Hoodys"/>
    <x v="1"/>
  </r>
  <r>
    <s v="MASHEOR"/>
    <s v="84049073873"/>
    <s v="840490738737"/>
    <s v="MASHEOR2X"/>
    <s v="M's Isoflow Hoody - Jasper - 2X"/>
    <x v="51"/>
    <x v="0"/>
    <x v="20"/>
    <s v="2X"/>
    <m/>
    <n v="33"/>
    <s v="Base Layer Tops"/>
    <s v="Hoodys"/>
    <x v="1"/>
  </r>
  <r>
    <s v="MASHESS"/>
    <s v="84049073874"/>
    <s v="840490738744"/>
    <s v="MASHESSSM"/>
    <s v="M's Isoflow Hoody - Breeze Blue - SM"/>
    <x v="51"/>
    <x v="0"/>
    <x v="22"/>
    <s v="SM"/>
    <m/>
    <n v="33"/>
    <s v="Base Layer Tops"/>
    <s v="Hoodys"/>
    <x v="1"/>
  </r>
  <r>
    <s v="MASHESS"/>
    <s v="84049073875"/>
    <s v="840490738751"/>
    <s v="MASHESSMD"/>
    <s v="M's Isoflow Hoody - Breeze Blue - MD"/>
    <x v="51"/>
    <x v="0"/>
    <x v="22"/>
    <s v="MD"/>
    <m/>
    <n v="33"/>
    <s v="Base Layer Tops"/>
    <s v="Hoodys"/>
    <x v="1"/>
  </r>
  <r>
    <s v="MASHESS"/>
    <s v="84049073876"/>
    <s v="840490738768"/>
    <s v="MASHESSLG"/>
    <s v="M's Isoflow Hoody - Breeze Blue - LG"/>
    <x v="51"/>
    <x v="0"/>
    <x v="22"/>
    <s v="LG"/>
    <m/>
    <n v="33"/>
    <s v="Base Layer Tops"/>
    <s v="Hoodys"/>
    <x v="1"/>
  </r>
  <r>
    <s v="MASHESS"/>
    <s v="84049073877"/>
    <s v="840490738775"/>
    <s v="MASHESSXL"/>
    <s v="M's Isoflow Hoody - Breeze Blue - XL"/>
    <x v="51"/>
    <x v="0"/>
    <x v="22"/>
    <s v="XL"/>
    <m/>
    <n v="33"/>
    <s v="Base Layer Tops"/>
    <s v="Hoodys"/>
    <x v="1"/>
  </r>
  <r>
    <s v="MASHESS"/>
    <s v="84049073878"/>
    <s v="840490738782"/>
    <s v="MASHESS2X"/>
    <s v="M's Isoflow Hoody - Breeze Blue - 2X"/>
    <x v="51"/>
    <x v="0"/>
    <x v="22"/>
    <s v="2X"/>
    <m/>
    <n v="33"/>
    <s v="Base Layer Tops"/>
    <s v="Hoodys"/>
    <x v="1"/>
  </r>
  <r>
    <s v="MASHPCO"/>
    <s v="84049073879"/>
    <s v="840490738799"/>
    <s v="MASHPCOSM"/>
    <s v="M's Aerowool Drift Hoody - Olive - SM"/>
    <x v="52"/>
    <x v="1"/>
    <x v="21"/>
    <s v="SM"/>
    <m/>
    <n v="60.5"/>
    <s v="Base Layer Tops"/>
    <s v="Hoodys"/>
    <x v="1"/>
  </r>
  <r>
    <s v="MASHPCO"/>
    <s v="84049073880"/>
    <s v="840490738805"/>
    <s v="MASHPCOMD"/>
    <s v="M's Aerowool Drift Hoody - Olive - MD"/>
    <x v="52"/>
    <x v="1"/>
    <x v="21"/>
    <s v="MD"/>
    <m/>
    <n v="60.5"/>
    <s v="Base Layer Tops"/>
    <s v="Hoodys"/>
    <x v="1"/>
  </r>
  <r>
    <s v="MASHPCO"/>
    <s v="84049073881"/>
    <s v="840490738812"/>
    <s v="MASHPCOLG"/>
    <s v="M's Aerowool Drift Hoody - Olive - LG"/>
    <x v="52"/>
    <x v="1"/>
    <x v="21"/>
    <s v="LG"/>
    <m/>
    <n v="60.5"/>
    <s v="Base Layer Tops"/>
    <s v="Hoodys"/>
    <x v="1"/>
  </r>
  <r>
    <s v="MASHPCO"/>
    <s v="84049073882"/>
    <s v="840490738829"/>
    <s v="MASHPCOXL"/>
    <s v="M's Aerowool Drift Hoody - Olive - XL"/>
    <x v="52"/>
    <x v="1"/>
    <x v="21"/>
    <s v="XL"/>
    <m/>
    <n v="60.5"/>
    <s v="Base Layer Tops"/>
    <s v="Hoodys"/>
    <x v="1"/>
  </r>
  <r>
    <s v="MASHPCO"/>
    <s v="84049073883"/>
    <s v="840490738836"/>
    <s v="MASHPCO2X"/>
    <s v="M's Aerowool Drift Hoody - Olive - 2X"/>
    <x v="52"/>
    <x v="1"/>
    <x v="21"/>
    <s v="2X"/>
    <m/>
    <n v="60.5"/>
    <s v="Base Layer Tops"/>
    <s v="Hoodys"/>
    <x v="1"/>
  </r>
  <r>
    <s v="MASHPCB"/>
    <s v="84049073884"/>
    <s v="840490738843"/>
    <s v="MASHPCBSM"/>
    <s v="M's Aerowool Drift Hoody - Harbor Blue - SM"/>
    <x v="52"/>
    <x v="1"/>
    <x v="25"/>
    <s v="SM"/>
    <m/>
    <n v="60.5"/>
    <s v="Base Layer Tops"/>
    <s v="Hoodys"/>
    <x v="1"/>
  </r>
  <r>
    <s v="MASHPCB"/>
    <s v="84049073885"/>
    <s v="840490738850"/>
    <s v="MASHPCBMD"/>
    <s v="M's Aerowool Drift Hoody - Harbor Blue - MD"/>
    <x v="52"/>
    <x v="1"/>
    <x v="25"/>
    <s v="MD"/>
    <m/>
    <n v="60.5"/>
    <s v="Base Layer Tops"/>
    <s v="Hoodys"/>
    <x v="1"/>
  </r>
  <r>
    <s v="MASHPCB"/>
    <s v="84049073886"/>
    <s v="840490738867"/>
    <s v="MASHPCBLG"/>
    <s v="M's Aerowool Drift Hoody - Harbor Blue - LG"/>
    <x v="52"/>
    <x v="1"/>
    <x v="25"/>
    <s v="LG"/>
    <m/>
    <n v="60.5"/>
    <s v="Base Layer Tops"/>
    <s v="Hoodys"/>
    <x v="1"/>
  </r>
  <r>
    <s v="MASHPCB"/>
    <s v="84049073887"/>
    <s v="840490738874"/>
    <s v="MASHPCBXL"/>
    <s v="M's Aerowool Drift Hoody - Harbor Blue - XL"/>
    <x v="52"/>
    <x v="1"/>
    <x v="25"/>
    <s v="XL"/>
    <m/>
    <n v="60.5"/>
    <s v="Base Layer Tops"/>
    <s v="Hoodys"/>
    <x v="1"/>
  </r>
  <r>
    <s v="MASHPCB"/>
    <s v="84049073888"/>
    <s v="840490738881"/>
    <s v="MASHPCB2X"/>
    <s v="M's Aerowool Drift Hoody - Harbor Blue - 2X"/>
    <x v="52"/>
    <x v="1"/>
    <x v="25"/>
    <s v="2X"/>
    <m/>
    <n v="60.5"/>
    <s v="Base Layer Tops"/>
    <s v="Hoodys"/>
    <x v="1"/>
  </r>
  <r>
    <s v="MASHPOM"/>
    <s v="84049073889"/>
    <s v="840490738898"/>
    <s v="MASHPOMSM"/>
    <s v="M's Aerowool Drift Hoody - Mist - SM"/>
    <x v="52"/>
    <x v="0"/>
    <x v="17"/>
    <s v="SM"/>
    <m/>
    <n v="60.5"/>
    <s v="Base Layer Tops"/>
    <s v="Hoodys"/>
    <x v="1"/>
  </r>
  <r>
    <s v="MASHPOM"/>
    <s v="84049073890"/>
    <s v="840490738904"/>
    <s v="MASHPOMMD"/>
    <s v="M's Aerowool Drift Hoody - Mist - MD"/>
    <x v="52"/>
    <x v="0"/>
    <x v="17"/>
    <s v="MD"/>
    <m/>
    <n v="60.5"/>
    <s v="Base Layer Tops"/>
    <s v="Hoodys"/>
    <x v="1"/>
  </r>
  <r>
    <s v="MASHPOM"/>
    <s v="84049073891"/>
    <s v="840490738911"/>
    <s v="MASHPOMLG"/>
    <s v="M's Aerowool Drift Hoody - Mist - LG"/>
    <x v="52"/>
    <x v="0"/>
    <x v="17"/>
    <s v="LG"/>
    <m/>
    <n v="60.5"/>
    <s v="Base Layer Tops"/>
    <s v="Hoodys"/>
    <x v="1"/>
  </r>
  <r>
    <s v="MASHPOM"/>
    <s v="84049073892"/>
    <s v="840490738928"/>
    <s v="MASHPOMXL"/>
    <s v="M's Aerowool Drift Hoody - Mist - XL"/>
    <x v="52"/>
    <x v="0"/>
    <x v="17"/>
    <s v="XL"/>
    <m/>
    <n v="60.5"/>
    <s v="Base Layer Tops"/>
    <s v="Hoodys"/>
    <x v="1"/>
  </r>
  <r>
    <s v="MASHPOM"/>
    <s v="84049073893"/>
    <s v="840490738935"/>
    <s v="MASHPOM2X"/>
    <s v="M's Aerowool Drift Hoody - Mist - 2X"/>
    <x v="52"/>
    <x v="0"/>
    <x v="17"/>
    <s v="2X"/>
    <m/>
    <n v="60.5"/>
    <s v="Base Layer Tops"/>
    <s v="Hoodys"/>
    <x v="1"/>
  </r>
  <r>
    <s v="MASHPSS"/>
    <s v="84049073894"/>
    <s v="840490738942"/>
    <s v="MASHPSSSM"/>
    <s v="M's Aerowool Drift Hoody - Breeze Blue - SM"/>
    <x v="52"/>
    <x v="0"/>
    <x v="22"/>
    <s v="SM"/>
    <m/>
    <n v="60.5"/>
    <s v="Base Layer Tops"/>
    <s v="Hoodys"/>
    <x v="1"/>
  </r>
  <r>
    <s v="MASHPSS"/>
    <s v="84049073895"/>
    <s v="840490738959"/>
    <s v="MASHPSSMD"/>
    <s v="M's Aerowool Drift Hoody - Breeze Blue - MD"/>
    <x v="52"/>
    <x v="0"/>
    <x v="22"/>
    <s v="MD"/>
    <m/>
    <n v="60.5"/>
    <s v="Base Layer Tops"/>
    <s v="Hoodys"/>
    <x v="1"/>
  </r>
  <r>
    <s v="MASHPSS"/>
    <s v="84049073896"/>
    <s v="840490738966"/>
    <s v="MASHPSSLG"/>
    <s v="M's Aerowool Drift Hoody - Breeze Blue - LG"/>
    <x v="52"/>
    <x v="0"/>
    <x v="22"/>
    <s v="LG"/>
    <m/>
    <n v="60.5"/>
    <s v="Base Layer Tops"/>
    <s v="Hoodys"/>
    <x v="1"/>
  </r>
  <r>
    <s v="MASHPSS"/>
    <s v="84049073897"/>
    <s v="840490738973"/>
    <s v="MASHPSSXL"/>
    <s v="M's Aerowool Drift Hoody - Breeze Blue - XL"/>
    <x v="52"/>
    <x v="0"/>
    <x v="22"/>
    <s v="XL"/>
    <m/>
    <n v="60.5"/>
    <s v="Base Layer Tops"/>
    <s v="Hoodys"/>
    <x v="1"/>
  </r>
  <r>
    <s v="MASHPSS"/>
    <s v="84049073898"/>
    <s v="840490738980"/>
    <s v="MASHPSS2X"/>
    <s v="M's Aerowool Drift Hoody - Breeze Blue - 2X"/>
    <x v="52"/>
    <x v="0"/>
    <x v="22"/>
    <s v="2X"/>
    <m/>
    <n v="60.5"/>
    <s v="Base Layer Tops"/>
    <s v="Hoodys"/>
    <x v="1"/>
  </r>
  <r>
    <s v="MAWFBAP"/>
    <s v="84049073899"/>
    <s v="840490738997"/>
    <s v="MAWFBAPSM"/>
    <s v="M's Breakwater Fish Bib - Asphalt - SM"/>
    <x v="53"/>
    <x v="0"/>
    <x v="14"/>
    <s v="SM"/>
    <m/>
    <n v="151.25"/>
    <s v="Outerwear Bottoms"/>
    <s v="Rainwear"/>
    <x v="1"/>
  </r>
  <r>
    <s v="MAWFBAP"/>
    <s v="84049073900"/>
    <s v="840490739000"/>
    <s v="MAWFBAPMD"/>
    <s v="M's Breakwater Fish Bib - Asphalt - MD"/>
    <x v="53"/>
    <x v="0"/>
    <x v="14"/>
    <s v="MD"/>
    <m/>
    <n v="151.25"/>
    <s v="Outerwear Bottoms"/>
    <s v="Rainwear"/>
    <x v="1"/>
  </r>
  <r>
    <s v="MAWFBAP"/>
    <s v="84049073901"/>
    <s v="840490739017"/>
    <s v="MAWFBAPLG"/>
    <s v="M's Breakwater Fish Bib - Asphalt - LG"/>
    <x v="53"/>
    <x v="0"/>
    <x v="14"/>
    <s v="LG"/>
    <m/>
    <n v="151.25"/>
    <s v="Outerwear Bottoms"/>
    <s v="Rainwear"/>
    <x v="1"/>
  </r>
  <r>
    <s v="MAWFBAP"/>
    <s v="84049073902"/>
    <s v="840490739024"/>
    <s v="MAWFBAPXL"/>
    <s v="M's Breakwater Fish Bib - Asphalt - XL"/>
    <x v="53"/>
    <x v="0"/>
    <x v="14"/>
    <s v="XL"/>
    <m/>
    <n v="151.25"/>
    <s v="Outerwear Bottoms"/>
    <s v="Rainwear"/>
    <x v="1"/>
  </r>
  <r>
    <s v="MAWFBAP"/>
    <s v="84049073903"/>
    <s v="840490739031"/>
    <s v="MAWFBAP2X"/>
    <s v="M's Breakwater Fish Bib - Asphalt - 2X"/>
    <x v="53"/>
    <x v="0"/>
    <x v="14"/>
    <s v="2X"/>
    <m/>
    <n v="151.25"/>
    <s v="Outerwear Bottoms"/>
    <s v="Rainwear"/>
    <x v="1"/>
  </r>
  <r>
    <s v="MAWFJAP"/>
    <s v="84049073904"/>
    <s v="840490739048"/>
    <s v="MAWFJAPSM"/>
    <s v="M's Breakwater Fish Jacket - Asphalt - SM"/>
    <x v="54"/>
    <x v="0"/>
    <x v="14"/>
    <s v="SM"/>
    <m/>
    <n v="151.25"/>
    <s v="Outerwear Tops"/>
    <s v="Rainwear"/>
    <x v="1"/>
  </r>
  <r>
    <s v="MAWFJAP"/>
    <s v="84049073905"/>
    <s v="840490739055"/>
    <s v="MAWFJAPMD"/>
    <s v="M's Breakwater Fish Jacket - Asphalt - MD"/>
    <x v="54"/>
    <x v="0"/>
    <x v="14"/>
    <s v="MD"/>
    <m/>
    <n v="151.25"/>
    <s v="Outerwear Tops"/>
    <s v="Rainwear"/>
    <x v="1"/>
  </r>
  <r>
    <s v="MAWFJAP"/>
    <s v="84049073906"/>
    <s v="840490739062"/>
    <s v="MAWFJAPLG"/>
    <s v="M's Breakwater Fish Jacket - Asphalt - LG"/>
    <x v="54"/>
    <x v="0"/>
    <x v="14"/>
    <s v="LG"/>
    <m/>
    <n v="151.25"/>
    <s v="Outerwear Tops"/>
    <s v="Rainwear"/>
    <x v="1"/>
  </r>
  <r>
    <s v="MAWFJAP"/>
    <s v="84049073907"/>
    <s v="840490739079"/>
    <s v="MAWFJAPXL"/>
    <s v="M's Breakwater Fish Jacket - Asphalt - XL"/>
    <x v="54"/>
    <x v="0"/>
    <x v="14"/>
    <s v="XL"/>
    <m/>
    <n v="151.25"/>
    <s v="Outerwear Tops"/>
    <s v="Rainwear"/>
    <x v="1"/>
  </r>
  <r>
    <s v="MAWFJAP"/>
    <s v="84049073908"/>
    <s v="840490739086"/>
    <s v="MAWFJAP2X"/>
    <s v="M's Breakwater Fish Jacket - Asphalt - 2X"/>
    <x v="54"/>
    <x v="0"/>
    <x v="14"/>
    <s v="2X"/>
    <m/>
    <n v="151.25"/>
    <s v="Outerwear Tops"/>
    <s v="Rainwear"/>
    <x v="1"/>
  </r>
  <r>
    <s v="MASNGOR"/>
    <s v="84049073909"/>
    <s v="840490739093"/>
    <s v="MASNGOROS"/>
    <s v="Isoflow Neck Gaiter - Jasper - OS"/>
    <x v="55"/>
    <x v="0"/>
    <x v="20"/>
    <s v="OS"/>
    <m/>
    <n v="13.75"/>
    <s v="Hunt Headwear"/>
    <s v="Neck Gaiters"/>
    <x v="1"/>
  </r>
  <r>
    <s v="MASNGOM"/>
    <s v="84049073910"/>
    <s v="840490739109"/>
    <s v="MASNGOMOS"/>
    <s v="Isoflow Neck Gaiter - Mist - OS"/>
    <x v="55"/>
    <x v="0"/>
    <x v="17"/>
    <s v="OS"/>
    <m/>
    <n v="13.75"/>
    <s v="Hunt Headwear"/>
    <s v="Neck Gaiters"/>
    <x v="1"/>
  </r>
  <r>
    <s v="MASNGSS"/>
    <s v="84049073911"/>
    <s v="840490739116"/>
    <s v="MASNGSSOS"/>
    <s v="Isoflow Neck Gaiter - Breeze Blue - OS"/>
    <x v="55"/>
    <x v="0"/>
    <x v="22"/>
    <s v="OS"/>
    <m/>
    <n v="13.75"/>
    <s v="Hunt Headwear"/>
    <s v="Neck Gaiters"/>
    <x v="1"/>
  </r>
  <r>
    <s v="MAWG2CN"/>
    <s v="84049073912"/>
    <s v="840490739123"/>
    <s v="MAWG2CNOS"/>
    <s v="Wick Neck Gaiter 2.0 - Conifer - OS"/>
    <x v="56"/>
    <x v="0"/>
    <x v="0"/>
    <s v="OS"/>
    <m/>
    <n v="16.5"/>
    <s v="Hunt Headwear"/>
    <s v="Neck Gaiters"/>
    <x v="1"/>
  </r>
  <r>
    <s v="MAWG2WN"/>
    <s v="84049073913"/>
    <s v="840490739130"/>
    <s v="MAWG2WNOS"/>
    <s v="Wick Neck Gaiter 2.0 - Walnut - OS"/>
    <x v="56"/>
    <x v="0"/>
    <x v="6"/>
    <s v="OS"/>
    <m/>
    <n v="16.5"/>
    <s v="Hunt Headwear"/>
    <s v="Neck Gaiters"/>
    <x v="1"/>
  </r>
  <r>
    <s v="MAWG2FU"/>
    <s v="84049073914"/>
    <s v="840490739147"/>
    <s v="MAWG2FUOS"/>
    <s v="Wick Neck Gaiter 2.0 - Fusion - OS"/>
    <x v="56"/>
    <x v="1"/>
    <x v="27"/>
    <s v="OS"/>
    <m/>
    <n v="16.5"/>
    <s v="Hunt Headwear"/>
    <s v="Neck Gaiters"/>
    <x v="1"/>
  </r>
  <r>
    <s v="MAWG2SP"/>
    <s v="84049073915"/>
    <s v="840490739154"/>
    <s v="MAWG2SPOS"/>
    <s v="Wick Neck Gaiter 2.0 - Specter - OS"/>
    <x v="56"/>
    <x v="1"/>
    <x v="28"/>
    <s v="OS"/>
    <m/>
    <n v="16.5"/>
    <s v="Hunt Headwear"/>
    <s v="Neck Gaiters"/>
    <x v="1"/>
  </r>
  <r>
    <s v="WAWODAP"/>
    <s v="84049073916"/>
    <s v="840490739161"/>
    <s v="WAWODAPXS"/>
    <s v="W's Outbound Pant - Asphalt - XS"/>
    <x v="57"/>
    <x v="0"/>
    <x v="14"/>
    <s v="XS"/>
    <m/>
    <n v="55"/>
    <s v="Outerwear Bottoms"/>
    <s v="Field Pants"/>
    <x v="1"/>
  </r>
  <r>
    <s v="WAWODAP"/>
    <s v="84049073917"/>
    <s v="840490739178"/>
    <s v="WAWODAPSM"/>
    <s v="W's Outbound Pant - Asphalt - SM"/>
    <x v="57"/>
    <x v="0"/>
    <x v="14"/>
    <s v="SM"/>
    <m/>
    <n v="55"/>
    <s v="Outerwear Bottoms"/>
    <s v="Field Pants"/>
    <x v="1"/>
  </r>
  <r>
    <s v="WAWODAP"/>
    <s v="84049073918"/>
    <s v="840490739185"/>
    <s v="WAWODAPMD"/>
    <s v="W's Outbound Pant - Asphalt - MD"/>
    <x v="57"/>
    <x v="0"/>
    <x v="14"/>
    <s v="MD"/>
    <m/>
    <n v="55"/>
    <s v="Outerwear Bottoms"/>
    <s v="Field Pants"/>
    <x v="1"/>
  </r>
  <r>
    <s v="WAWODAP"/>
    <s v="84049073919"/>
    <s v="840490739192"/>
    <s v="WAWODAPLG"/>
    <s v="W's Outbound Pant - Asphalt - LG"/>
    <x v="57"/>
    <x v="0"/>
    <x v="14"/>
    <s v="LG"/>
    <m/>
    <n v="55"/>
    <s v="Outerwear Bottoms"/>
    <s v="Field Pants"/>
    <x v="1"/>
  </r>
  <r>
    <s v="WAWODAP"/>
    <s v="84049073920"/>
    <s v="840490739208"/>
    <s v="WAWODAPXL"/>
    <s v="W's Outbound Pant - Asphalt - XL"/>
    <x v="57"/>
    <x v="0"/>
    <x v="14"/>
    <s v="XL"/>
    <m/>
    <n v="55"/>
    <s v="Outerwear Bottoms"/>
    <s v="Field Pants"/>
    <x v="1"/>
  </r>
  <r>
    <s v="WAWODDE"/>
    <s v="84049073921"/>
    <s v="840490739215"/>
    <s v="WAWODDEXS"/>
    <s v="W's Outbound Pant - Dry Earth - XS"/>
    <x v="57"/>
    <x v="0"/>
    <x v="1"/>
    <s v="XS"/>
    <m/>
    <n v="55"/>
    <s v="Outerwear Bottoms"/>
    <s v="Field Pants"/>
    <x v="1"/>
  </r>
  <r>
    <s v="WAWODDE"/>
    <s v="84049073922"/>
    <s v="840490739222"/>
    <s v="WAWODDESM"/>
    <s v="W's Outbound Pant - Dry Earth - SM"/>
    <x v="57"/>
    <x v="0"/>
    <x v="1"/>
    <s v="SM"/>
    <m/>
    <n v="55"/>
    <s v="Outerwear Bottoms"/>
    <s v="Field Pants"/>
    <x v="1"/>
  </r>
  <r>
    <s v="WAWODDE"/>
    <s v="84049073923"/>
    <s v="840490739239"/>
    <s v="WAWODDEMD"/>
    <s v="W's Outbound Pant - Dry Earth - MD"/>
    <x v="57"/>
    <x v="0"/>
    <x v="1"/>
    <s v="MD"/>
    <m/>
    <n v="55"/>
    <s v="Outerwear Bottoms"/>
    <s v="Field Pants"/>
    <x v="1"/>
  </r>
  <r>
    <s v="WAWODDE"/>
    <s v="84049073924"/>
    <s v="840490739246"/>
    <s v="WAWODDELG"/>
    <s v="W's Outbound Pant - Dry Earth - LG"/>
    <x v="57"/>
    <x v="0"/>
    <x v="1"/>
    <s v="LG"/>
    <m/>
    <n v="55"/>
    <s v="Outerwear Bottoms"/>
    <s v="Field Pants"/>
    <x v="1"/>
  </r>
  <r>
    <s v="WAWODDE"/>
    <s v="84049073925"/>
    <s v="840490739253"/>
    <s v="WAWODDEXL"/>
    <s v="W's Outbound Pant - Dry Earth - XL"/>
    <x v="57"/>
    <x v="0"/>
    <x v="1"/>
    <s v="XL"/>
    <m/>
    <n v="55"/>
    <s v="Outerwear Bottoms"/>
    <s v="Field Pants"/>
    <x v="1"/>
  </r>
  <r>
    <s v="WAWHEFG"/>
    <s v="84049073926"/>
    <s v="840490739260"/>
    <s v="WAWHEFGXS"/>
    <s v="W's Isoflow Hoody - Overcast - XS"/>
    <x v="58"/>
    <x v="0"/>
    <x v="19"/>
    <s v="XS"/>
    <m/>
    <n v="33"/>
    <s v="Base Layer Tops"/>
    <s v="Hoodys"/>
    <x v="1"/>
  </r>
  <r>
    <s v="WAWHEFG"/>
    <s v="84049073927"/>
    <s v="840490739277"/>
    <s v="WAWHEFGSM"/>
    <s v="W's Isoflow Hoody - Overcast - SM"/>
    <x v="58"/>
    <x v="0"/>
    <x v="19"/>
    <s v="SM"/>
    <m/>
    <n v="33"/>
    <s v="Base Layer Tops"/>
    <s v="Hoodys"/>
    <x v="1"/>
  </r>
  <r>
    <s v="WAWHEFG"/>
    <s v="84049073928"/>
    <s v="840490739284"/>
    <s v="WAWHEFGMD"/>
    <s v="W's Isoflow Hoody - Overcast - MD"/>
    <x v="58"/>
    <x v="0"/>
    <x v="19"/>
    <s v="MD"/>
    <m/>
    <n v="33"/>
    <s v="Base Layer Tops"/>
    <s v="Hoodys"/>
    <x v="1"/>
  </r>
  <r>
    <s v="WAWHEFG"/>
    <s v="84049073929"/>
    <s v="840490739291"/>
    <s v="WAWHEFGLG"/>
    <s v="W's Isoflow Hoody - Overcast - LG"/>
    <x v="58"/>
    <x v="0"/>
    <x v="19"/>
    <s v="LG"/>
    <m/>
    <n v="33"/>
    <s v="Base Layer Tops"/>
    <s v="Hoodys"/>
    <x v="1"/>
  </r>
  <r>
    <s v="WAWHEFG"/>
    <s v="84049073930"/>
    <s v="840490739307"/>
    <s v="WAWHEFGXL"/>
    <s v="W's Isoflow Hoody - Overcast - XL"/>
    <x v="58"/>
    <x v="0"/>
    <x v="19"/>
    <s v="XL"/>
    <m/>
    <n v="33"/>
    <s v="Base Layer Tops"/>
    <s v="Hoodys"/>
    <x v="1"/>
  </r>
  <r>
    <s v="WAWHESS"/>
    <s v="84049073931"/>
    <s v="840490739314"/>
    <s v="WAWHESSXS"/>
    <s v="W's Isoflow Hoody - Breeze Blue - XS"/>
    <x v="58"/>
    <x v="0"/>
    <x v="22"/>
    <s v="XS"/>
    <m/>
    <n v="33"/>
    <s v="Base Layer Tops"/>
    <s v="Hoodys"/>
    <x v="1"/>
  </r>
  <r>
    <s v="WAWHESS"/>
    <s v="84049073932"/>
    <s v="840490739321"/>
    <s v="WAWHESSSM"/>
    <s v="W's Isoflow Hoody - Breeze Blue - SM"/>
    <x v="58"/>
    <x v="0"/>
    <x v="22"/>
    <s v="SM"/>
    <m/>
    <n v="33"/>
    <s v="Base Layer Tops"/>
    <s v="Hoodys"/>
    <x v="1"/>
  </r>
  <r>
    <s v="WAWHESS"/>
    <s v="84049073933"/>
    <s v="840490739338"/>
    <s v="WAWHESSMD"/>
    <s v="W's Isoflow Hoody - Breeze Blue - MD"/>
    <x v="58"/>
    <x v="0"/>
    <x v="22"/>
    <s v="MD"/>
    <m/>
    <n v="33"/>
    <s v="Base Layer Tops"/>
    <s v="Hoodys"/>
    <x v="1"/>
  </r>
  <r>
    <s v="WAWHESS"/>
    <s v="84049073934"/>
    <s v="840490739345"/>
    <s v="WAWHESSLG"/>
    <s v="W's Isoflow Hoody - Breeze Blue - LG"/>
    <x v="58"/>
    <x v="0"/>
    <x v="22"/>
    <s v="LG"/>
    <m/>
    <n v="33"/>
    <s v="Base Layer Tops"/>
    <s v="Hoodys"/>
    <x v="1"/>
  </r>
  <r>
    <s v="WAWHESS"/>
    <s v="84049073935"/>
    <s v="840490739352"/>
    <s v="WAWHESSXL"/>
    <s v="W's Isoflow Hoody - Breeze Blue - XL"/>
    <x v="58"/>
    <x v="0"/>
    <x v="22"/>
    <s v="XL"/>
    <m/>
    <n v="33"/>
    <s v="Base Layer Tops"/>
    <s v="Hoodys"/>
    <x v="1"/>
  </r>
  <r>
    <s v="FTLSPFU"/>
    <s v="84338013022"/>
    <n v="843380130222"/>
    <s v="FTLSPFUOS"/>
    <s v="Treeline Turkey Vest - Fusion - OS"/>
    <x v="59"/>
    <x v="0"/>
    <x v="27"/>
    <s v="OS"/>
    <m/>
    <n v="162.5"/>
    <s v="Hunting Field Gear - Hunting Equipment"/>
    <s v="Hunting Field Gear - Hunting Packs &amp; Bags"/>
    <x v="2"/>
  </r>
  <r>
    <s v="FTLSPSP"/>
    <s v="84338013023"/>
    <n v="843380130239"/>
    <s v="FTLSPSPOS"/>
    <s v="Treeline Turkey Vest - Specter - OS"/>
    <x v="59"/>
    <x v="1"/>
    <x v="28"/>
    <s v="OS"/>
    <m/>
    <n v="162.5"/>
    <s v="Hunting Field Gear - Hunting Equipment"/>
    <s v="Hunting Field Gear - Hunting Packs &amp; Bags"/>
    <x v="2"/>
  </r>
  <r>
    <s v="FTLSPSP"/>
    <s v="84049076098"/>
    <n v="840490760981"/>
    <s v="FTLSPSPTL"/>
    <s v="Turkey Vest - Specter - XLT"/>
    <x v="59"/>
    <x v="0"/>
    <x v="28"/>
    <s v="XLT"/>
    <m/>
    <n v="162.5"/>
    <s v="Hunting Field Gear - Hunting Equipment"/>
    <s v="Hunting Field Gear - Hunting Packs &amp; Bags"/>
    <x v="2"/>
  </r>
  <r>
    <s v="FTLSPCA"/>
    <s v="84049070236"/>
    <n v="840490702363"/>
    <s v="FTLSPCAOS"/>
    <s v="Turkey Vest - Darkwater - OS"/>
    <x v="59"/>
    <x v="0"/>
    <x v="29"/>
    <s v="OS"/>
    <m/>
    <n v="162.5"/>
    <s v="Hunting Field Gear - Hunting Equipment"/>
    <s v="Hunting Field Gear - Hunting Packs &amp; Bags"/>
    <x v="2"/>
  </r>
  <r>
    <s v="MOBSPFU"/>
    <s v="81216601996"/>
    <n v="812166019969"/>
    <s v="MOBSPFU2X"/>
    <s v="Boundary Stormtight Rain Pant - Fusion - 2X"/>
    <x v="60"/>
    <x v="0"/>
    <x v="27"/>
    <s v="2x"/>
    <m/>
    <n v="137.5"/>
    <s v="Outerwear Bottoms"/>
    <s v="Rainwear"/>
    <x v="3"/>
  </r>
  <r>
    <s v="MOBSPFU"/>
    <s v="81216601994"/>
    <n v="812166019945"/>
    <s v="MOBSPFULG"/>
    <s v="Boundary Stormtight Rain Pant - Fusion - LG"/>
    <x v="60"/>
    <x v="0"/>
    <x v="27"/>
    <s v="LG"/>
    <m/>
    <n v="137.5"/>
    <s v="Outerwear Bottoms"/>
    <s v="Rainwear"/>
    <x v="3"/>
  </r>
  <r>
    <s v="MOBSPFU"/>
    <s v="81216601993"/>
    <n v="812166019938"/>
    <s v="MOBSPFUMD"/>
    <s v="Boundary Stormtight Rain Pant - Fusion - MD"/>
    <x v="60"/>
    <x v="0"/>
    <x v="27"/>
    <s v="MD"/>
    <m/>
    <n v="137.5"/>
    <s v="Outerwear Bottoms"/>
    <s v="Rainwear"/>
    <x v="3"/>
  </r>
  <r>
    <s v="MOBSPFU"/>
    <s v="81216601992"/>
    <n v="812166019921"/>
    <s v="MOBSPFUSM"/>
    <s v="Boundary Stormtight Rain Pant - Fusion - SM"/>
    <x v="60"/>
    <x v="0"/>
    <x v="27"/>
    <s v="SM"/>
    <m/>
    <n v="137.5"/>
    <s v="Outerwear Bottoms"/>
    <s v="Rainwear"/>
    <x v="3"/>
  </r>
  <r>
    <s v="MOBSPFU"/>
    <s v="81216601995"/>
    <n v="812166019952"/>
    <s v="MOBSPFUXL"/>
    <s v="Boundary Stormtight Rain Pant - Fusion - XL"/>
    <x v="60"/>
    <x v="0"/>
    <x v="27"/>
    <s v="XL"/>
    <m/>
    <n v="137.5"/>
    <s v="Outerwear Bottoms"/>
    <s v="Rainwear"/>
    <x v="3"/>
  </r>
  <r>
    <s v="MOBSPTR"/>
    <s v="84338018562"/>
    <n v="843380185628"/>
    <s v="MOBSPTR2X"/>
    <s v="Boundary Stormtight Rain Pant - Terra - 2X"/>
    <x v="60"/>
    <x v="0"/>
    <x v="7"/>
    <s v="2X"/>
    <m/>
    <n v="137.5"/>
    <s v="Outerwear Bottoms"/>
    <s v="Rainwear"/>
    <x v="3"/>
  </r>
  <r>
    <s v="MOBSPTR"/>
    <s v="84338018563"/>
    <n v="843380185635"/>
    <s v="MOBSPTRLG"/>
    <s v="Boundary Stormtight Rain Pant - Terra - LG"/>
    <x v="60"/>
    <x v="0"/>
    <x v="7"/>
    <s v="LG"/>
    <m/>
    <n v="137.5"/>
    <s v="Outerwear Bottoms"/>
    <s v="Rainwear"/>
    <x v="3"/>
  </r>
  <r>
    <s v="MOBSPTR"/>
    <s v="84338018564"/>
    <n v="843380185642"/>
    <s v="MOBSPTRMD"/>
    <s v="Boundary Stormtight Rain Pant - Terra - MD"/>
    <x v="60"/>
    <x v="0"/>
    <x v="7"/>
    <s v="MD"/>
    <m/>
    <n v="137.5"/>
    <s v="Outerwear Bottoms"/>
    <s v="Rainwear"/>
    <x v="3"/>
  </r>
  <r>
    <s v="MOBSPTR"/>
    <s v="84338018565"/>
    <n v="843380185659"/>
    <s v="MOBSPTRSM"/>
    <s v="Boundary Stormtight Rain Pant - Terra - SM"/>
    <x v="60"/>
    <x v="0"/>
    <x v="7"/>
    <s v="SM"/>
    <m/>
    <n v="137.5"/>
    <s v="Outerwear Bottoms"/>
    <s v="Rainwear"/>
    <x v="3"/>
  </r>
  <r>
    <s v="MOBSPTR"/>
    <s v="84338018566"/>
    <n v="843380185666"/>
    <s v="MOBSPTRXL"/>
    <s v="Boundary Stormtight Rain Pant - Terra - XL"/>
    <x v="60"/>
    <x v="0"/>
    <x v="7"/>
    <s v="XL"/>
    <m/>
    <n v="137.5"/>
    <s v="Outerwear Bottoms"/>
    <s v="Rainwear"/>
    <x v="3"/>
  </r>
  <r>
    <s v="MACDYTN"/>
    <s v="84338016729"/>
    <n v="843380167297"/>
    <s v="MACDYTNLG"/>
    <s v="Cody Leather Glove - Tan - LG"/>
    <x v="61"/>
    <x v="1"/>
    <x v="30"/>
    <s v="LG"/>
    <m/>
    <n v="38.5"/>
    <s v="Apparel Accessories"/>
    <s v="Gloves"/>
    <x v="3"/>
  </r>
  <r>
    <s v="MACDYTN"/>
    <s v="84338016728"/>
    <n v="843380167280"/>
    <s v="MACDYTNMD"/>
    <s v="Cody Leather Glove - Tan - MD"/>
    <x v="61"/>
    <x v="1"/>
    <x v="30"/>
    <s v="MD"/>
    <m/>
    <n v="38.5"/>
    <s v="Apparel Accessories"/>
    <s v="Gloves"/>
    <x v="3"/>
  </r>
  <r>
    <s v="MACDYTN"/>
    <s v="84338016727"/>
    <n v="843380167273"/>
    <s v="MACDYTNSM"/>
    <s v="Cody Leather Glove - Tan - SM"/>
    <x v="61"/>
    <x v="1"/>
    <x v="30"/>
    <s v="SM"/>
    <m/>
    <n v="38.5"/>
    <s v="Apparel Accessories"/>
    <s v="Gloves"/>
    <x v="3"/>
  </r>
  <r>
    <s v="MACDYTN"/>
    <s v="84338016730"/>
    <n v="843380167303"/>
    <s v="MACDYTNXL"/>
    <s v="Cody Leather Glove - Tan - XL"/>
    <x v="61"/>
    <x v="1"/>
    <x v="30"/>
    <s v="XL"/>
    <m/>
    <n v="38.5"/>
    <s v="Apparel Accessories"/>
    <s v="Gloves"/>
    <x v="3"/>
  </r>
  <r>
    <s v="MACDYTR"/>
    <s v="84338016725"/>
    <n v="843380167259"/>
    <s v="MACDYTRLG"/>
    <s v="Cody Leather Glove - Terra - LG"/>
    <x v="61"/>
    <x v="0"/>
    <x v="7"/>
    <s v="LG"/>
    <m/>
    <n v="38.5"/>
    <s v="Apparel Accessories"/>
    <s v="Gloves"/>
    <x v="3"/>
  </r>
  <r>
    <s v="MACDYTR"/>
    <s v="84338016724"/>
    <n v="843380167242"/>
    <s v="MACDYTRMD"/>
    <s v="Cody Leather Glove - Terra - MD"/>
    <x v="61"/>
    <x v="0"/>
    <x v="7"/>
    <s v="MD"/>
    <m/>
    <n v="38.5"/>
    <s v="Apparel Accessories"/>
    <s v="Gloves"/>
    <x v="3"/>
  </r>
  <r>
    <s v="MACDYTR"/>
    <s v="84338016723"/>
    <n v="843380167235"/>
    <s v="MACDYTRSM"/>
    <s v="Cody Leather Glove - Terra - SM"/>
    <x v="61"/>
    <x v="0"/>
    <x v="7"/>
    <s v="SM"/>
    <m/>
    <n v="38.5"/>
    <s v="Apparel Accessories"/>
    <s v="Gloves"/>
    <x v="3"/>
  </r>
  <r>
    <s v="MACDYTR"/>
    <s v="84338016726"/>
    <n v="843380167266"/>
    <s v="MACDYTRXL"/>
    <s v="Cody Leather Glove - Terra - XL"/>
    <x v="61"/>
    <x v="0"/>
    <x v="7"/>
    <s v="XL"/>
    <m/>
    <n v="38.5"/>
    <s v="Apparel Accessories"/>
    <s v="Gloves"/>
    <x v="3"/>
  </r>
  <r>
    <s v="MALPHFU"/>
    <s v="81311602555"/>
    <n v="813116025559"/>
    <s v="MALPHFUOS"/>
    <s v="First Lite Lo-Pro Cap Hat -  Fusion - OS"/>
    <x v="5"/>
    <x v="0"/>
    <x v="27"/>
    <s v="OS"/>
    <m/>
    <n v="13.75"/>
    <s v="Hunt Headwear"/>
    <s v="Hats"/>
    <x v="3"/>
  </r>
  <r>
    <s v="MATRKCR"/>
    <s v="84338017556"/>
    <n v="843380175568"/>
    <s v="MATRKCROS"/>
    <s v="First Lite Trucker Hat - Cerca - OS"/>
    <x v="6"/>
    <x v="0"/>
    <x v="31"/>
    <s v="OS"/>
    <m/>
    <n v="13.75"/>
    <s v="Hunt Headwear"/>
    <s v="Hats"/>
    <x v="3"/>
  </r>
  <r>
    <s v="MATRKFU"/>
    <s v="81311602495"/>
    <n v="813116024958"/>
    <s v="MATRKFUOS"/>
    <s v="First Lite Trucker Hat - Fusion - OS"/>
    <x v="7"/>
    <x v="0"/>
    <x v="27"/>
    <s v="OS"/>
    <m/>
    <n v="13.75"/>
    <s v="Hunt Headwear"/>
    <s v="Hats"/>
    <x v="3"/>
  </r>
  <r>
    <s v="MANKGCR"/>
    <s v="84338016743"/>
    <n v="843380167433"/>
    <s v="MANKGCROS"/>
    <s v="Midweight Neck Gaiter - Cerca - OS"/>
    <x v="9"/>
    <x v="0"/>
    <x v="31"/>
    <s v="OS"/>
    <m/>
    <n v="19.25"/>
    <s v="Hunt Headwear"/>
    <s v="Neck Gaiters"/>
    <x v="3"/>
  </r>
  <r>
    <s v="MANKGFU"/>
    <s v="81311602826"/>
    <n v="813116028260"/>
    <s v="MANKGFUOS"/>
    <s v="Midweight Neck Gaiter - Fusion - OS"/>
    <x v="9"/>
    <x v="0"/>
    <x v="27"/>
    <s v="OS"/>
    <m/>
    <n v="19.25"/>
    <s v="Hunt Headwear"/>
    <s v="Neck Gaiters"/>
    <x v="3"/>
  </r>
  <r>
    <s v="MB38LDE"/>
    <s v="84338016325"/>
    <n v="843380163251"/>
    <s v="MB38LDE3030"/>
    <s v="M's 308 Lined Pant - Dry Earth - 3030"/>
    <x v="62"/>
    <x v="1"/>
    <x v="1"/>
    <n v="3030"/>
    <m/>
    <n v="104.5"/>
    <s v="Outerwear Bottoms"/>
    <s v="Soft Shell"/>
    <x v="3"/>
  </r>
  <r>
    <s v="MB38LDE"/>
    <s v="84338016326"/>
    <n v="843380163268"/>
    <s v="MB38LDE3032"/>
    <s v="M's 308 Lined Pant - Dry Earth - 3032"/>
    <x v="62"/>
    <x v="1"/>
    <x v="1"/>
    <n v="3032"/>
    <m/>
    <n v="104.5"/>
    <s v="Outerwear Bottoms"/>
    <s v="Soft Shell"/>
    <x v="3"/>
  </r>
  <r>
    <s v="MB38LDE"/>
    <s v="84338016327"/>
    <n v="843380163275"/>
    <s v="MB38LDE3230"/>
    <s v="M's 308 Lined Pant - Dry Earth - 3230"/>
    <x v="62"/>
    <x v="1"/>
    <x v="1"/>
    <n v="3230"/>
    <m/>
    <n v="104.5"/>
    <s v="Outerwear Bottoms"/>
    <s v="Soft Shell"/>
    <x v="3"/>
  </r>
  <r>
    <s v="MB38LDE"/>
    <s v="84338016328"/>
    <n v="843380163282"/>
    <s v="MB38LDE3232"/>
    <s v="M's 308 Lined Pant - Dry Earth - 3232"/>
    <x v="62"/>
    <x v="1"/>
    <x v="1"/>
    <n v="3232"/>
    <m/>
    <n v="104.5"/>
    <s v="Outerwear Bottoms"/>
    <s v="Soft Shell"/>
    <x v="3"/>
  </r>
  <r>
    <s v="MB38LDE"/>
    <s v="84338016329"/>
    <n v="843380163299"/>
    <s v="MB38LDE3234"/>
    <s v="M's 308 Lined Pant - Dry Earth - 3234"/>
    <x v="62"/>
    <x v="1"/>
    <x v="1"/>
    <n v="3234"/>
    <m/>
    <n v="104.5"/>
    <s v="Outerwear Bottoms"/>
    <s v="Soft Shell"/>
    <x v="3"/>
  </r>
  <r>
    <s v="MB38LDE"/>
    <s v="84338016330"/>
    <n v="843380163305"/>
    <s v="MB38LDE3430"/>
    <s v="M's 308 Lined Pant - Dry Earth - 3430"/>
    <x v="62"/>
    <x v="1"/>
    <x v="1"/>
    <n v="3430"/>
    <m/>
    <n v="104.5"/>
    <s v="Outerwear Bottoms"/>
    <s v="Soft Shell"/>
    <x v="3"/>
  </r>
  <r>
    <s v="MB38LDE"/>
    <s v="84338016331"/>
    <n v="843380163312"/>
    <s v="MB38LDE3432"/>
    <s v="M's 308 Lined Pant - Dry Earth - 3432"/>
    <x v="62"/>
    <x v="1"/>
    <x v="1"/>
    <n v="3432"/>
    <m/>
    <n v="104.5"/>
    <s v="Outerwear Bottoms"/>
    <s v="Soft Shell"/>
    <x v="3"/>
  </r>
  <r>
    <s v="MB38LDE"/>
    <s v="84338016332"/>
    <n v="843380163329"/>
    <s v="MB38LDE3434"/>
    <s v="M's 308 Lined Pant - Dry Earth - 3434"/>
    <x v="62"/>
    <x v="1"/>
    <x v="1"/>
    <n v="3434"/>
    <m/>
    <n v="104.5"/>
    <s v="Outerwear Bottoms"/>
    <s v="Soft Shell"/>
    <x v="3"/>
  </r>
  <r>
    <s v="MB38LDE"/>
    <s v="84338016333"/>
    <n v="843380163336"/>
    <s v="MB38LDE3436"/>
    <s v="M's 308 Lined Pant - Dry Earth - 3436"/>
    <x v="62"/>
    <x v="1"/>
    <x v="1"/>
    <n v="3436"/>
    <m/>
    <n v="104.5"/>
    <s v="Outerwear Bottoms"/>
    <s v="Soft Shell"/>
    <x v="3"/>
  </r>
  <r>
    <s v="MB38LDE"/>
    <s v="84338016334"/>
    <n v="843380163343"/>
    <s v="MB38LDE3632"/>
    <s v="M's 308 Lined Pant - Dry Earth - 3632"/>
    <x v="62"/>
    <x v="1"/>
    <x v="1"/>
    <n v="3632"/>
    <m/>
    <n v="104.5"/>
    <s v="Outerwear Bottoms"/>
    <s v="Soft Shell"/>
    <x v="3"/>
  </r>
  <r>
    <s v="MB38LDE"/>
    <s v="84338016335"/>
    <n v="843380163350"/>
    <s v="MB38LDE3634"/>
    <s v="M's 308 Lined Pant - Dry Earth - 3634"/>
    <x v="62"/>
    <x v="1"/>
    <x v="1"/>
    <n v="3634"/>
    <m/>
    <n v="104.5"/>
    <s v="Outerwear Bottoms"/>
    <s v="Soft Shell"/>
    <x v="3"/>
  </r>
  <r>
    <s v="MB38LDE"/>
    <s v="84338016336"/>
    <n v="843380163367"/>
    <s v="MB38LDE3636"/>
    <s v="M's 308 Lined Pant - Dry Earth - 3636"/>
    <x v="62"/>
    <x v="1"/>
    <x v="1"/>
    <n v="3636"/>
    <m/>
    <n v="104.5"/>
    <s v="Outerwear Bottoms"/>
    <s v="Soft Shell"/>
    <x v="3"/>
  </r>
  <r>
    <s v="MB38LDE"/>
    <s v="84338016337"/>
    <n v="843380163374"/>
    <s v="MB38LDE3832"/>
    <s v="M's 308 Lined Pant - Dry Earth - 3832"/>
    <x v="62"/>
    <x v="1"/>
    <x v="1"/>
    <n v="3832"/>
    <m/>
    <n v="104.5"/>
    <s v="Outerwear Bottoms"/>
    <s v="Soft Shell"/>
    <x v="3"/>
  </r>
  <r>
    <s v="MB38LDE"/>
    <s v="84338016338"/>
    <n v="843380163381"/>
    <s v="MB38LDE3834"/>
    <s v="M's 308 Lined Pant - Dry Earth - 3834"/>
    <x v="62"/>
    <x v="1"/>
    <x v="1"/>
    <n v="3834"/>
    <m/>
    <n v="104.5"/>
    <s v="Outerwear Bottoms"/>
    <s v="Soft Shell"/>
    <x v="3"/>
  </r>
  <r>
    <s v="MB38LDE"/>
    <s v="84338016339"/>
    <n v="843380163398"/>
    <s v="MB38LDE3836"/>
    <s v="M's 308 Lined Pant - Dry Earth - 3836"/>
    <x v="62"/>
    <x v="1"/>
    <x v="1"/>
    <n v="3836"/>
    <m/>
    <n v="104.5"/>
    <s v="Outerwear Bottoms"/>
    <s v="Soft Shell"/>
    <x v="3"/>
  </r>
  <r>
    <s v="MB38LDE"/>
    <s v="84338016340"/>
    <n v="843380163404"/>
    <s v="MB38LDE4032"/>
    <s v="M's 308 Lined Pant - Dry Earth - 4032"/>
    <x v="62"/>
    <x v="1"/>
    <x v="1"/>
    <n v="4032"/>
    <m/>
    <n v="104.5"/>
    <s v="Outerwear Bottoms"/>
    <s v="Soft Shell"/>
    <x v="3"/>
  </r>
  <r>
    <s v="MB38LDE"/>
    <s v="84338016341"/>
    <n v="843380163411"/>
    <s v="MB38LDE4232"/>
    <s v="M's 308 Lined Pant - Dry Earth - 4232"/>
    <x v="62"/>
    <x v="1"/>
    <x v="1"/>
    <n v="4232"/>
    <m/>
    <n v="104.5"/>
    <s v="Outerwear Bottoms"/>
    <s v="Soft Shell"/>
    <x v="3"/>
  </r>
  <r>
    <s v="MB38LDE"/>
    <s v="84338016342"/>
    <n v="843380163428"/>
    <s v="MB38LDE4432"/>
    <s v="M's 308 Lined Pant - Dry Earth - 4432"/>
    <x v="62"/>
    <x v="1"/>
    <x v="1"/>
    <n v="4432"/>
    <m/>
    <n v="104.5"/>
    <s v="Outerwear Bottoms"/>
    <s v="Soft Shell"/>
    <x v="3"/>
  </r>
  <r>
    <s v="MB38LFU"/>
    <s v="84338016271"/>
    <n v="843380162711"/>
    <s v="MB38LFU3030"/>
    <s v="M's 308 Lined Pant - Fusion - 3030"/>
    <x v="62"/>
    <x v="0"/>
    <x v="27"/>
    <n v="3030"/>
    <m/>
    <n v="104.5"/>
    <s v="Outerwear Bottoms"/>
    <s v="Soft Shell"/>
    <x v="3"/>
  </r>
  <r>
    <s v="MB38LFU"/>
    <s v="84338016272"/>
    <n v="843380162728"/>
    <s v="MB38LFU3032"/>
    <s v="M's 308 Lined Pant - Fusion - 3032"/>
    <x v="62"/>
    <x v="0"/>
    <x v="27"/>
    <n v="3032"/>
    <m/>
    <n v="104.5"/>
    <s v="Outerwear Bottoms"/>
    <s v="Soft Shell"/>
    <x v="3"/>
  </r>
  <r>
    <s v="MB38LFU"/>
    <s v="84338016273"/>
    <n v="843380162735"/>
    <s v="MB38LFU3230"/>
    <s v="M's 308 Lined Pant - Fusion - 3230"/>
    <x v="62"/>
    <x v="0"/>
    <x v="27"/>
    <n v="3230"/>
    <m/>
    <n v="104.5"/>
    <s v="Outerwear Bottoms"/>
    <s v="Soft Shell"/>
    <x v="3"/>
  </r>
  <r>
    <s v="MB38LFU"/>
    <s v="84338016274"/>
    <n v="843380162742"/>
    <s v="MB38LFU3232"/>
    <s v="M's 308 Lined Pant - Fusion - 3232"/>
    <x v="62"/>
    <x v="0"/>
    <x v="27"/>
    <n v="3232"/>
    <m/>
    <n v="104.5"/>
    <s v="Outerwear Bottoms"/>
    <s v="Soft Shell"/>
    <x v="3"/>
  </r>
  <r>
    <s v="MB38LFU"/>
    <s v="84338016275"/>
    <n v="843380162759"/>
    <s v="MB38LFU3234"/>
    <s v="M's 308 Lined Pant - Fusion - 3234"/>
    <x v="62"/>
    <x v="0"/>
    <x v="27"/>
    <n v="3234"/>
    <m/>
    <n v="104.5"/>
    <s v="Outerwear Bottoms"/>
    <s v="Soft Shell"/>
    <x v="3"/>
  </r>
  <r>
    <s v="MB38LFU"/>
    <s v="84338016276"/>
    <n v="843380162766"/>
    <s v="MB38LFU3430"/>
    <s v="M's 308 Lined Pant - Fusion - 3430"/>
    <x v="62"/>
    <x v="0"/>
    <x v="27"/>
    <n v="3430"/>
    <m/>
    <n v="104.5"/>
    <s v="Outerwear Bottoms"/>
    <s v="Soft Shell"/>
    <x v="3"/>
  </r>
  <r>
    <s v="MB38LFU"/>
    <s v="84338016277"/>
    <n v="843380162773"/>
    <s v="MB38LFU3432"/>
    <s v="M's 308 Lined Pant - Fusion - 3432"/>
    <x v="62"/>
    <x v="0"/>
    <x v="27"/>
    <n v="3432"/>
    <m/>
    <n v="104.5"/>
    <s v="Outerwear Bottoms"/>
    <s v="Soft Shell"/>
    <x v="3"/>
  </r>
  <r>
    <s v="MB38LFU"/>
    <s v="84338016278"/>
    <n v="843380162780"/>
    <s v="MB38LFU3434"/>
    <s v="M's 308 Lined Pant - Fusion - 3434"/>
    <x v="62"/>
    <x v="0"/>
    <x v="27"/>
    <n v="3434"/>
    <m/>
    <n v="104.5"/>
    <s v="Outerwear Bottoms"/>
    <s v="Soft Shell"/>
    <x v="3"/>
  </r>
  <r>
    <s v="MB38LFU"/>
    <s v="84338016279"/>
    <n v="843380162797"/>
    <s v="MB38LFU3436"/>
    <s v="M's 308 Lined Pant - Fusion - 3436"/>
    <x v="62"/>
    <x v="0"/>
    <x v="27"/>
    <n v="3436"/>
    <m/>
    <n v="104.5"/>
    <s v="Outerwear Bottoms"/>
    <s v="Soft Shell"/>
    <x v="3"/>
  </r>
  <r>
    <s v="MB38LFU"/>
    <s v="84338016280"/>
    <n v="843380162803"/>
    <s v="MB38LFU3632"/>
    <s v="M's 308 Lined Pant - Fusion - 3632"/>
    <x v="62"/>
    <x v="0"/>
    <x v="27"/>
    <n v="3632"/>
    <m/>
    <n v="104.5"/>
    <s v="Outerwear Bottoms"/>
    <s v="Soft Shell"/>
    <x v="3"/>
  </r>
  <r>
    <s v="MB38LFU"/>
    <s v="84338016281"/>
    <n v="843380162810"/>
    <s v="MB38LFU3634"/>
    <s v="M's 308 Lined Pant - Fusion - 3634"/>
    <x v="62"/>
    <x v="0"/>
    <x v="27"/>
    <n v="3634"/>
    <m/>
    <n v="104.5"/>
    <s v="Outerwear Bottoms"/>
    <s v="Soft Shell"/>
    <x v="3"/>
  </r>
  <r>
    <s v="MB38LFU"/>
    <s v="84338016282"/>
    <n v="843380162827"/>
    <s v="MB38LFU3636"/>
    <s v="M's 308 Lined Pant - Fusion - 3636"/>
    <x v="62"/>
    <x v="0"/>
    <x v="27"/>
    <n v="3636"/>
    <m/>
    <n v="104.5"/>
    <s v="Outerwear Bottoms"/>
    <s v="Soft Shell"/>
    <x v="3"/>
  </r>
  <r>
    <s v="MB38LFU"/>
    <s v="84338016283"/>
    <n v="843380162834"/>
    <s v="MB38LFU3832"/>
    <s v="M's 308 Lined Pant - Fusion - 3832"/>
    <x v="62"/>
    <x v="0"/>
    <x v="27"/>
    <n v="3832"/>
    <m/>
    <n v="104.5"/>
    <s v="Outerwear Bottoms"/>
    <s v="Soft Shell"/>
    <x v="3"/>
  </r>
  <r>
    <s v="MB38LFU"/>
    <s v="84338016284"/>
    <n v="843380162841"/>
    <s v="MB38LFU3834"/>
    <s v="M's 308 Lined Pant - Fusion - 3834"/>
    <x v="62"/>
    <x v="0"/>
    <x v="27"/>
    <n v="3834"/>
    <m/>
    <n v="104.5"/>
    <s v="Outerwear Bottoms"/>
    <s v="Soft Shell"/>
    <x v="3"/>
  </r>
  <r>
    <s v="MB38LFU"/>
    <s v="84338016285"/>
    <n v="843380162858"/>
    <s v="MB38LFU3836"/>
    <s v="M's 308 Lined Pant - Fusion - 3836"/>
    <x v="62"/>
    <x v="0"/>
    <x v="27"/>
    <n v="3836"/>
    <m/>
    <n v="104.5"/>
    <s v="Outerwear Bottoms"/>
    <s v="Soft Shell"/>
    <x v="3"/>
  </r>
  <r>
    <s v="MB38LFU"/>
    <s v="84338016286"/>
    <n v="843380162865"/>
    <s v="MB38LFU4032"/>
    <s v="M's 308 Lined Pant - Fusion - 4032"/>
    <x v="62"/>
    <x v="0"/>
    <x v="27"/>
    <n v="4032"/>
    <m/>
    <n v="104.5"/>
    <s v="Outerwear Bottoms"/>
    <s v="Soft Shell"/>
    <x v="3"/>
  </r>
  <r>
    <s v="MB38LFU"/>
    <s v="84338016287"/>
    <n v="843380162872"/>
    <s v="MB38LFU4232"/>
    <s v="M's 308 Lined Pant - Fusion - 4232"/>
    <x v="62"/>
    <x v="0"/>
    <x v="27"/>
    <n v="4232"/>
    <m/>
    <n v="104.5"/>
    <s v="Outerwear Bottoms"/>
    <s v="Soft Shell"/>
    <x v="3"/>
  </r>
  <r>
    <s v="MB38LFU"/>
    <s v="84338016288"/>
    <n v="843380162889"/>
    <s v="MB38LFU4432"/>
    <s v="M's 308 Lined Pant - Fusion - 4432"/>
    <x v="62"/>
    <x v="0"/>
    <x v="27"/>
    <n v="4432"/>
    <m/>
    <n v="104.5"/>
    <s v="Outerwear Bottoms"/>
    <s v="Soft Shell"/>
    <x v="3"/>
  </r>
  <r>
    <s v="MB38PCN"/>
    <s v="84338016451"/>
    <n v="843380164517"/>
    <s v="MB38PCN3030"/>
    <s v="M's 308 Pant - Conifer - 3030"/>
    <x v="63"/>
    <x v="1"/>
    <x v="0"/>
    <n v="3030"/>
    <m/>
    <n v="96.25"/>
    <s v="Outerwear Bottoms"/>
    <s v="Nylon"/>
    <x v="3"/>
  </r>
  <r>
    <s v="MB38PCN"/>
    <s v="84338016452"/>
    <n v="843380164524"/>
    <s v="MB38PCN3032"/>
    <s v="M's 308 Pant - Conifer - 3032"/>
    <x v="63"/>
    <x v="1"/>
    <x v="0"/>
    <n v="3032"/>
    <m/>
    <n v="96.25"/>
    <s v="Outerwear Bottoms"/>
    <s v="Nylon"/>
    <x v="3"/>
  </r>
  <r>
    <s v="MB38PCN"/>
    <s v="84338016453"/>
    <n v="843380164531"/>
    <s v="MB38PCN3230"/>
    <s v="M's 308 Pant - Conifer - 3230"/>
    <x v="63"/>
    <x v="1"/>
    <x v="0"/>
    <n v="3230"/>
    <m/>
    <n v="96.25"/>
    <s v="Outerwear Bottoms"/>
    <s v="Nylon"/>
    <x v="3"/>
  </r>
  <r>
    <s v="MB38PCN"/>
    <s v="84338016454"/>
    <n v="843380164548"/>
    <s v="MB38PCN3232"/>
    <s v="M's 308 Pant - Conifer - 3232"/>
    <x v="63"/>
    <x v="1"/>
    <x v="0"/>
    <n v="3232"/>
    <m/>
    <n v="96.25"/>
    <s v="Outerwear Bottoms"/>
    <s v="Nylon"/>
    <x v="3"/>
  </r>
  <r>
    <s v="MB38PCN"/>
    <s v="84338016455"/>
    <n v="843380164555"/>
    <s v="MB38PCN3234"/>
    <s v="M's 308 Pant - Conifer - 3234"/>
    <x v="63"/>
    <x v="1"/>
    <x v="0"/>
    <n v="3234"/>
    <m/>
    <n v="96.25"/>
    <s v="Outerwear Bottoms"/>
    <s v="Nylon"/>
    <x v="3"/>
  </r>
  <r>
    <s v="MB38PCN"/>
    <s v="84338016456"/>
    <n v="843380164562"/>
    <s v="MB38PCN3430"/>
    <s v="M's 308 Pant - Conifer - 3430"/>
    <x v="63"/>
    <x v="1"/>
    <x v="0"/>
    <n v="3430"/>
    <m/>
    <n v="96.25"/>
    <s v="Outerwear Bottoms"/>
    <s v="Nylon"/>
    <x v="3"/>
  </r>
  <r>
    <s v="MB38PCN"/>
    <s v="84338016457"/>
    <n v="843380164579"/>
    <s v="MB38PCN3432"/>
    <s v="M's 308 Pant - Conifer - 3432"/>
    <x v="63"/>
    <x v="1"/>
    <x v="0"/>
    <n v="3432"/>
    <m/>
    <n v="96.25"/>
    <s v="Outerwear Bottoms"/>
    <s v="Nylon"/>
    <x v="3"/>
  </r>
  <r>
    <s v="MB38PCN"/>
    <s v="84338016458"/>
    <n v="843380164586"/>
    <s v="MB38PCN3434"/>
    <s v="M's 308 Pant - Conifer - 3434"/>
    <x v="63"/>
    <x v="1"/>
    <x v="0"/>
    <n v="3434"/>
    <m/>
    <n v="96.25"/>
    <s v="Outerwear Bottoms"/>
    <s v="Nylon"/>
    <x v="3"/>
  </r>
  <r>
    <s v="MB38PCN"/>
    <s v="84338016459"/>
    <n v="843380164593"/>
    <s v="MB38PCN3436"/>
    <s v="M's 308 Pant - Conifer - 3436"/>
    <x v="63"/>
    <x v="1"/>
    <x v="0"/>
    <n v="3436"/>
    <m/>
    <n v="96.25"/>
    <s v="Outerwear Bottoms"/>
    <s v="Nylon"/>
    <x v="3"/>
  </r>
  <r>
    <s v="MB38PCN"/>
    <s v="84338016460"/>
    <n v="843380164609"/>
    <s v="MB38PCN3632"/>
    <s v="M's 308 Pant - Conifer - 3632"/>
    <x v="63"/>
    <x v="1"/>
    <x v="0"/>
    <n v="3632"/>
    <m/>
    <n v="96.25"/>
    <s v="Outerwear Bottoms"/>
    <s v="Nylon"/>
    <x v="3"/>
  </r>
  <r>
    <s v="MB38PCN"/>
    <s v="84338016461"/>
    <n v="843380164616"/>
    <s v="MB38PCN3634"/>
    <s v="M's 308 Pant - Conifer - 3634"/>
    <x v="63"/>
    <x v="1"/>
    <x v="0"/>
    <n v="3634"/>
    <m/>
    <n v="96.25"/>
    <s v="Outerwear Bottoms"/>
    <s v="Nylon"/>
    <x v="3"/>
  </r>
  <r>
    <s v="MB38PCN"/>
    <s v="84338016462"/>
    <n v="843380164623"/>
    <s v="MB38PCN3636"/>
    <s v="M's 308 Pant - Conifer - 3636"/>
    <x v="63"/>
    <x v="1"/>
    <x v="0"/>
    <n v="3636"/>
    <m/>
    <n v="96.25"/>
    <s v="Outerwear Bottoms"/>
    <s v="Nylon"/>
    <x v="3"/>
  </r>
  <r>
    <s v="MB38PCN"/>
    <s v="84338016463"/>
    <n v="843380164630"/>
    <s v="MB38PCN3832"/>
    <s v="M's 308 Pant - Conifer - 3832"/>
    <x v="63"/>
    <x v="1"/>
    <x v="0"/>
    <n v="3832"/>
    <m/>
    <n v="96.25"/>
    <s v="Outerwear Bottoms"/>
    <s v="Nylon"/>
    <x v="3"/>
  </r>
  <r>
    <s v="MB38PCN"/>
    <s v="84338016464"/>
    <n v="843380164647"/>
    <s v="MB38PCN3834"/>
    <s v="M's 308 Pant - Conifer - 3834"/>
    <x v="63"/>
    <x v="1"/>
    <x v="0"/>
    <n v="3834"/>
    <m/>
    <n v="96.25"/>
    <s v="Outerwear Bottoms"/>
    <s v="Nylon"/>
    <x v="3"/>
  </r>
  <r>
    <s v="MB38PCN"/>
    <s v="84338016465"/>
    <n v="843380164654"/>
    <s v="MB38PCN3836"/>
    <s v="M's 308 Pant - Conifer - 3836"/>
    <x v="63"/>
    <x v="1"/>
    <x v="0"/>
    <n v="3836"/>
    <m/>
    <n v="96.25"/>
    <s v="Outerwear Bottoms"/>
    <s v="Nylon"/>
    <x v="3"/>
  </r>
  <r>
    <s v="MB38PCN"/>
    <s v="84338016466"/>
    <n v="843380164661"/>
    <s v="MB38PCN4032"/>
    <s v="M's 308 Pant - Conifer - 4032"/>
    <x v="63"/>
    <x v="1"/>
    <x v="0"/>
    <n v="4032"/>
    <m/>
    <n v="96.25"/>
    <s v="Outerwear Bottoms"/>
    <s v="Nylon"/>
    <x v="3"/>
  </r>
  <r>
    <s v="MB38PCN"/>
    <s v="84338016467"/>
    <n v="843380164678"/>
    <s v="MB38PCN4232"/>
    <s v="M's 308 Pant - Conifer - 4232"/>
    <x v="63"/>
    <x v="1"/>
    <x v="0"/>
    <n v="4232"/>
    <m/>
    <n v="96.25"/>
    <s v="Outerwear Bottoms"/>
    <s v="Nylon"/>
    <x v="3"/>
  </r>
  <r>
    <s v="MB38PCN"/>
    <s v="84338016468"/>
    <n v="843380164685"/>
    <s v="MB38PCN4432"/>
    <s v="M's 308 Pant - Conifer - 4432"/>
    <x v="63"/>
    <x v="1"/>
    <x v="0"/>
    <n v="4432"/>
    <m/>
    <n v="96.25"/>
    <s v="Outerwear Bottoms"/>
    <s v="Nylon"/>
    <x v="3"/>
  </r>
  <r>
    <s v="MB38PFU"/>
    <s v="84338016361"/>
    <n v="843380163619"/>
    <s v="MB38PFU3030"/>
    <s v="M's 308 Pant - Fusion - 3030"/>
    <x v="63"/>
    <x v="0"/>
    <x v="27"/>
    <n v="3030"/>
    <m/>
    <n v="96.25"/>
    <s v="Outerwear Bottoms"/>
    <s v="Nylon"/>
    <x v="3"/>
  </r>
  <r>
    <s v="MB38PFU"/>
    <s v="84338016362"/>
    <n v="843380163626"/>
    <s v="MB38PFU3032"/>
    <s v="M's 308 Pant - Fusion - 3032"/>
    <x v="63"/>
    <x v="0"/>
    <x v="27"/>
    <n v="3032"/>
    <m/>
    <n v="96.25"/>
    <s v="Outerwear Bottoms"/>
    <s v="Nylon"/>
    <x v="3"/>
  </r>
  <r>
    <s v="MB38PFU"/>
    <s v="84338016363"/>
    <n v="843380163633"/>
    <s v="MB38PFU3230"/>
    <s v="M's 308 Pant - Fusion - 3230"/>
    <x v="63"/>
    <x v="0"/>
    <x v="27"/>
    <n v="3230"/>
    <m/>
    <n v="96.25"/>
    <s v="Outerwear Bottoms"/>
    <s v="Nylon"/>
    <x v="3"/>
  </r>
  <r>
    <s v="MB38PFU"/>
    <s v="84338016364"/>
    <n v="843380163640"/>
    <s v="MB38PFU3232"/>
    <s v="M's 308 Pant - Fusion - 3232"/>
    <x v="63"/>
    <x v="0"/>
    <x v="27"/>
    <n v="3232"/>
    <m/>
    <n v="96.25"/>
    <s v="Outerwear Bottoms"/>
    <s v="Nylon"/>
    <x v="3"/>
  </r>
  <r>
    <s v="MB38PFU"/>
    <s v="84338016365"/>
    <n v="843380163657"/>
    <s v="MB38PFU3234"/>
    <s v="M's 308 Pant - Fusion - 3234"/>
    <x v="63"/>
    <x v="0"/>
    <x v="27"/>
    <n v="3234"/>
    <m/>
    <n v="96.25"/>
    <s v="Outerwear Bottoms"/>
    <s v="Nylon"/>
    <x v="3"/>
  </r>
  <r>
    <s v="MB38PFU"/>
    <s v="84338016366"/>
    <n v="843380163664"/>
    <s v="MB38PFU3430"/>
    <s v="M's 308 Pant - Fusion - 3430"/>
    <x v="63"/>
    <x v="0"/>
    <x v="27"/>
    <n v="3430"/>
    <m/>
    <n v="96.25"/>
    <s v="Outerwear Bottoms"/>
    <s v="Nylon"/>
    <x v="3"/>
  </r>
  <r>
    <s v="MB38PFU"/>
    <s v="84338016367"/>
    <n v="843380163671"/>
    <s v="MB38PFU3432"/>
    <s v="M's 308 Pant - Fusion - 3432"/>
    <x v="63"/>
    <x v="0"/>
    <x v="27"/>
    <n v="3432"/>
    <m/>
    <n v="96.25"/>
    <s v="Outerwear Bottoms"/>
    <s v="Nylon"/>
    <x v="3"/>
  </r>
  <r>
    <s v="MB38PFU"/>
    <s v="84338016368"/>
    <n v="843380163688"/>
    <s v="MB38PFU3434"/>
    <s v="M's 308 Pant - Fusion - 3434"/>
    <x v="63"/>
    <x v="0"/>
    <x v="27"/>
    <n v="3434"/>
    <m/>
    <n v="96.25"/>
    <s v="Outerwear Bottoms"/>
    <s v="Nylon"/>
    <x v="3"/>
  </r>
  <r>
    <s v="MB38PFU"/>
    <s v="84338016369"/>
    <n v="843380163695"/>
    <s v="MB38PFU3436"/>
    <s v="M's 308 Pant - Fusion - 3436"/>
    <x v="63"/>
    <x v="0"/>
    <x v="27"/>
    <n v="3436"/>
    <m/>
    <n v="96.25"/>
    <s v="Outerwear Bottoms"/>
    <s v="Nylon"/>
    <x v="3"/>
  </r>
  <r>
    <s v="MB38PFU"/>
    <s v="84338016370"/>
    <n v="843380163701"/>
    <s v="MB38PFU3632"/>
    <s v="M's 308 Pant - Fusion - 3632"/>
    <x v="63"/>
    <x v="0"/>
    <x v="27"/>
    <n v="3632"/>
    <m/>
    <n v="96.25"/>
    <s v="Outerwear Bottoms"/>
    <s v="Nylon"/>
    <x v="3"/>
  </r>
  <r>
    <s v="MB38PFU"/>
    <s v="84338016371"/>
    <n v="843380163718"/>
    <s v="MB38PFU3634"/>
    <s v="M's 308 Pant - Fusion - 3634"/>
    <x v="63"/>
    <x v="0"/>
    <x v="27"/>
    <n v="3634"/>
    <m/>
    <n v="96.25"/>
    <s v="Outerwear Bottoms"/>
    <s v="Nylon"/>
    <x v="3"/>
  </r>
  <r>
    <s v="MB38PFU"/>
    <s v="84338016372"/>
    <n v="843380163725"/>
    <s v="MB38PFU3636"/>
    <s v="M's 308 Pant - Fusion - 3636"/>
    <x v="63"/>
    <x v="0"/>
    <x v="27"/>
    <n v="3636"/>
    <m/>
    <n v="96.25"/>
    <s v="Outerwear Bottoms"/>
    <s v="Nylon"/>
    <x v="3"/>
  </r>
  <r>
    <s v="MB38PFU"/>
    <s v="84338016373"/>
    <n v="843380163732"/>
    <s v="MB38PFU3832"/>
    <s v="M's 308 Pant - Fusion - 3832"/>
    <x v="63"/>
    <x v="0"/>
    <x v="27"/>
    <n v="3832"/>
    <m/>
    <n v="96.25"/>
    <s v="Outerwear Bottoms"/>
    <s v="Nylon"/>
    <x v="3"/>
  </r>
  <r>
    <s v="MB38PFU"/>
    <s v="84338016374"/>
    <n v="843380163749"/>
    <s v="MB38PFU3834"/>
    <s v="M's 308 Pant - Fusion - 3834"/>
    <x v="63"/>
    <x v="0"/>
    <x v="27"/>
    <n v="3834"/>
    <m/>
    <n v="96.25"/>
    <s v="Outerwear Bottoms"/>
    <s v="Nylon"/>
    <x v="3"/>
  </r>
  <r>
    <s v="MB38PFU"/>
    <s v="84338016375"/>
    <n v="843380163756"/>
    <s v="MB38PFU3836"/>
    <s v="M's 308 Pant - Fusion - 3836"/>
    <x v="63"/>
    <x v="0"/>
    <x v="27"/>
    <n v="3836"/>
    <m/>
    <n v="96.25"/>
    <s v="Outerwear Bottoms"/>
    <s v="Nylon"/>
    <x v="3"/>
  </r>
  <r>
    <s v="MB38PFU"/>
    <s v="84338016376"/>
    <n v="843380163763"/>
    <s v="MB38PFU4032"/>
    <s v="M's 308 Pant - Fusion - 4032"/>
    <x v="63"/>
    <x v="0"/>
    <x v="27"/>
    <n v="4032"/>
    <m/>
    <n v="96.25"/>
    <s v="Outerwear Bottoms"/>
    <s v="Nylon"/>
    <x v="3"/>
  </r>
  <r>
    <s v="MB38PFU"/>
    <s v="84338016377"/>
    <n v="843380163770"/>
    <s v="MB38PFU4232"/>
    <s v="M's 308 Pant - Fusion - 4232"/>
    <x v="63"/>
    <x v="0"/>
    <x v="27"/>
    <n v="4232"/>
    <m/>
    <n v="96.25"/>
    <s v="Outerwear Bottoms"/>
    <s v="Nylon"/>
    <x v="3"/>
  </r>
  <r>
    <s v="MB38PFU"/>
    <s v="84338016378"/>
    <n v="843380163787"/>
    <s v="MB38PFU4432"/>
    <s v="M's 308 Pant - Fusion - 4432"/>
    <x v="63"/>
    <x v="0"/>
    <x v="27"/>
    <n v="4432"/>
    <m/>
    <n v="96.25"/>
    <s v="Outerwear Bottoms"/>
    <s v="Nylon"/>
    <x v="3"/>
  </r>
  <r>
    <s v="MB38PWN"/>
    <s v="84338016397"/>
    <n v="843380163978"/>
    <s v="MB38PWN3030"/>
    <s v="M's 308 Pant - Walnut - 3030"/>
    <x v="63"/>
    <x v="1"/>
    <x v="6"/>
    <n v="3030"/>
    <m/>
    <n v="96.25"/>
    <s v="Outerwear Bottoms"/>
    <s v="Nylon"/>
    <x v="3"/>
  </r>
  <r>
    <s v="MB38PWN"/>
    <s v="84338016398"/>
    <n v="843380163985"/>
    <s v="MB38PWN3032"/>
    <s v="M's 308 Pant - Walnut - 3032"/>
    <x v="63"/>
    <x v="1"/>
    <x v="6"/>
    <n v="3032"/>
    <m/>
    <n v="96.25"/>
    <s v="Outerwear Bottoms"/>
    <s v="Nylon"/>
    <x v="3"/>
  </r>
  <r>
    <s v="MB38PWN"/>
    <s v="84338016399"/>
    <n v="843380163992"/>
    <s v="MB38PWN3230"/>
    <s v="M's 308 Pant - Walnut - 3230"/>
    <x v="63"/>
    <x v="1"/>
    <x v="6"/>
    <n v="3230"/>
    <m/>
    <n v="96.25"/>
    <s v="Outerwear Bottoms"/>
    <s v="Nylon"/>
    <x v="3"/>
  </r>
  <r>
    <s v="MB38PWN"/>
    <s v="84338016400"/>
    <n v="843380164005"/>
    <s v="MB38PWN3232"/>
    <s v="M's 308 Pant - Walnut - 3232"/>
    <x v="63"/>
    <x v="1"/>
    <x v="6"/>
    <n v="3232"/>
    <m/>
    <n v="96.25"/>
    <s v="Outerwear Bottoms"/>
    <s v="Nylon"/>
    <x v="3"/>
  </r>
  <r>
    <s v="MB38PWN"/>
    <s v="84338016401"/>
    <n v="843380164012"/>
    <s v="MB38PWN3234"/>
    <s v="M's 308 Pant - Walnut - 3234"/>
    <x v="63"/>
    <x v="1"/>
    <x v="6"/>
    <n v="3234"/>
    <m/>
    <n v="96.25"/>
    <s v="Outerwear Bottoms"/>
    <s v="Nylon"/>
    <x v="3"/>
  </r>
  <r>
    <s v="MB38PWN"/>
    <s v="84338016402"/>
    <n v="843380164029"/>
    <s v="MB38PWN3430"/>
    <s v="M's 308 Pant - Walnut - 3430"/>
    <x v="63"/>
    <x v="1"/>
    <x v="6"/>
    <n v="3430"/>
    <m/>
    <n v="96.25"/>
    <s v="Outerwear Bottoms"/>
    <s v="Nylon"/>
    <x v="3"/>
  </r>
  <r>
    <s v="MB38PWN"/>
    <s v="84338016403"/>
    <n v="843380164036"/>
    <s v="MB38PWN3432"/>
    <s v="M's 308 Pant - Walnut - 3432"/>
    <x v="63"/>
    <x v="1"/>
    <x v="6"/>
    <n v="3432"/>
    <m/>
    <n v="96.25"/>
    <s v="Outerwear Bottoms"/>
    <s v="Nylon"/>
    <x v="3"/>
  </r>
  <r>
    <s v="MB38PWN"/>
    <s v="84338016404"/>
    <n v="843380164043"/>
    <s v="MB38PWN3434"/>
    <s v="M's 308 Pant - Walnut - 3434"/>
    <x v="63"/>
    <x v="1"/>
    <x v="6"/>
    <n v="3434"/>
    <m/>
    <n v="96.25"/>
    <s v="Outerwear Bottoms"/>
    <s v="Nylon"/>
    <x v="3"/>
  </r>
  <r>
    <s v="MB38PWN"/>
    <s v="84338016405"/>
    <n v="843380164050"/>
    <s v="MB38PWN3436"/>
    <s v="M's 308 Pant - Walnut - 3436"/>
    <x v="63"/>
    <x v="1"/>
    <x v="6"/>
    <n v="3436"/>
    <m/>
    <n v="96.25"/>
    <s v="Outerwear Bottoms"/>
    <s v="Nylon"/>
    <x v="3"/>
  </r>
  <r>
    <s v="MB38PWN"/>
    <s v="84338016406"/>
    <n v="843380164067"/>
    <s v="MB38PWN3632"/>
    <s v="M's 308 Pant - Walnut - 3632"/>
    <x v="63"/>
    <x v="1"/>
    <x v="6"/>
    <n v="3632"/>
    <m/>
    <n v="96.25"/>
    <s v="Outerwear Bottoms"/>
    <s v="Nylon"/>
    <x v="3"/>
  </r>
  <r>
    <s v="MB38PWN"/>
    <s v="84338016407"/>
    <n v="843380164074"/>
    <s v="MB38PWN3634"/>
    <s v="M's 308 Pant - Walnut - 3634"/>
    <x v="63"/>
    <x v="1"/>
    <x v="6"/>
    <n v="3634"/>
    <m/>
    <n v="96.25"/>
    <s v="Outerwear Bottoms"/>
    <s v="Nylon"/>
    <x v="3"/>
  </r>
  <r>
    <s v="MB38PWN"/>
    <s v="84338016408"/>
    <n v="843380164081"/>
    <s v="MB38PWN3636"/>
    <s v="M's 308 Pant - Walnut - 3636"/>
    <x v="63"/>
    <x v="1"/>
    <x v="6"/>
    <n v="3636"/>
    <m/>
    <n v="96.25"/>
    <s v="Outerwear Bottoms"/>
    <s v="Nylon"/>
    <x v="3"/>
  </r>
  <r>
    <s v="MB38PWN"/>
    <s v="84338016409"/>
    <n v="843380164098"/>
    <s v="MB38PWN3832"/>
    <s v="M's 308 Pant - Walnut - 3832"/>
    <x v="63"/>
    <x v="1"/>
    <x v="6"/>
    <n v="3832"/>
    <m/>
    <n v="96.25"/>
    <s v="Outerwear Bottoms"/>
    <s v="Nylon"/>
    <x v="3"/>
  </r>
  <r>
    <s v="MB38PWN"/>
    <s v="84338016410"/>
    <n v="843380164104"/>
    <s v="MB38PWN3834"/>
    <s v="M's 308 Pant - Walnut - 3834"/>
    <x v="63"/>
    <x v="1"/>
    <x v="6"/>
    <n v="3834"/>
    <m/>
    <n v="96.25"/>
    <s v="Outerwear Bottoms"/>
    <s v="Nylon"/>
    <x v="3"/>
  </r>
  <r>
    <s v="MB38PWN"/>
    <s v="84338016411"/>
    <n v="843380164111"/>
    <s v="MB38PWN3836"/>
    <s v="M's 308 Pant - Walnut - 3836"/>
    <x v="63"/>
    <x v="1"/>
    <x v="6"/>
    <n v="3836"/>
    <m/>
    <n v="96.25"/>
    <s v="Outerwear Bottoms"/>
    <s v="Nylon"/>
    <x v="3"/>
  </r>
  <r>
    <s v="MB38PWN"/>
    <s v="84338016412"/>
    <n v="843380164128"/>
    <s v="MB38PWN4032"/>
    <s v="M's 308 Pant - Walnut - 4032"/>
    <x v="63"/>
    <x v="1"/>
    <x v="6"/>
    <n v="4032"/>
    <m/>
    <n v="96.25"/>
    <s v="Outerwear Bottoms"/>
    <s v="Nylon"/>
    <x v="3"/>
  </r>
  <r>
    <s v="MB38PWN"/>
    <s v="84338016413"/>
    <n v="843380164135"/>
    <s v="MB38PWN4232"/>
    <s v="M's 308 Pant - Walnut - 4232"/>
    <x v="63"/>
    <x v="1"/>
    <x v="6"/>
    <n v="4232"/>
    <m/>
    <n v="96.25"/>
    <s v="Outerwear Bottoms"/>
    <s v="Nylon"/>
    <x v="3"/>
  </r>
  <r>
    <s v="MB38PWN"/>
    <s v="84338016414"/>
    <n v="843380164142"/>
    <s v="MB38PWN4432"/>
    <s v="M's 308 Pant - Walnut - 4432"/>
    <x v="63"/>
    <x v="1"/>
    <x v="6"/>
    <n v="4432"/>
    <m/>
    <n v="96.25"/>
    <s v="Outerwear Bottoms"/>
    <s v="Nylon"/>
    <x v="3"/>
  </r>
  <r>
    <s v="MTOLHFU"/>
    <s v="84338018824"/>
    <n v="843380188247"/>
    <s v="MTOLHFU2X"/>
    <s v="M's Approach Hoody - Fusion - 2X"/>
    <x v="64"/>
    <x v="1"/>
    <x v="27"/>
    <s v="2X"/>
    <m/>
    <n v="82.5"/>
    <s v="Base Layer Tops"/>
    <s v="Hoodys"/>
    <x v="3"/>
  </r>
  <r>
    <s v="MTOLHFU"/>
    <s v="84338018822"/>
    <n v="843380188223"/>
    <s v="MTOLHFULG"/>
    <s v="M's Approach Hoody - Fusion - LG"/>
    <x v="64"/>
    <x v="1"/>
    <x v="27"/>
    <s v="LG"/>
    <m/>
    <n v="82.5"/>
    <s v="Base Layer Tops"/>
    <s v="Hoodys"/>
    <x v="3"/>
  </r>
  <r>
    <s v="MTOLHFU"/>
    <s v="84338018821"/>
    <n v="843380188216"/>
    <s v="MTOLHFUMD"/>
    <s v="M's Approach Hoody - Fusion - MD"/>
    <x v="64"/>
    <x v="1"/>
    <x v="27"/>
    <s v="MD"/>
    <m/>
    <n v="82.5"/>
    <s v="Base Layer Tops"/>
    <s v="Hoodys"/>
    <x v="3"/>
  </r>
  <r>
    <s v="MTOLHFU"/>
    <s v="84338018820"/>
    <n v="843380188209"/>
    <s v="MTOLHFUSM"/>
    <s v="M's Approach Hoody - Fusion - SM"/>
    <x v="64"/>
    <x v="1"/>
    <x v="27"/>
    <s v="SM"/>
    <m/>
    <n v="82.5"/>
    <s v="Base Layer Tops"/>
    <s v="Hoodys"/>
    <x v="3"/>
  </r>
  <r>
    <s v="MTOLHFU"/>
    <s v="84338018823"/>
    <n v="843380188230"/>
    <s v="MTOLHFUXL"/>
    <s v="M's Approach Hoody - Fusion - XL"/>
    <x v="64"/>
    <x v="1"/>
    <x v="27"/>
    <s v="XL"/>
    <m/>
    <n v="82.5"/>
    <s v="Base Layer Tops"/>
    <s v="Hoodys"/>
    <x v="3"/>
  </r>
  <r>
    <s v="MOBSJCN"/>
    <s v="84049076775"/>
    <n v="840490767751"/>
    <s v="MOBSJCN2X"/>
    <s v="Borah Stormshelter Jacket - Conifer - 2X"/>
    <x v="65"/>
    <x v="1"/>
    <x v="0"/>
    <s v="2X"/>
    <m/>
    <n v="181.5"/>
    <s v="Outerwear Tops"/>
    <s v="Rainwear"/>
    <x v="3"/>
  </r>
  <r>
    <s v="MOBSJCN"/>
    <s v="84049076776"/>
    <n v="840490767768"/>
    <s v="MOBSJCNLG"/>
    <s v="Borah Stormshelter Jacket - Conifer - LG"/>
    <x v="65"/>
    <x v="1"/>
    <x v="0"/>
    <s v="LG"/>
    <m/>
    <n v="181.5"/>
    <s v="Outerwear Tops"/>
    <s v="Rainwear"/>
    <x v="3"/>
  </r>
  <r>
    <s v="MOBSJCN"/>
    <s v="84049076777"/>
    <n v="840490767775"/>
    <s v="MOBSJCNMD"/>
    <s v="Borah Stormshelter Jacket - Conifer - MD"/>
    <x v="65"/>
    <x v="1"/>
    <x v="0"/>
    <s v="MD"/>
    <m/>
    <n v="181.5"/>
    <s v="Outerwear Tops"/>
    <s v="Rainwear"/>
    <x v="3"/>
  </r>
  <r>
    <s v="MOBSJCN"/>
    <s v="84049076778"/>
    <n v="840490767782"/>
    <s v="MOBSJCNSM"/>
    <s v="Borah Stormshelter Jacket - Conifer - SM"/>
    <x v="65"/>
    <x v="1"/>
    <x v="0"/>
    <s v="SM"/>
    <m/>
    <n v="181.5"/>
    <s v="Outerwear Tops"/>
    <s v="Rainwear"/>
    <x v="3"/>
  </r>
  <r>
    <s v="MOBSJCN"/>
    <s v="84049076779"/>
    <n v="840490767799"/>
    <s v="MOBSJCNXL"/>
    <s v="Borah Stormshelter Jacket - Conifer - XL"/>
    <x v="65"/>
    <x v="1"/>
    <x v="0"/>
    <s v="XL"/>
    <m/>
    <n v="181.5"/>
    <s v="Outerwear Tops"/>
    <s v="Rainwear"/>
    <x v="3"/>
  </r>
  <r>
    <s v="MOBSJCN"/>
    <s v="84049076780"/>
    <n v="840490767805"/>
    <s v="MOBSJCNXS"/>
    <s v="Borah Stormshelter Jacket - Conifer - XS"/>
    <x v="65"/>
    <x v="1"/>
    <x v="0"/>
    <s v="XS"/>
    <m/>
    <n v="181.5"/>
    <s v="Outerwear Tops"/>
    <s v="Rainwear"/>
    <x v="3"/>
  </r>
  <r>
    <s v="MOBSJFU"/>
    <s v="84049076781"/>
    <n v="840490767812"/>
    <s v="MOBSJFU2X"/>
    <s v="Borah Stormshelter Jacket - Fusion - 2X"/>
    <x v="65"/>
    <x v="0"/>
    <x v="27"/>
    <s v="2X"/>
    <m/>
    <n v="181.5"/>
    <s v="Outerwear Tops"/>
    <s v="Rainwear"/>
    <x v="3"/>
  </r>
  <r>
    <s v="MOBSJFU"/>
    <s v="84049076782"/>
    <n v="840490767829"/>
    <s v="MOBSJFULG"/>
    <s v="Borah Stormshelter Jacket - Fusion - LG"/>
    <x v="65"/>
    <x v="0"/>
    <x v="27"/>
    <s v="LG"/>
    <m/>
    <n v="181.5"/>
    <s v="Outerwear Tops"/>
    <s v="Rainwear"/>
    <x v="3"/>
  </r>
  <r>
    <s v="MOBSJFU"/>
    <s v="84049076783"/>
    <n v="840490767836"/>
    <s v="MOBSJFUMD"/>
    <s v="Borah Stormshelter Jacket - Fusion - MD"/>
    <x v="65"/>
    <x v="0"/>
    <x v="27"/>
    <s v="MD"/>
    <m/>
    <n v="181.5"/>
    <s v="Outerwear Tops"/>
    <s v="Rainwear"/>
    <x v="3"/>
  </r>
  <r>
    <s v="MOBSJFU"/>
    <s v="84049076784"/>
    <n v="840490767843"/>
    <s v="MOBSJFUSM"/>
    <s v="Borah Stormshelter Jacket - Fusion - SM"/>
    <x v="65"/>
    <x v="0"/>
    <x v="27"/>
    <s v="SM"/>
    <m/>
    <n v="181.5"/>
    <s v="Outerwear Tops"/>
    <s v="Rainwear"/>
    <x v="3"/>
  </r>
  <r>
    <s v="MOBSJFU"/>
    <s v="84049076785"/>
    <n v="840490767850"/>
    <s v="MOBSJFUXL"/>
    <s v="Borah Stormshelter Jacket - Fusion - XL"/>
    <x v="65"/>
    <x v="0"/>
    <x v="27"/>
    <s v="XL"/>
    <m/>
    <n v="181.5"/>
    <s v="Outerwear Tops"/>
    <s v="Rainwear"/>
    <x v="3"/>
  </r>
  <r>
    <s v="MOBSJFU"/>
    <s v="84049076786"/>
    <n v="840490767867"/>
    <s v="MOBSJFUXS"/>
    <s v="Borah Stormshelter Jacket - Fusion - XS"/>
    <x v="65"/>
    <x v="0"/>
    <x v="27"/>
    <s v="XS"/>
    <m/>
    <n v="181.5"/>
    <s v="Outerwear Tops"/>
    <s v="Rainwear"/>
    <x v="3"/>
  </r>
  <r>
    <s v="MOBSJBK"/>
    <s v="84049076787"/>
    <n v="840490767874"/>
    <s v="MOBSJBK2X"/>
    <s v="Borah Stormshelter Jacket - Black - 2X"/>
    <x v="65"/>
    <x v="0"/>
    <x v="2"/>
    <s v="2X"/>
    <m/>
    <n v="181.5"/>
    <s v="Outerwear Tops"/>
    <s v="Rainwear"/>
    <x v="3"/>
  </r>
  <r>
    <s v="MOBSJBK"/>
    <s v="84049076788"/>
    <n v="840490767881"/>
    <s v="MOBSJBKLG"/>
    <s v="Borah Stormshelter Jacket - Black - LG"/>
    <x v="65"/>
    <x v="0"/>
    <x v="2"/>
    <s v="LG"/>
    <m/>
    <n v="181.5"/>
    <s v="Outerwear Tops"/>
    <s v="Rainwear"/>
    <x v="3"/>
  </r>
  <r>
    <s v="MOBSJBK"/>
    <s v="84049076789"/>
    <n v="840490767898"/>
    <s v="MOBSJBKMD"/>
    <s v="Borah Stormshelter Jacket - Black - MD"/>
    <x v="65"/>
    <x v="0"/>
    <x v="2"/>
    <s v="MD"/>
    <m/>
    <n v="181.5"/>
    <s v="Outerwear Tops"/>
    <s v="Rainwear"/>
    <x v="3"/>
  </r>
  <r>
    <s v="MOBSJBK"/>
    <s v="84049076790"/>
    <n v="840490767904"/>
    <s v="MOBSJBKSM"/>
    <s v="Borah Stormshelter Jacket - Black - SM"/>
    <x v="65"/>
    <x v="0"/>
    <x v="2"/>
    <s v="SM"/>
    <m/>
    <n v="181.5"/>
    <s v="Outerwear Tops"/>
    <s v="Rainwear"/>
    <x v="3"/>
  </r>
  <r>
    <s v="MOBSJBK"/>
    <s v="84049076791"/>
    <n v="840490767911"/>
    <s v="MOBSJBKXL"/>
    <s v="Borah Stormshelter Jacket - Black - XL"/>
    <x v="65"/>
    <x v="0"/>
    <x v="2"/>
    <s v="XL"/>
    <m/>
    <n v="181.5"/>
    <s v="Outerwear Tops"/>
    <s v="Rainwear"/>
    <x v="3"/>
  </r>
  <r>
    <s v="MOBSJBK"/>
    <s v="84049076792"/>
    <n v="840490767928"/>
    <s v="MOBSJBKXS"/>
    <s v="Borah Stormshelter Jacket - Black - XS"/>
    <x v="65"/>
    <x v="0"/>
    <x v="2"/>
    <s v="XS"/>
    <m/>
    <n v="181.5"/>
    <s v="Outerwear Tops"/>
    <s v="Rainwear"/>
    <x v="3"/>
  </r>
  <r>
    <s v="MOBHPCN"/>
    <s v="84049076793"/>
    <n v="840490767935"/>
    <s v="MOBHPCN2X"/>
    <s v="Borah Stormshelter Pant - Conifer - 2X"/>
    <x v="66"/>
    <x v="0"/>
    <x v="0"/>
    <s v="2X"/>
    <m/>
    <n v="165"/>
    <s v="Outerwear Bottoms"/>
    <s v="Rainwear"/>
    <x v="3"/>
  </r>
  <r>
    <s v="MOBHPCN"/>
    <s v="84049076794"/>
    <n v="840490767942"/>
    <s v="MOBHPCNLG"/>
    <s v="Borah Stormshelter Pant - Conifer - LG"/>
    <x v="66"/>
    <x v="0"/>
    <x v="0"/>
    <s v="LG"/>
    <m/>
    <n v="165"/>
    <s v="Outerwear Bottoms"/>
    <s v="Rainwear"/>
    <x v="3"/>
  </r>
  <r>
    <s v="MOBHPCN"/>
    <s v="84049076795"/>
    <n v="840490767959"/>
    <s v="MOBHPCNMD"/>
    <s v="Borah Stormshelter Pant - Conifer - MD"/>
    <x v="66"/>
    <x v="0"/>
    <x v="0"/>
    <s v="MD"/>
    <m/>
    <n v="165"/>
    <s v="Outerwear Bottoms"/>
    <s v="Rainwear"/>
    <x v="3"/>
  </r>
  <r>
    <s v="MOBHPCN"/>
    <s v="84049076796"/>
    <n v="840490767966"/>
    <s v="MOBHPCNSM"/>
    <s v="Borah Stormshelter Pant - Conifer - SM"/>
    <x v="66"/>
    <x v="0"/>
    <x v="0"/>
    <s v="SM"/>
    <m/>
    <n v="165"/>
    <s v="Outerwear Bottoms"/>
    <s v="Rainwear"/>
    <x v="3"/>
  </r>
  <r>
    <s v="MOBHPCN"/>
    <s v="84049076797"/>
    <n v="840490767973"/>
    <s v="MOBHPCNXL"/>
    <s v="Borah Stormshelter Pant - Conifer - XL"/>
    <x v="66"/>
    <x v="0"/>
    <x v="0"/>
    <s v="XL"/>
    <m/>
    <n v="165"/>
    <s v="Outerwear Bottoms"/>
    <s v="Rainwear"/>
    <x v="3"/>
  </r>
  <r>
    <s v="MOBHPCN"/>
    <s v="84049076798"/>
    <n v="840490767980"/>
    <s v="MOBHPCNXS"/>
    <s v="Borah Stormshelter Pant - Conifer - XS"/>
    <x v="66"/>
    <x v="0"/>
    <x v="0"/>
    <s v="XS"/>
    <m/>
    <n v="165"/>
    <s v="Outerwear Bottoms"/>
    <s v="Rainwear"/>
    <x v="3"/>
  </r>
  <r>
    <s v="MOBHPWN"/>
    <s v="84049076799"/>
    <n v="840490767997"/>
    <s v="MOBHPWN2X"/>
    <s v="Borah Stormshelter Pant - Terra - 2X"/>
    <x v="66"/>
    <x v="0"/>
    <x v="7"/>
    <s v="2X"/>
    <m/>
    <n v="165"/>
    <s v="Outerwear Bottoms"/>
    <s v="Rainwear"/>
    <x v="3"/>
  </r>
  <r>
    <s v="MOBHPWN"/>
    <s v="84049076800"/>
    <n v="840490768000"/>
    <s v="MOBHPWNLG"/>
    <s v="Borah Stormshelter Pant - Terra - LG"/>
    <x v="66"/>
    <x v="0"/>
    <x v="7"/>
    <s v="LG"/>
    <m/>
    <n v="165"/>
    <s v="Outerwear Bottoms"/>
    <s v="Rainwear"/>
    <x v="3"/>
  </r>
  <r>
    <s v="MOBHPWN"/>
    <s v="84049076801"/>
    <n v="840490768017"/>
    <s v="MOBHPWNMD"/>
    <s v="Borah Stormshelter Pant - Terra - MD"/>
    <x v="66"/>
    <x v="0"/>
    <x v="7"/>
    <s v="MD"/>
    <m/>
    <n v="165"/>
    <s v="Outerwear Bottoms"/>
    <s v="Rainwear"/>
    <x v="3"/>
  </r>
  <r>
    <s v="MOBHPWN"/>
    <s v="84049076802"/>
    <n v="840490768024"/>
    <s v="MOBHPWNSM"/>
    <s v="Borah Stormshelter Pant - Terra - SM"/>
    <x v="66"/>
    <x v="0"/>
    <x v="7"/>
    <s v="SM"/>
    <m/>
    <n v="165"/>
    <s v="Outerwear Bottoms"/>
    <s v="Rainwear"/>
    <x v="3"/>
  </r>
  <r>
    <s v="MOBHPWN"/>
    <s v="84049076803"/>
    <n v="840490768031"/>
    <s v="MOBHPWNXL"/>
    <s v="Borah Stormshelter Pant - Terra - XL"/>
    <x v="66"/>
    <x v="0"/>
    <x v="7"/>
    <s v="XL"/>
    <m/>
    <n v="165"/>
    <s v="Outerwear Bottoms"/>
    <s v="Rainwear"/>
    <x v="3"/>
  </r>
  <r>
    <s v="MOBHPWN"/>
    <s v="84049076804"/>
    <n v="840490768048"/>
    <s v="MOBHPWNXS"/>
    <s v="Borah Stormshelter Pant - Terra - XS"/>
    <x v="66"/>
    <x v="0"/>
    <x v="7"/>
    <s v="XS"/>
    <m/>
    <n v="165"/>
    <s v="Outerwear Bottoms"/>
    <s v="Rainwear"/>
    <x v="3"/>
  </r>
  <r>
    <s v="MOCHFTR"/>
    <s v="84338016792"/>
    <n v="843380167921"/>
    <s v="MOCHFTR2X"/>
    <s v="M's Challis Fleece Jacket - Terra - 2X"/>
    <x v="67"/>
    <x v="0"/>
    <x v="7"/>
    <s v="2X"/>
    <m/>
    <n v="88"/>
    <s v="Outerwear Tops"/>
    <s v="Insulation"/>
    <x v="3"/>
  </r>
  <r>
    <s v="MOCHFTR"/>
    <s v="84338016790"/>
    <n v="843380167907"/>
    <s v="MOCHFTRLG"/>
    <s v="M's Challis Fleece Jacket - Terra - LG"/>
    <x v="67"/>
    <x v="0"/>
    <x v="7"/>
    <s v="LG"/>
    <m/>
    <n v="88"/>
    <s v="Outerwear Tops"/>
    <s v="Insulation"/>
    <x v="3"/>
  </r>
  <r>
    <s v="MOCHFTR"/>
    <s v="84338016789"/>
    <n v="843380167891"/>
    <s v="MOCHFTRMD"/>
    <s v="M's Challis Fleece Jacket - Terra - MD"/>
    <x v="67"/>
    <x v="0"/>
    <x v="7"/>
    <s v="MD"/>
    <m/>
    <n v="88"/>
    <s v="Outerwear Tops"/>
    <s v="Insulation"/>
    <x v="3"/>
  </r>
  <r>
    <s v="MOCHFTR"/>
    <s v="84338016788"/>
    <n v="843380167884"/>
    <s v="MOCHFTRSM"/>
    <s v="M's Challis Fleece Jacket - Terra - SM"/>
    <x v="67"/>
    <x v="0"/>
    <x v="7"/>
    <s v="SM"/>
    <m/>
    <n v="88"/>
    <s v="Outerwear Tops"/>
    <s v="Insulation"/>
    <x v="3"/>
  </r>
  <r>
    <s v="MOCHFTR"/>
    <s v="84338016791"/>
    <n v="843380167914"/>
    <s v="MOCHFTRXL"/>
    <s v="M's Challis Fleece Jacket - Terra - XL"/>
    <x v="67"/>
    <x v="0"/>
    <x v="7"/>
    <s v="XL"/>
    <m/>
    <n v="88"/>
    <s v="Outerwear Tops"/>
    <s v="Insulation"/>
    <x v="3"/>
  </r>
  <r>
    <s v="MOCHFWN"/>
    <s v="84338016787"/>
    <n v="843380167877"/>
    <s v="MOCHFWN2X"/>
    <s v="M's Challis Fleece Jacket - Walnut - 2X"/>
    <x v="67"/>
    <x v="0"/>
    <x v="6"/>
    <s v="2X"/>
    <m/>
    <n v="88"/>
    <s v="Outerwear Tops"/>
    <s v="Insulation"/>
    <x v="3"/>
  </r>
  <r>
    <s v="MOCHFWN"/>
    <s v="84338016785"/>
    <n v="843380167853"/>
    <s v="MOCHFWNLG"/>
    <s v="M's Challis Fleece Jacket - Walnut - LG"/>
    <x v="67"/>
    <x v="0"/>
    <x v="6"/>
    <s v="LG"/>
    <m/>
    <n v="88"/>
    <s v="Outerwear Tops"/>
    <s v="Insulation"/>
    <x v="3"/>
  </r>
  <r>
    <s v="MOCHFWN"/>
    <s v="84338016784"/>
    <n v="843380167846"/>
    <s v="MOCHFWNMD"/>
    <s v="M's Challis Fleece Jacket - Walnut - MD"/>
    <x v="67"/>
    <x v="0"/>
    <x v="6"/>
    <s v="MD"/>
    <m/>
    <n v="88"/>
    <s v="Outerwear Tops"/>
    <s v="Insulation"/>
    <x v="3"/>
  </r>
  <r>
    <s v="MOCHFWN"/>
    <s v="84338016783"/>
    <n v="843380167839"/>
    <s v="MOCHFWNSM"/>
    <s v="M's Challis Fleece Jacket - Walnut - SM"/>
    <x v="67"/>
    <x v="0"/>
    <x v="6"/>
    <s v="SM"/>
    <m/>
    <n v="88"/>
    <s v="Outerwear Tops"/>
    <s v="Insulation"/>
    <x v="3"/>
  </r>
  <r>
    <s v="MOCHFWN"/>
    <s v="84338016786"/>
    <n v="843380167860"/>
    <s v="MOCHFWNXL"/>
    <s v="M's Challis Fleece Jacket - Walnut - XL"/>
    <x v="67"/>
    <x v="0"/>
    <x v="6"/>
    <s v="XL"/>
    <m/>
    <n v="88"/>
    <s v="Outerwear Tops"/>
    <s v="Insulation"/>
    <x v="3"/>
  </r>
  <r>
    <s v="MOMFSCN"/>
    <s v="84338016258"/>
    <n v="843380162582"/>
    <s v="MOMFSCN2X"/>
    <s v="M's  Flashstorm Jacket - Conifer - 2X"/>
    <x v="68"/>
    <x v="0"/>
    <x v="0"/>
    <s v="2X"/>
    <m/>
    <n v="101.75"/>
    <s v="Outerwear Tops"/>
    <s v="Rainwear"/>
    <x v="3"/>
  </r>
  <r>
    <s v="MOMFSCN"/>
    <s v="84338016256"/>
    <n v="843380162568"/>
    <s v="MOMFSCNLG"/>
    <s v="M's  Flashstorm Jacket - Conifer - LG"/>
    <x v="68"/>
    <x v="0"/>
    <x v="0"/>
    <s v="LG"/>
    <m/>
    <n v="101.75"/>
    <s v="Outerwear Tops"/>
    <s v="Rainwear"/>
    <x v="3"/>
  </r>
  <r>
    <s v="MOMFSCN"/>
    <s v="84338016255"/>
    <n v="843380162551"/>
    <s v="MOMFSCNMD"/>
    <s v="M's  Flashstorm Jacket - Conifer - MD"/>
    <x v="68"/>
    <x v="0"/>
    <x v="0"/>
    <s v="MD"/>
    <m/>
    <n v="101.75"/>
    <s v="Outerwear Tops"/>
    <s v="Rainwear"/>
    <x v="3"/>
  </r>
  <r>
    <s v="MOMFSCN"/>
    <s v="84338016254"/>
    <n v="843380162544"/>
    <s v="MOMFSCNSM"/>
    <s v="M's  Flashstorm Jacket - Conifer - SM"/>
    <x v="68"/>
    <x v="0"/>
    <x v="0"/>
    <s v="SM"/>
    <m/>
    <n v="101.75"/>
    <s v="Outerwear Tops"/>
    <s v="Rainwear"/>
    <x v="3"/>
  </r>
  <r>
    <s v="MOMFSCN"/>
    <s v="84338016257"/>
    <n v="843380162575"/>
    <s v="MOMFSCNXL"/>
    <s v="M's  Flashstorm Jacket - Conifer - XL"/>
    <x v="68"/>
    <x v="0"/>
    <x v="0"/>
    <s v="XL"/>
    <m/>
    <n v="101.75"/>
    <s v="Outerwear Tops"/>
    <s v="Rainwear"/>
    <x v="3"/>
  </r>
  <r>
    <s v="MOMFSDE"/>
    <s v="84338016253"/>
    <n v="843380162537"/>
    <s v="MOMFSDE2X"/>
    <s v="M's  Flashstorm Jacket - Dry Earth - 2X"/>
    <x v="68"/>
    <x v="0"/>
    <x v="1"/>
    <s v="2X"/>
    <m/>
    <n v="101.75"/>
    <s v="Outerwear Tops"/>
    <s v="Rainwear"/>
    <x v="3"/>
  </r>
  <r>
    <s v="MOMFSDE"/>
    <s v="84338016251"/>
    <n v="843380162513"/>
    <s v="MOMFSDELG"/>
    <s v="M's  Flashstorm Jacket - Dry Earth - LG"/>
    <x v="68"/>
    <x v="0"/>
    <x v="1"/>
    <s v="LG"/>
    <m/>
    <n v="101.75"/>
    <s v="Outerwear Tops"/>
    <s v="Rainwear"/>
    <x v="3"/>
  </r>
  <r>
    <s v="MOMFSDE"/>
    <s v="84338016250"/>
    <n v="843380162506"/>
    <s v="MOMFSDEMD"/>
    <s v="M's  Flashstorm Jacket - Dry Earth - MD"/>
    <x v="68"/>
    <x v="0"/>
    <x v="1"/>
    <s v="MD"/>
    <m/>
    <n v="101.75"/>
    <s v="Outerwear Tops"/>
    <s v="Rainwear"/>
    <x v="3"/>
  </r>
  <r>
    <s v="MOMFSDE"/>
    <s v="84338016249"/>
    <n v="843380162490"/>
    <s v="MOMFSDESM"/>
    <s v="M's  Flashstorm Jacket - Dry Earth - SM"/>
    <x v="68"/>
    <x v="0"/>
    <x v="1"/>
    <s v="SM"/>
    <m/>
    <n v="101.75"/>
    <s v="Outerwear Tops"/>
    <s v="Rainwear"/>
    <x v="3"/>
  </r>
  <r>
    <s v="MOMFSDE"/>
    <s v="84338016252"/>
    <n v="843380162520"/>
    <s v="MOMFSDEXL"/>
    <s v="M's  Flashstorm Jacket - Dry Earth - XL"/>
    <x v="68"/>
    <x v="0"/>
    <x v="1"/>
    <s v="XL"/>
    <m/>
    <n v="101.75"/>
    <s v="Outerwear Tops"/>
    <s v="Rainwear"/>
    <x v="3"/>
  </r>
  <r>
    <s v="MOMFSWN"/>
    <s v="84338016263"/>
    <n v="843380162636"/>
    <s v="MOMFSWN2X"/>
    <s v="M's  Flashstorm Jacket - Walnut - 2X"/>
    <x v="68"/>
    <x v="0"/>
    <x v="6"/>
    <s v="2X"/>
    <m/>
    <n v="101.75"/>
    <s v="Outerwear Tops"/>
    <s v="Rainwear"/>
    <x v="3"/>
  </r>
  <r>
    <s v="MOMFSWN"/>
    <s v="84338016261"/>
    <n v="843380162612"/>
    <s v="MOMFSWNLG"/>
    <s v="M's  Flashstorm Jacket - Walnut - LG"/>
    <x v="68"/>
    <x v="0"/>
    <x v="6"/>
    <s v="LG"/>
    <m/>
    <n v="101.75"/>
    <s v="Outerwear Tops"/>
    <s v="Rainwear"/>
    <x v="3"/>
  </r>
  <r>
    <s v="MOMFSWN"/>
    <s v="84338016260"/>
    <n v="843380162605"/>
    <s v="MOMFSWNMD"/>
    <s v="M's  Flashstorm Jacket - Walnut - MD"/>
    <x v="68"/>
    <x v="0"/>
    <x v="6"/>
    <s v="MD"/>
    <m/>
    <n v="101.75"/>
    <s v="Outerwear Tops"/>
    <s v="Rainwear"/>
    <x v="3"/>
  </r>
  <r>
    <s v="MOMFSWN"/>
    <s v="84338016259"/>
    <n v="843380162599"/>
    <s v="MOMFSWNSM"/>
    <s v="M's  Flashstorm Jacket - Walnut - SM"/>
    <x v="68"/>
    <x v="0"/>
    <x v="6"/>
    <s v="SM"/>
    <m/>
    <n v="101.75"/>
    <s v="Outerwear Tops"/>
    <s v="Rainwear"/>
    <x v="3"/>
  </r>
  <r>
    <s v="MOMFSWN"/>
    <s v="84338016262"/>
    <n v="843380162629"/>
    <s v="MOMFSWNXL"/>
    <s v="M's  Flashstorm Jacket - Walnut - XL"/>
    <x v="68"/>
    <x v="0"/>
    <x v="6"/>
    <s v="XL"/>
    <m/>
    <n v="101.75"/>
    <s v="Outerwear Tops"/>
    <s v="Rainwear"/>
    <x v="3"/>
  </r>
  <r>
    <s v="MTKHDFU"/>
    <s v="84338010121"/>
    <n v="843380101215"/>
    <s v="MTKHDFU2X"/>
    <s v="M's Kiln Hoody - Fusion - 2X"/>
    <x v="14"/>
    <x v="1"/>
    <x v="27"/>
    <s v="2x"/>
    <m/>
    <n v="82.5"/>
    <s v="Base Layer Tops"/>
    <s v="Hoodys"/>
    <x v="3"/>
  </r>
  <r>
    <s v="MTKHDFU"/>
    <s v="84338010119"/>
    <n v="843380101192"/>
    <s v="MTKHDFULG"/>
    <s v="M's Kiln Hoody - Fusion - LG"/>
    <x v="14"/>
    <x v="1"/>
    <x v="27"/>
    <s v="LG"/>
    <m/>
    <n v="82.5"/>
    <s v="Base Layer Tops"/>
    <s v="Hoodys"/>
    <x v="3"/>
  </r>
  <r>
    <s v="MTKHDFU"/>
    <s v="84338010118"/>
    <n v="843380101185"/>
    <s v="MTKHDFUMD"/>
    <s v="M's Kiln Hoody - Fusion - MD"/>
    <x v="14"/>
    <x v="1"/>
    <x v="27"/>
    <s v="MD"/>
    <m/>
    <n v="82.5"/>
    <s v="Base Layer Tops"/>
    <s v="Hoodys"/>
    <x v="3"/>
  </r>
  <r>
    <s v="MTKHDFU"/>
    <s v="84338010117"/>
    <n v="843380101178"/>
    <s v="MTKHDFUSM"/>
    <s v="M's Kiln Hoody - Fusion - SM"/>
    <x v="14"/>
    <x v="1"/>
    <x v="27"/>
    <s v="SM"/>
    <m/>
    <n v="82.5"/>
    <s v="Base Layer Tops"/>
    <s v="Hoodys"/>
    <x v="3"/>
  </r>
  <r>
    <s v="MTKHDFU"/>
    <s v="84338010120"/>
    <n v="843380101208"/>
    <s v="MTKHDFUXL"/>
    <s v="M's Kiln Hoody - Fusion - XL"/>
    <x v="14"/>
    <x v="1"/>
    <x v="27"/>
    <s v="XL"/>
    <m/>
    <n v="82.5"/>
    <s v="Base Layer Tops"/>
    <s v="Hoodys"/>
    <x v="3"/>
  </r>
  <r>
    <s v="MOPHAFU"/>
    <s v="81311602771"/>
    <n v="813116027713"/>
    <s v="MOPHAFU2X"/>
    <s v="M's Phantom 3D Leafy Jacket - Fusion - 2X"/>
    <x v="69"/>
    <x v="0"/>
    <x v="27"/>
    <s v="2x"/>
    <m/>
    <n v="52.25"/>
    <s v="Outerwear Tops"/>
    <s v="Lightweight Shirts &amp; Jackets"/>
    <x v="3"/>
  </r>
  <r>
    <s v="MOPHAFU"/>
    <s v="81311602769"/>
    <n v="813116027690"/>
    <s v="MOPHAFULG"/>
    <s v="M's Phantom 3D Leafy Jacket - Fusion - LG"/>
    <x v="69"/>
    <x v="0"/>
    <x v="27"/>
    <s v="LG"/>
    <m/>
    <n v="52.25"/>
    <s v="Outerwear Tops"/>
    <s v="Lightweight Shirts &amp; Jackets"/>
    <x v="3"/>
  </r>
  <r>
    <s v="MOPHAFU"/>
    <s v="81311602768"/>
    <n v="813116027683"/>
    <s v="MOPHAFUMD"/>
    <s v="M's Phantom 3D Leafy Jacket - Fusion - MD"/>
    <x v="69"/>
    <x v="0"/>
    <x v="27"/>
    <s v="MD"/>
    <m/>
    <n v="52.25"/>
    <s v="Outerwear Tops"/>
    <s v="Lightweight Shirts &amp; Jackets"/>
    <x v="3"/>
  </r>
  <r>
    <s v="MOPHAFU"/>
    <s v="81311602767"/>
    <n v="813116027676"/>
    <s v="MOPHAFUSM"/>
    <s v="M's Phantom 3D Leafy Jacket - Fusion - SM"/>
    <x v="69"/>
    <x v="0"/>
    <x v="27"/>
    <s v="SM"/>
    <m/>
    <n v="52.25"/>
    <s v="Outerwear Tops"/>
    <s v="Lightweight Shirts &amp; Jackets"/>
    <x v="3"/>
  </r>
  <r>
    <s v="MOPHAFU"/>
    <s v="81311602770"/>
    <n v="813116027706"/>
    <s v="MOPHAFUXL"/>
    <s v="M's Phantom 3D Leafy Jacket - Fusion - XL"/>
    <x v="69"/>
    <x v="0"/>
    <x v="27"/>
    <s v="XL"/>
    <m/>
    <n v="52.25"/>
    <s v="Outerwear Tops"/>
    <s v="Lightweight Shirts &amp; Jackets"/>
    <x v="3"/>
  </r>
  <r>
    <s v="MOWCVFU"/>
    <s v="84338018701"/>
    <n v="843380187011"/>
    <s v="MOWCVFU2X"/>
    <s v="M's Suppressor Soft Shell Vest - Fusion - 2X"/>
    <x v="20"/>
    <x v="0"/>
    <x v="27"/>
    <s v="2X"/>
    <m/>
    <n v="82.5"/>
    <s v="Outerwear Tops"/>
    <s v="Vests"/>
    <x v="3"/>
  </r>
  <r>
    <s v="MOWCVFU"/>
    <s v="84338018699"/>
    <n v="843380186991"/>
    <s v="MOWCVFULG"/>
    <s v="M's Suppressor Soft Shell Vest - Fusion - LG"/>
    <x v="20"/>
    <x v="0"/>
    <x v="27"/>
    <s v="LG"/>
    <m/>
    <n v="82.5"/>
    <s v="Outerwear Tops"/>
    <s v="Vests"/>
    <x v="3"/>
  </r>
  <r>
    <s v="MOWCVFU"/>
    <s v="84338018698"/>
    <n v="843380186984"/>
    <s v="MOWCVFUMD"/>
    <s v="M's Suppressor Soft Shell Vest - Fusion - MD"/>
    <x v="20"/>
    <x v="0"/>
    <x v="27"/>
    <s v="MD"/>
    <m/>
    <n v="82.5"/>
    <s v="Outerwear Tops"/>
    <s v="Vests"/>
    <x v="3"/>
  </r>
  <r>
    <s v="MOWCVFU"/>
    <s v="84338018697"/>
    <n v="843380186977"/>
    <s v="MOWCVFUSM"/>
    <s v="M's Suppressor Soft Shell Vest - Fusion - SM"/>
    <x v="20"/>
    <x v="0"/>
    <x v="27"/>
    <s v="SM"/>
    <m/>
    <n v="82.5"/>
    <s v="Outerwear Tops"/>
    <s v="Vests"/>
    <x v="3"/>
  </r>
  <r>
    <s v="MOWCVFU"/>
    <s v="84338018700"/>
    <n v="843380187004"/>
    <s v="MOWCVFUXL"/>
    <s v="M's Suppressor Soft Shell Vest - Fusion - XL"/>
    <x v="20"/>
    <x v="0"/>
    <x v="27"/>
    <s v="XL"/>
    <m/>
    <n v="82.5"/>
    <s v="Outerwear Tops"/>
    <s v="Vests"/>
    <x v="3"/>
  </r>
  <r>
    <s v="MOVAPTR"/>
    <s v="84338018567"/>
    <n v="843380185673"/>
    <s v="MOVAPTR2X"/>
    <s v="M's Vapor Stormlight Rain Jacket - Terra - 2X"/>
    <x v="70"/>
    <x v="0"/>
    <x v="7"/>
    <s v="2x"/>
    <m/>
    <n v="137.5"/>
    <s v="Outerwear Tops"/>
    <s v="Rainwear"/>
    <x v="3"/>
  </r>
  <r>
    <s v="MOVAPTR"/>
    <s v="84338018568"/>
    <n v="843380185680"/>
    <s v="MOVAPTRLG"/>
    <s v="M's Vapor Stormlight Rain Jacket - Terra - LG"/>
    <x v="70"/>
    <x v="0"/>
    <x v="7"/>
    <s v="LG"/>
    <m/>
    <n v="137.5"/>
    <s v="Outerwear Tops"/>
    <s v="Rainwear"/>
    <x v="3"/>
  </r>
  <r>
    <s v="MOVAPTR"/>
    <s v="84338018569"/>
    <n v="843380185697"/>
    <s v="MOVAPTRMD"/>
    <s v="M's Vapor Stormlight Rain Jacket - Terra - MD"/>
    <x v="70"/>
    <x v="0"/>
    <x v="7"/>
    <s v="MD"/>
    <m/>
    <n v="137.5"/>
    <s v="Outerwear Tops"/>
    <s v="Rainwear"/>
    <x v="3"/>
  </r>
  <r>
    <s v="MOVAPTR"/>
    <s v="84338018570"/>
    <n v="843380185703"/>
    <s v="MOVAPTRSM"/>
    <s v="M's Vapor Stormlight Rain Jacket - Terra - SM"/>
    <x v="70"/>
    <x v="0"/>
    <x v="7"/>
    <s v="SM"/>
    <m/>
    <n v="137.5"/>
    <s v="Outerwear Tops"/>
    <s v="Rainwear"/>
    <x v="3"/>
  </r>
  <r>
    <s v="MOVAPTR"/>
    <s v="84338018571"/>
    <n v="843380185710"/>
    <s v="MOVAPTRXL"/>
    <s v="M's Vapor Stormlight Rain Jacket - Terra - XL"/>
    <x v="70"/>
    <x v="0"/>
    <x v="7"/>
    <s v="XL"/>
    <m/>
    <n v="137.5"/>
    <s v="Outerwear Tops"/>
    <s v="Rainwear"/>
    <x v="3"/>
  </r>
  <r>
    <s v="MOVAPWN"/>
    <s v="84338018572"/>
    <n v="843380185727"/>
    <s v="MOVAPWN2X"/>
    <s v="M's Vapor Stormlight Rain Jacket - Walnut - 2X"/>
    <x v="70"/>
    <x v="0"/>
    <x v="6"/>
    <s v="2x"/>
    <m/>
    <n v="137.5"/>
    <s v="Outerwear Tops"/>
    <s v="Rainwear"/>
    <x v="3"/>
  </r>
  <r>
    <s v="MOVAPWN"/>
    <s v="84338018573"/>
    <n v="843380185734"/>
    <s v="MOVAPWNLG"/>
    <s v="M's Vapor Stormlight Rain Jacket - Walnut - LG"/>
    <x v="70"/>
    <x v="0"/>
    <x v="6"/>
    <s v="LG"/>
    <m/>
    <n v="137.5"/>
    <s v="Outerwear Tops"/>
    <s v="Rainwear"/>
    <x v="3"/>
  </r>
  <r>
    <s v="MOVAPWN"/>
    <s v="84338018574"/>
    <n v="843380185741"/>
    <s v="MOVAPWNMD"/>
    <s v="M's Vapor Stormlight Rain Jacket - Walnut - MD"/>
    <x v="70"/>
    <x v="0"/>
    <x v="6"/>
    <s v="MD"/>
    <m/>
    <n v="137.5"/>
    <s v="Outerwear Tops"/>
    <s v="Rainwear"/>
    <x v="3"/>
  </r>
  <r>
    <s v="MOVAPWN"/>
    <s v="84338018575"/>
    <n v="843380185758"/>
    <s v="MOVAPWNSM"/>
    <s v="M's Vapor Stormlight Rain Jacket - Walnut - SM"/>
    <x v="70"/>
    <x v="0"/>
    <x v="6"/>
    <s v="SM"/>
    <m/>
    <n v="137.5"/>
    <s v="Outerwear Tops"/>
    <s v="Rainwear"/>
    <x v="3"/>
  </r>
  <r>
    <s v="MOVAPWN"/>
    <s v="84338018576"/>
    <n v="843380185765"/>
    <s v="MOVAPWNXL"/>
    <s v="M's Vapor Stormlight Rain Jacket - Walnut - XL"/>
    <x v="70"/>
    <x v="0"/>
    <x v="6"/>
    <s v="XL"/>
    <m/>
    <n v="137.5"/>
    <s v="Outerwear Tops"/>
    <s v="Rainwear"/>
    <x v="3"/>
  </r>
  <r>
    <s v="MBMYHCN"/>
    <s v="84338016539"/>
    <n v="843380165392"/>
    <s v="MBMYHCN2X"/>
    <s v="M's Yuma Synthetic Hoody - Conifer - 2X"/>
    <x v="71"/>
    <x v="0"/>
    <x v="0"/>
    <s v="2X"/>
    <m/>
    <n v="68.75"/>
    <s v="Base Layer Tops"/>
    <s v="Hoodys"/>
    <x v="3"/>
  </r>
  <r>
    <s v="MBMYHCN"/>
    <s v="84338016537"/>
    <n v="843380165378"/>
    <s v="MBMYHCNLG"/>
    <s v="M's Yuma Synthetic Hoody - Conifer - LG"/>
    <x v="71"/>
    <x v="0"/>
    <x v="0"/>
    <s v="LG"/>
    <m/>
    <n v="68.75"/>
    <s v="Base Layer Tops"/>
    <s v="Hoodys"/>
    <x v="3"/>
  </r>
  <r>
    <s v="MBMYHCN"/>
    <s v="84338016536"/>
    <n v="843380165361"/>
    <s v="MBMYHCNMD"/>
    <s v="M's Yuma Synthetic Hoody - Conifer - MD"/>
    <x v="71"/>
    <x v="0"/>
    <x v="0"/>
    <s v="MD"/>
    <m/>
    <n v="68.75"/>
    <s v="Base Layer Tops"/>
    <s v="Hoodys"/>
    <x v="3"/>
  </r>
  <r>
    <s v="MBMYHCN"/>
    <s v="84338016535"/>
    <n v="843380165354"/>
    <s v="MBMYHCNSM"/>
    <s v="M's Yuma Synthetic Hoody - Conifer - SM"/>
    <x v="71"/>
    <x v="0"/>
    <x v="0"/>
    <s v="SM"/>
    <m/>
    <n v="68.75"/>
    <s v="Base Layer Tops"/>
    <s v="Hoodys"/>
    <x v="3"/>
  </r>
  <r>
    <s v="MBMYHCN"/>
    <s v="84338016538"/>
    <n v="843380165385"/>
    <s v="MBMYHCNXL"/>
    <s v="M's Yuma Synthetic Hoody - Conifer - XL"/>
    <x v="71"/>
    <x v="0"/>
    <x v="0"/>
    <s v="XL"/>
    <m/>
    <n v="68.75"/>
    <s v="Base Layer Tops"/>
    <s v="Hoodys"/>
    <x v="3"/>
  </r>
  <r>
    <s v="MBMYHWN"/>
    <s v="84338016544"/>
    <n v="843380165446"/>
    <s v="MBMYHWN2X"/>
    <s v="M's Yuma Synthetic Hoody - Walnut - 2X"/>
    <x v="71"/>
    <x v="0"/>
    <x v="6"/>
    <s v="2X"/>
    <m/>
    <n v="68.75"/>
    <s v="Base Layer Tops"/>
    <s v="Hoodys"/>
    <x v="3"/>
  </r>
  <r>
    <s v="MBMYHWN"/>
    <s v="84338016542"/>
    <n v="843380165422"/>
    <s v="MBMYHWNLG"/>
    <s v="M's Yuma Synthetic Hoody - Walnut - LG"/>
    <x v="71"/>
    <x v="0"/>
    <x v="6"/>
    <s v="LG"/>
    <m/>
    <n v="68.75"/>
    <s v="Base Layer Tops"/>
    <s v="Hoodys"/>
    <x v="3"/>
  </r>
  <r>
    <s v="MBMYHWN"/>
    <s v="84338016541"/>
    <n v="843380165415"/>
    <s v="MBMYHWNMD"/>
    <s v="M's Yuma Synthetic Hoody - Walnut - MD"/>
    <x v="71"/>
    <x v="0"/>
    <x v="6"/>
    <s v="MD"/>
    <m/>
    <n v="68.75"/>
    <s v="Base Layer Tops"/>
    <s v="Hoodys"/>
    <x v="3"/>
  </r>
  <r>
    <s v="MBMYHWN"/>
    <s v="84338016540"/>
    <n v="843380165408"/>
    <s v="MBMYHWNSM"/>
    <s v="M's Yuma Synthetic Hoody - Walnut - SM"/>
    <x v="71"/>
    <x v="0"/>
    <x v="6"/>
    <s v="SM"/>
    <m/>
    <n v="68.75"/>
    <s v="Base Layer Tops"/>
    <s v="Hoodys"/>
    <x v="3"/>
  </r>
  <r>
    <s v="MBMYHWN"/>
    <s v="84338016543"/>
    <n v="843380165439"/>
    <s v="MBMYHWNXL"/>
    <s v="M's Yuma Synthetic Hoody - Walnut - XL"/>
    <x v="71"/>
    <x v="0"/>
    <x v="6"/>
    <s v="XL"/>
    <m/>
    <n v="68.75"/>
    <s v="Base Layer Tops"/>
    <s v="Hoodys"/>
    <x v="3"/>
  </r>
  <r>
    <s v="MA3DBFU"/>
    <s v="81311602820"/>
    <n v="813116028208"/>
    <s v="MA3DBFUOS"/>
    <s v="Phantom 3D Leafy Balaclava - Fusion - OS"/>
    <x v="72"/>
    <x v="0"/>
    <x v="27"/>
    <s v="OS"/>
    <m/>
    <n v="16.5"/>
    <s v="Hunt Headwear"/>
    <s v="Balaclavas"/>
    <x v="3"/>
  </r>
  <r>
    <s v="MATAGFU"/>
    <s v="81311602831"/>
    <n v="813116028314"/>
    <s v="MATAGFUOS"/>
    <s v="Tag Cuff Beanie  - Fusion - OS"/>
    <x v="23"/>
    <x v="0"/>
    <x v="27"/>
    <s v="OS"/>
    <m/>
    <n v="19.25"/>
    <s v="Hunt Headwear"/>
    <s v="Beanies"/>
    <x v="3"/>
  </r>
  <r>
    <s v="WB38LDE"/>
    <s v="84338016621"/>
    <n v="843380166214"/>
    <s v="WB38LDE25"/>
    <s v="W's 308 Lined Pant - Dry Earth - 25"/>
    <x v="73"/>
    <x v="0"/>
    <x v="1"/>
    <n v="25"/>
    <m/>
    <n v="96.25"/>
    <s v="Outerwear Bottoms"/>
    <s v="Soft Shell"/>
    <x v="3"/>
  </r>
  <r>
    <s v="WB38LDE"/>
    <s v="84338016622"/>
    <n v="843380166221"/>
    <s v="WB38LDE26"/>
    <s v="W's 308 Lined Pant - Dry Earth - 26"/>
    <x v="73"/>
    <x v="0"/>
    <x v="1"/>
    <n v="26"/>
    <m/>
    <n v="96.25"/>
    <s v="Outerwear Bottoms"/>
    <s v="Soft Shell"/>
    <x v="3"/>
  </r>
  <r>
    <s v="WB38LDE"/>
    <s v="84338016623"/>
    <n v="843380166238"/>
    <s v="WB38LDE27"/>
    <s v="W's 308 Lined Pant - Dry Earth - 27"/>
    <x v="73"/>
    <x v="0"/>
    <x v="1"/>
    <n v="27"/>
    <m/>
    <n v="96.25"/>
    <s v="Outerwear Bottoms"/>
    <s v="Soft Shell"/>
    <x v="3"/>
  </r>
  <r>
    <s v="WB38LDE"/>
    <s v="84338016624"/>
    <n v="843380166245"/>
    <s v="WB38LDE28"/>
    <s v="W's 308 Lined Pant - Dry Earth - 28"/>
    <x v="73"/>
    <x v="0"/>
    <x v="1"/>
    <n v="28"/>
    <m/>
    <n v="96.25"/>
    <s v="Outerwear Bottoms"/>
    <s v="Soft Shell"/>
    <x v="3"/>
  </r>
  <r>
    <s v="WB38LDE"/>
    <s v="84338016625"/>
    <n v="843380166252"/>
    <s v="WB38LDE29"/>
    <s v="W's 308 Lined Pant - Dry Earth - 29"/>
    <x v="73"/>
    <x v="0"/>
    <x v="1"/>
    <n v="29"/>
    <m/>
    <n v="96.25"/>
    <s v="Outerwear Bottoms"/>
    <s v="Soft Shell"/>
    <x v="3"/>
  </r>
  <r>
    <s v="WB38LDE"/>
    <s v="84338016626"/>
    <n v="843380166269"/>
    <s v="WB38LDE30"/>
    <s v="W's 308 Lined Pant - Dry Earth - 30"/>
    <x v="73"/>
    <x v="0"/>
    <x v="1"/>
    <n v="30"/>
    <m/>
    <n v="96.25"/>
    <s v="Outerwear Bottoms"/>
    <s v="Soft Shell"/>
    <x v="3"/>
  </r>
  <r>
    <s v="WB38LDE"/>
    <s v="84338016627"/>
    <n v="843380166276"/>
    <s v="WB38LDE31"/>
    <s v="W's 308 Lined Pant - Dry Earth - 31"/>
    <x v="73"/>
    <x v="0"/>
    <x v="1"/>
    <n v="31"/>
    <m/>
    <n v="96.25"/>
    <s v="Outerwear Bottoms"/>
    <s v="Soft Shell"/>
    <x v="3"/>
  </r>
  <r>
    <s v="WB38LDE"/>
    <s v="84338016628"/>
    <n v="843380166283"/>
    <s v="WB38LDE32"/>
    <s v="W's 308 Lined Pant - Dry Earth - 32"/>
    <x v="73"/>
    <x v="0"/>
    <x v="1"/>
    <n v="32"/>
    <m/>
    <n v="96.25"/>
    <s v="Outerwear Bottoms"/>
    <s v="Soft Shell"/>
    <x v="3"/>
  </r>
  <r>
    <s v="WB38LDE"/>
    <s v="84338016629"/>
    <n v="843380166290"/>
    <s v="WB38LDE33"/>
    <s v="W's 308 Lined Pant - Dry Earth - 33"/>
    <x v="73"/>
    <x v="0"/>
    <x v="1"/>
    <n v="33"/>
    <m/>
    <n v="96.25"/>
    <s v="Outerwear Bottoms"/>
    <s v="Soft Shell"/>
    <x v="3"/>
  </r>
  <r>
    <s v="WB38LDE"/>
    <s v="84338016630"/>
    <n v="843380166306"/>
    <s v="WB38LDE34"/>
    <s v="W's 308 Lined Pant - Dry Earth - 34"/>
    <x v="73"/>
    <x v="0"/>
    <x v="1"/>
    <n v="34"/>
    <m/>
    <n v="96.25"/>
    <s v="Outerwear Bottoms"/>
    <s v="Soft Shell"/>
    <x v="3"/>
  </r>
  <r>
    <s v="WB38LFU"/>
    <s v="84338016601"/>
    <n v="843380166016"/>
    <s v="WB38LFU25"/>
    <s v="W's 308 Lined Pant - Fusion - 25"/>
    <x v="73"/>
    <x v="0"/>
    <x v="27"/>
    <n v="25"/>
    <m/>
    <n v="96.25"/>
    <s v="Outerwear Bottoms"/>
    <s v="Soft Shell"/>
    <x v="3"/>
  </r>
  <r>
    <s v="WB38LFU"/>
    <s v="84338016602"/>
    <n v="843380166023"/>
    <s v="WB38LFU26"/>
    <s v="W's 308 Lined Pant - Fusion - 26"/>
    <x v="73"/>
    <x v="0"/>
    <x v="27"/>
    <n v="26"/>
    <m/>
    <n v="96.25"/>
    <s v="Outerwear Bottoms"/>
    <s v="Soft Shell"/>
    <x v="3"/>
  </r>
  <r>
    <s v="WB38LFU"/>
    <s v="84338016603"/>
    <n v="843380166030"/>
    <s v="WB38LFU27"/>
    <s v="W's 308 Lined Pant - Fusion - 27"/>
    <x v="73"/>
    <x v="0"/>
    <x v="27"/>
    <n v="27"/>
    <m/>
    <n v="96.25"/>
    <s v="Outerwear Bottoms"/>
    <s v="Soft Shell"/>
    <x v="3"/>
  </r>
  <r>
    <s v="WB38LFU"/>
    <s v="84338016604"/>
    <n v="843380166047"/>
    <s v="WB38LFU28"/>
    <s v="W's 308 Lined Pant - Fusion - 28"/>
    <x v="73"/>
    <x v="0"/>
    <x v="27"/>
    <n v="28"/>
    <m/>
    <n v="96.25"/>
    <s v="Outerwear Bottoms"/>
    <s v="Soft Shell"/>
    <x v="3"/>
  </r>
  <r>
    <s v="WB38LFU"/>
    <s v="84338016605"/>
    <n v="843380166054"/>
    <s v="WB38LFU29"/>
    <s v="W's 308 Lined Pant - Fusion - 29"/>
    <x v="73"/>
    <x v="0"/>
    <x v="27"/>
    <n v="29"/>
    <m/>
    <n v="96.25"/>
    <s v="Outerwear Bottoms"/>
    <s v="Soft Shell"/>
    <x v="3"/>
  </r>
  <r>
    <s v="WB38LFU"/>
    <s v="84338016606"/>
    <n v="843380166061"/>
    <s v="WB38LFU30"/>
    <s v="W's 308 Lined Pant - Fusion - 30"/>
    <x v="73"/>
    <x v="0"/>
    <x v="27"/>
    <n v="30"/>
    <m/>
    <n v="96.25"/>
    <s v="Outerwear Bottoms"/>
    <s v="Soft Shell"/>
    <x v="3"/>
  </r>
  <r>
    <s v="WB38LFU"/>
    <s v="84338016607"/>
    <n v="843380166078"/>
    <s v="WB38LFU31"/>
    <s v="W's 308 Lined Pant - Fusion - 31"/>
    <x v="73"/>
    <x v="0"/>
    <x v="27"/>
    <n v="31"/>
    <m/>
    <n v="96.25"/>
    <s v="Outerwear Bottoms"/>
    <s v="Soft Shell"/>
    <x v="3"/>
  </r>
  <r>
    <s v="WB38LFU"/>
    <s v="84338016608"/>
    <n v="843380166085"/>
    <s v="WB38LFU32"/>
    <s v="W's 308 Lined Pant - Fusion - 32"/>
    <x v="73"/>
    <x v="0"/>
    <x v="27"/>
    <n v="32"/>
    <m/>
    <n v="96.25"/>
    <s v="Outerwear Bottoms"/>
    <s v="Soft Shell"/>
    <x v="3"/>
  </r>
  <r>
    <s v="WB38LFU"/>
    <s v="84338016609"/>
    <n v="843380166092"/>
    <s v="WB38LFU33"/>
    <s v="W's 308 Lined Pant - Fusion - 33"/>
    <x v="73"/>
    <x v="0"/>
    <x v="27"/>
    <n v="33"/>
    <m/>
    <n v="96.25"/>
    <s v="Outerwear Bottoms"/>
    <s v="Soft Shell"/>
    <x v="3"/>
  </r>
  <r>
    <s v="WB38LFU"/>
    <s v="84338016610"/>
    <n v="843380166108"/>
    <s v="WB38LFU34"/>
    <s v="W's 308 Lined Pant - Fusion - 34"/>
    <x v="73"/>
    <x v="0"/>
    <x v="27"/>
    <n v="34"/>
    <m/>
    <n v="96.25"/>
    <s v="Outerwear Bottoms"/>
    <s v="Soft Shell"/>
    <x v="3"/>
  </r>
  <r>
    <s v="WB38LWN"/>
    <s v="84338016631"/>
    <n v="843380166313"/>
    <s v="WB38LWN25"/>
    <s v="W's 308 Lined Pant - Walnut - 25"/>
    <x v="73"/>
    <x v="0"/>
    <x v="6"/>
    <n v="25"/>
    <m/>
    <n v="96.25"/>
    <s v="Outerwear Bottoms"/>
    <s v="Soft Shell"/>
    <x v="3"/>
  </r>
  <r>
    <s v="WB38LWN"/>
    <s v="84338016632"/>
    <n v="843380166320"/>
    <s v="WB38LWN26"/>
    <s v="W's 308 Lined Pant - Walnut - 26"/>
    <x v="73"/>
    <x v="0"/>
    <x v="6"/>
    <n v="26"/>
    <m/>
    <n v="96.25"/>
    <s v="Outerwear Bottoms"/>
    <s v="Soft Shell"/>
    <x v="3"/>
  </r>
  <r>
    <s v="WB38LWN"/>
    <s v="84338016633"/>
    <n v="843380166337"/>
    <s v="WB38LWN27"/>
    <s v="W's 308 Lined Pant - Walnut - 27"/>
    <x v="73"/>
    <x v="0"/>
    <x v="6"/>
    <n v="27"/>
    <m/>
    <n v="96.25"/>
    <s v="Outerwear Bottoms"/>
    <s v="Soft Shell"/>
    <x v="3"/>
  </r>
  <r>
    <s v="WB38LWN"/>
    <s v="84338016634"/>
    <n v="843380166344"/>
    <s v="WB38LWN28"/>
    <s v="W's 308 Lined Pant - Walnut - 28"/>
    <x v="73"/>
    <x v="0"/>
    <x v="6"/>
    <n v="28"/>
    <m/>
    <n v="96.25"/>
    <s v="Outerwear Bottoms"/>
    <s v="Soft Shell"/>
    <x v="3"/>
  </r>
  <r>
    <s v="WB38LWN"/>
    <s v="84338016635"/>
    <n v="843380166351"/>
    <s v="WB38LWN29"/>
    <s v="W's 308 Lined Pant - Walnut - 29"/>
    <x v="73"/>
    <x v="0"/>
    <x v="6"/>
    <n v="29"/>
    <m/>
    <n v="96.25"/>
    <s v="Outerwear Bottoms"/>
    <s v="Soft Shell"/>
    <x v="3"/>
  </r>
  <r>
    <s v="WB38LWN"/>
    <s v="84338016636"/>
    <n v="843380166368"/>
    <s v="WB38LWN30"/>
    <s v="W's 308 Lined Pant - Walnut - 30"/>
    <x v="73"/>
    <x v="0"/>
    <x v="6"/>
    <n v="30"/>
    <m/>
    <n v="96.25"/>
    <s v="Outerwear Bottoms"/>
    <s v="Soft Shell"/>
    <x v="3"/>
  </r>
  <r>
    <s v="WB38LWN"/>
    <s v="84338016637"/>
    <n v="843380166375"/>
    <s v="WB38LWN31"/>
    <s v="W's 308 Lined Pant - Walnut - 31"/>
    <x v="73"/>
    <x v="0"/>
    <x v="6"/>
    <n v="31"/>
    <m/>
    <n v="96.25"/>
    <s v="Outerwear Bottoms"/>
    <s v="Soft Shell"/>
    <x v="3"/>
  </r>
  <r>
    <s v="WB38LWN"/>
    <s v="84338016638"/>
    <n v="843380166382"/>
    <s v="WB38LWN32"/>
    <s v="W's 308 Lined Pant - Walnut - 32"/>
    <x v="73"/>
    <x v="0"/>
    <x v="6"/>
    <n v="32"/>
    <m/>
    <n v="96.25"/>
    <s v="Outerwear Bottoms"/>
    <s v="Soft Shell"/>
    <x v="3"/>
  </r>
  <r>
    <s v="WB38LWN"/>
    <s v="84338016639"/>
    <n v="843380166399"/>
    <s v="WB38LWN33"/>
    <s v="W's 308 Lined Pant - Walnut - 33"/>
    <x v="73"/>
    <x v="0"/>
    <x v="6"/>
    <n v="33"/>
    <m/>
    <n v="96.25"/>
    <s v="Outerwear Bottoms"/>
    <s v="Soft Shell"/>
    <x v="3"/>
  </r>
  <r>
    <s v="WB38LWN"/>
    <s v="84338016640"/>
    <n v="843380166405"/>
    <s v="WB38LWN34"/>
    <s v="W's 308 Lined Pant - Walnut - 34"/>
    <x v="73"/>
    <x v="0"/>
    <x v="6"/>
    <n v="34"/>
    <m/>
    <n v="96.25"/>
    <s v="Outerwear Bottoms"/>
    <s v="Soft Shell"/>
    <x v="3"/>
  </r>
  <r>
    <s v="WB38PDE"/>
    <s v="84338016661"/>
    <n v="843380166610"/>
    <s v="WB38PDE25"/>
    <s v="W's 308 Pant - Dry Earth - 25"/>
    <x v="74"/>
    <x v="0"/>
    <x v="1"/>
    <n v="25"/>
    <m/>
    <n v="88"/>
    <s v="Outerwear Bottoms"/>
    <s v="Nylon"/>
    <x v="3"/>
  </r>
  <r>
    <s v="WB38PDE"/>
    <s v="84338016662"/>
    <n v="843380166627"/>
    <s v="WB38PDE26"/>
    <s v="W's 308 Pant - Dry Earth - 26"/>
    <x v="74"/>
    <x v="0"/>
    <x v="1"/>
    <n v="26"/>
    <m/>
    <n v="88"/>
    <s v="Outerwear Bottoms"/>
    <s v="Nylon"/>
    <x v="3"/>
  </r>
  <r>
    <s v="WB38PDE"/>
    <s v="84338016663"/>
    <n v="843380166634"/>
    <s v="WB38PDE27"/>
    <s v="W's 308 Pant - Dry Earth - 27"/>
    <x v="74"/>
    <x v="0"/>
    <x v="1"/>
    <n v="27"/>
    <m/>
    <n v="88"/>
    <s v="Outerwear Bottoms"/>
    <s v="Nylon"/>
    <x v="3"/>
  </r>
  <r>
    <s v="WB38PDE"/>
    <s v="84338016664"/>
    <n v="843380166641"/>
    <s v="WB38PDE28"/>
    <s v="W's 308 Pant - Dry Earth - 28"/>
    <x v="74"/>
    <x v="0"/>
    <x v="1"/>
    <n v="28"/>
    <m/>
    <n v="88"/>
    <s v="Outerwear Bottoms"/>
    <s v="Nylon"/>
    <x v="3"/>
  </r>
  <r>
    <s v="WB38PDE"/>
    <s v="84338016665"/>
    <n v="843380166658"/>
    <s v="WB38PDE29"/>
    <s v="W's 308 Pant - Dry Earth - 29"/>
    <x v="74"/>
    <x v="0"/>
    <x v="1"/>
    <n v="29"/>
    <m/>
    <n v="88"/>
    <s v="Outerwear Bottoms"/>
    <s v="Nylon"/>
    <x v="3"/>
  </r>
  <r>
    <s v="WB38PDE"/>
    <s v="84338016666"/>
    <n v="843380166665"/>
    <s v="WB38PDE30"/>
    <s v="W's 308 Pant - Dry Earth - 30"/>
    <x v="74"/>
    <x v="0"/>
    <x v="1"/>
    <n v="30"/>
    <m/>
    <n v="88"/>
    <s v="Outerwear Bottoms"/>
    <s v="Nylon"/>
    <x v="3"/>
  </r>
  <r>
    <s v="WB38PDE"/>
    <s v="84338016667"/>
    <n v="843380166672"/>
    <s v="WB38PDE31"/>
    <s v="W's 308 Pant - Dry Earth - 31"/>
    <x v="74"/>
    <x v="0"/>
    <x v="1"/>
    <n v="31"/>
    <m/>
    <n v="88"/>
    <s v="Outerwear Bottoms"/>
    <s v="Nylon"/>
    <x v="3"/>
  </r>
  <r>
    <s v="WB38PDE"/>
    <s v="84338016668"/>
    <n v="843380166689"/>
    <s v="WB38PDE32"/>
    <s v="W's 308 Pant - Dry Earth - 32"/>
    <x v="74"/>
    <x v="0"/>
    <x v="1"/>
    <n v="32"/>
    <m/>
    <n v="88"/>
    <s v="Outerwear Bottoms"/>
    <s v="Nylon"/>
    <x v="3"/>
  </r>
  <r>
    <s v="WB38PDE"/>
    <s v="84338016669"/>
    <n v="843380166696"/>
    <s v="WB38PDE33"/>
    <s v="W's 308 Pant - Dry Earth - 33"/>
    <x v="74"/>
    <x v="0"/>
    <x v="1"/>
    <n v="33"/>
    <m/>
    <n v="88"/>
    <s v="Outerwear Bottoms"/>
    <s v="Nylon"/>
    <x v="3"/>
  </r>
  <r>
    <s v="WB38PDE"/>
    <s v="84338016670"/>
    <n v="843380166702"/>
    <s v="WB38PDE34"/>
    <s v="W's 308 Pant - Dry Earth - 34"/>
    <x v="74"/>
    <x v="0"/>
    <x v="1"/>
    <n v="34"/>
    <m/>
    <n v="88"/>
    <s v="Outerwear Bottoms"/>
    <s v="Nylon"/>
    <x v="3"/>
  </r>
  <r>
    <s v="WB38PFU"/>
    <s v="84338016641"/>
    <n v="843380166412"/>
    <s v="WB38PFU25"/>
    <s v="W's 308 Pant - Fusion - 25"/>
    <x v="74"/>
    <x v="1"/>
    <x v="27"/>
    <n v="25"/>
    <m/>
    <n v="88"/>
    <s v="Outerwear Bottoms"/>
    <s v="Nylon"/>
    <x v="3"/>
  </r>
  <r>
    <s v="WB38PFU"/>
    <s v="84338016642"/>
    <n v="843380166429"/>
    <s v="WB38PFU26"/>
    <s v="W's 308 Pant - Fusion - 26"/>
    <x v="74"/>
    <x v="1"/>
    <x v="27"/>
    <n v="26"/>
    <m/>
    <n v="88"/>
    <s v="Outerwear Bottoms"/>
    <s v="Nylon"/>
    <x v="3"/>
  </r>
  <r>
    <s v="WB38PFU"/>
    <s v="84338016643"/>
    <n v="843380166436"/>
    <s v="WB38PFU27"/>
    <s v="W's 308 Pant - Fusion - 27"/>
    <x v="74"/>
    <x v="1"/>
    <x v="27"/>
    <n v="27"/>
    <m/>
    <n v="88"/>
    <s v="Outerwear Bottoms"/>
    <s v="Nylon"/>
    <x v="3"/>
  </r>
  <r>
    <s v="WB38PFU"/>
    <s v="84338016644"/>
    <n v="843380166443"/>
    <s v="WB38PFU28"/>
    <s v="W's 308 Pant - Fusion - 28"/>
    <x v="74"/>
    <x v="1"/>
    <x v="27"/>
    <n v="28"/>
    <m/>
    <n v="88"/>
    <s v="Outerwear Bottoms"/>
    <s v="Nylon"/>
    <x v="3"/>
  </r>
  <r>
    <s v="WB38PFU"/>
    <s v="84338016645"/>
    <n v="843380166450"/>
    <s v="WB38PFU29"/>
    <s v="W's 308 Pant - Fusion - 29"/>
    <x v="74"/>
    <x v="1"/>
    <x v="27"/>
    <n v="29"/>
    <m/>
    <n v="88"/>
    <s v="Outerwear Bottoms"/>
    <s v="Nylon"/>
    <x v="3"/>
  </r>
  <r>
    <s v="WB38PFU"/>
    <s v="84338016646"/>
    <n v="843380166467"/>
    <s v="WB38PFU30"/>
    <s v="W's 308 Pant - Fusion - 30"/>
    <x v="74"/>
    <x v="1"/>
    <x v="27"/>
    <n v="30"/>
    <m/>
    <n v="88"/>
    <s v="Outerwear Bottoms"/>
    <s v="Nylon"/>
    <x v="3"/>
  </r>
  <r>
    <s v="WB38PFU"/>
    <s v="84338016647"/>
    <n v="843380166474"/>
    <s v="WB38PFU31"/>
    <s v="W's 308 Pant - Fusion - 31"/>
    <x v="74"/>
    <x v="1"/>
    <x v="27"/>
    <n v="31"/>
    <m/>
    <n v="88"/>
    <s v="Outerwear Bottoms"/>
    <s v="Nylon"/>
    <x v="3"/>
  </r>
  <r>
    <s v="WB38PFU"/>
    <s v="84338016648"/>
    <n v="843380166481"/>
    <s v="WB38PFU32"/>
    <s v="W's 308 Pant - Fusion - 32"/>
    <x v="74"/>
    <x v="1"/>
    <x v="27"/>
    <n v="32"/>
    <m/>
    <n v="88"/>
    <s v="Outerwear Bottoms"/>
    <s v="Nylon"/>
    <x v="3"/>
  </r>
  <r>
    <s v="WB38PFU"/>
    <s v="84338016649"/>
    <n v="843380166498"/>
    <s v="WB38PFU33"/>
    <s v="W's 308 Pant - Fusion - 33"/>
    <x v="74"/>
    <x v="1"/>
    <x v="27"/>
    <n v="33"/>
    <m/>
    <n v="88"/>
    <s v="Outerwear Bottoms"/>
    <s v="Nylon"/>
    <x v="3"/>
  </r>
  <r>
    <s v="WB38PFU"/>
    <s v="84338016650"/>
    <n v="843380166504"/>
    <s v="WB38PFU34"/>
    <s v="W's 308 Pant - Fusion - 34"/>
    <x v="74"/>
    <x v="1"/>
    <x v="27"/>
    <n v="34"/>
    <m/>
    <n v="88"/>
    <s v="Outerwear Bottoms"/>
    <s v="Nylon"/>
    <x v="3"/>
  </r>
  <r>
    <s v="WB38PWN"/>
    <s v="84338016671"/>
    <n v="843380166719"/>
    <s v="WB38PWN25"/>
    <s v="W's 308 Pant - Walnut - 25"/>
    <x v="74"/>
    <x v="0"/>
    <x v="6"/>
    <n v="25"/>
    <m/>
    <n v="88"/>
    <s v="Outerwear Bottoms"/>
    <s v="Nylon"/>
    <x v="3"/>
  </r>
  <r>
    <s v="WB38PWN"/>
    <s v="84338016672"/>
    <n v="843380166726"/>
    <s v="WB38PWN26"/>
    <s v="W's 308 Pant - Walnut - 26"/>
    <x v="74"/>
    <x v="0"/>
    <x v="6"/>
    <n v="26"/>
    <m/>
    <n v="88"/>
    <s v="Outerwear Bottoms"/>
    <s v="Nylon"/>
    <x v="3"/>
  </r>
  <r>
    <s v="WB38PWN"/>
    <s v="84338016673"/>
    <n v="843380166733"/>
    <s v="WB38PWN27"/>
    <s v="W's 308 Pant - Walnut - 27"/>
    <x v="74"/>
    <x v="0"/>
    <x v="6"/>
    <n v="27"/>
    <m/>
    <n v="88"/>
    <s v="Outerwear Bottoms"/>
    <s v="Nylon"/>
    <x v="3"/>
  </r>
  <r>
    <s v="WB38PWN"/>
    <s v="84338016674"/>
    <n v="843380166740"/>
    <s v="WB38PWN28"/>
    <s v="W's 308 Pant - Walnut - 28"/>
    <x v="74"/>
    <x v="0"/>
    <x v="6"/>
    <n v="28"/>
    <m/>
    <n v="88"/>
    <s v="Outerwear Bottoms"/>
    <s v="Nylon"/>
    <x v="3"/>
  </r>
  <r>
    <s v="WB38PWN"/>
    <s v="84338016675"/>
    <n v="843380166757"/>
    <s v="WB38PWN29"/>
    <s v="W's 308 Pant - Walnut - 29"/>
    <x v="74"/>
    <x v="0"/>
    <x v="6"/>
    <n v="29"/>
    <m/>
    <n v="88"/>
    <s v="Outerwear Bottoms"/>
    <s v="Nylon"/>
    <x v="3"/>
  </r>
  <r>
    <s v="WB38PWN"/>
    <s v="84338016676"/>
    <n v="843380166764"/>
    <s v="WB38PWN30"/>
    <s v="W's 308 Pant - Walnut - 30"/>
    <x v="74"/>
    <x v="0"/>
    <x v="6"/>
    <n v="30"/>
    <m/>
    <n v="88"/>
    <s v="Outerwear Bottoms"/>
    <s v="Nylon"/>
    <x v="3"/>
  </r>
  <r>
    <s v="WB38PWN"/>
    <s v="84338016677"/>
    <n v="843380166771"/>
    <s v="WB38PWN31"/>
    <s v="W's 308 Pant - Walnut - 31"/>
    <x v="74"/>
    <x v="0"/>
    <x v="6"/>
    <n v="31"/>
    <m/>
    <n v="88"/>
    <s v="Outerwear Bottoms"/>
    <s v="Nylon"/>
    <x v="3"/>
  </r>
  <r>
    <s v="WB38PWN"/>
    <s v="84338016678"/>
    <n v="843380166788"/>
    <s v="WB38PWN32"/>
    <s v="W's 308 Pant - Walnut - 32"/>
    <x v="74"/>
    <x v="0"/>
    <x v="6"/>
    <n v="32"/>
    <m/>
    <n v="88"/>
    <s v="Outerwear Bottoms"/>
    <s v="Nylon"/>
    <x v="3"/>
  </r>
  <r>
    <s v="WB38PWN"/>
    <s v="84338016679"/>
    <n v="843380166795"/>
    <s v="WB38PWN33"/>
    <s v="W's 308 Pant - Walnut - 33"/>
    <x v="74"/>
    <x v="0"/>
    <x v="6"/>
    <n v="33"/>
    <m/>
    <n v="88"/>
    <s v="Outerwear Bottoms"/>
    <s v="Nylon"/>
    <x v="3"/>
  </r>
  <r>
    <s v="WB38PWN"/>
    <s v="84338016680"/>
    <n v="843380166801"/>
    <s v="WB38PWN34"/>
    <s v="W's 308 Pant - Walnut - 34"/>
    <x v="74"/>
    <x v="0"/>
    <x v="6"/>
    <n v="34"/>
    <m/>
    <n v="88"/>
    <s v="Outerwear Bottoms"/>
    <s v="Nylon"/>
    <x v="3"/>
  </r>
  <r>
    <s v="WTFNHCN"/>
    <s v="84338014563"/>
    <n v="843380145639"/>
    <s v="WTFNHCNLG"/>
    <s v="W's Furnace Hoody - Conifer - LG"/>
    <x v="75"/>
    <x v="0"/>
    <x v="0"/>
    <s v="LG"/>
    <m/>
    <n v="110"/>
    <s v="Base Layer Tops"/>
    <s v="Hoodys"/>
    <x v="3"/>
  </r>
  <r>
    <s v="WTFNHCN"/>
    <s v="84338014564"/>
    <n v="843380145646"/>
    <s v="WTFNHCNMD"/>
    <s v="W's Furnace Hoody - Conifer - MD"/>
    <x v="75"/>
    <x v="0"/>
    <x v="0"/>
    <s v="MD"/>
    <m/>
    <n v="110"/>
    <s v="Base Layer Tops"/>
    <s v="Hoodys"/>
    <x v="3"/>
  </r>
  <r>
    <s v="WTFNHCN"/>
    <s v="84338014565"/>
    <n v="843380145653"/>
    <s v="WTFNHCNSM"/>
    <s v="W's Furnace Hoody - Conifer - SM"/>
    <x v="75"/>
    <x v="0"/>
    <x v="0"/>
    <s v="SM"/>
    <m/>
    <n v="110"/>
    <s v="Base Layer Tops"/>
    <s v="Hoodys"/>
    <x v="3"/>
  </r>
  <r>
    <s v="WTFNHCN"/>
    <s v="84338014566"/>
    <n v="843380145660"/>
    <s v="WTFNHCNXL"/>
    <s v="W's Furnace Hoody - Conifer - XL"/>
    <x v="75"/>
    <x v="0"/>
    <x v="0"/>
    <s v="XL"/>
    <m/>
    <n v="110"/>
    <s v="Base Layer Tops"/>
    <s v="Hoodys"/>
    <x v="3"/>
  </r>
  <r>
    <s v="WTFNHCN"/>
    <s v="84338014567"/>
    <n v="843380145677"/>
    <s v="WTFNHCNXS"/>
    <s v="W's Furnace Hoody - Conifer - XS"/>
    <x v="75"/>
    <x v="0"/>
    <x v="0"/>
    <s v="XS"/>
    <m/>
    <n v="110"/>
    <s v="Base Layer Tops"/>
    <s v="Hoodys"/>
    <x v="3"/>
  </r>
  <r>
    <s v="WTFNHTR"/>
    <s v="84338014578"/>
    <n v="843380145783"/>
    <s v="WTFNHTRLG"/>
    <s v="W's Furnace Hoody - Terra - LG"/>
    <x v="75"/>
    <x v="1"/>
    <x v="7"/>
    <s v="LG"/>
    <m/>
    <n v="110"/>
    <s v="Base Layer Tops"/>
    <s v="Hoodys"/>
    <x v="3"/>
  </r>
  <r>
    <s v="WTFNHTR"/>
    <s v="84338014579"/>
    <n v="843380145790"/>
    <s v="WTFNHTRMD"/>
    <s v="W's Furnace Hoody - Terra - MD"/>
    <x v="75"/>
    <x v="1"/>
    <x v="7"/>
    <s v="MD"/>
    <m/>
    <n v="110"/>
    <s v="Base Layer Tops"/>
    <s v="Hoodys"/>
    <x v="3"/>
  </r>
  <r>
    <s v="WTFNHTR"/>
    <s v="84338014580"/>
    <n v="843380145806"/>
    <s v="WTFNHTRSM"/>
    <s v="W's Furnace Hoody - Terra - SM"/>
    <x v="75"/>
    <x v="1"/>
    <x v="7"/>
    <s v="SM"/>
    <m/>
    <n v="110"/>
    <s v="Base Layer Tops"/>
    <s v="Hoodys"/>
    <x v="3"/>
  </r>
  <r>
    <s v="WTFNHTR"/>
    <s v="84338014581"/>
    <n v="843380145813"/>
    <s v="WTFNHTRXL"/>
    <s v="W's Furnace Hoody - Terra - XL"/>
    <x v="75"/>
    <x v="1"/>
    <x v="7"/>
    <s v="XL"/>
    <m/>
    <n v="110"/>
    <s v="Base Layer Tops"/>
    <s v="Hoodys"/>
    <x v="3"/>
  </r>
  <r>
    <s v="WTFNHTR"/>
    <s v="84338014582"/>
    <n v="843380145820"/>
    <s v="WTFNHTRXS"/>
    <s v="W's Furnace Hoody - Terra - XS"/>
    <x v="75"/>
    <x v="1"/>
    <x v="7"/>
    <s v="XS"/>
    <m/>
    <n v="110"/>
    <s v="Base Layer Tops"/>
    <s v="Hoodys"/>
    <x v="3"/>
  </r>
  <r>
    <s v="WTKH2FU"/>
    <s v="84338017399"/>
    <n v="843380173991"/>
    <s v="WTKH2FULG"/>
    <s v="W's Kiln Hoody - Fusion - LG"/>
    <x v="26"/>
    <x v="1"/>
    <x v="27"/>
    <s v="LG"/>
    <m/>
    <n v="82.5"/>
    <s v="Base Layer Tops"/>
    <s v="Hoodys"/>
    <x v="3"/>
  </r>
  <r>
    <s v="WTKH2FU"/>
    <s v="84338017398"/>
    <n v="843380173984"/>
    <s v="WTKH2FUMD"/>
    <s v="W's Kiln Hoody - Fusion - MD"/>
    <x v="26"/>
    <x v="1"/>
    <x v="27"/>
    <s v="MD"/>
    <m/>
    <n v="82.5"/>
    <s v="Base Layer Tops"/>
    <s v="Hoodys"/>
    <x v="3"/>
  </r>
  <r>
    <s v="WTKH2FU"/>
    <s v="84338017397"/>
    <n v="843380173977"/>
    <s v="WTKH2FUSM"/>
    <s v="W's Kiln Hoody - Fusion - SM"/>
    <x v="26"/>
    <x v="1"/>
    <x v="27"/>
    <s v="SM"/>
    <m/>
    <n v="82.5"/>
    <s v="Base Layer Tops"/>
    <s v="Hoodys"/>
    <x v="3"/>
  </r>
  <r>
    <s v="WTKH2FU"/>
    <s v="84338017400"/>
    <n v="843380174004"/>
    <s v="WTKH2FUXL"/>
    <s v="W's Kiln Hoody - Fusion - XL"/>
    <x v="26"/>
    <x v="1"/>
    <x v="27"/>
    <s v="XL"/>
    <m/>
    <n v="82.5"/>
    <s v="Base Layer Tops"/>
    <s v="Hoodys"/>
    <x v="3"/>
  </r>
  <r>
    <s v="WTKH2FU"/>
    <s v="84338017396"/>
    <n v="843380173960"/>
    <s v="WTKH2FUXS"/>
    <s v="W's Kiln Hoody - Fusion - XS"/>
    <x v="26"/>
    <x v="1"/>
    <x v="27"/>
    <s v="XS"/>
    <m/>
    <n v="82.5"/>
    <s v="Base Layer Tops"/>
    <s v="Hoodys"/>
    <x v="3"/>
  </r>
  <r>
    <s v="MTADJFU"/>
    <s v="84049076843"/>
    <n v="840490768437"/>
    <s v="MTADJFUSM"/>
    <s v="M's Brooks Pro Down Jacket - Fusion - SM"/>
    <x v="36"/>
    <x v="0"/>
    <x v="27"/>
    <s v="SM"/>
    <m/>
    <n v="159.5"/>
    <s v="Outerwear Tops"/>
    <s v="Insulation"/>
    <x v="3"/>
  </r>
  <r>
    <s v="MTADJFU"/>
    <s v="84049076844"/>
    <n v="840490768444"/>
    <s v="MTADJFUMD"/>
    <s v="M's Brooks Pro Down Jacket - Fusion - MD"/>
    <x v="36"/>
    <x v="0"/>
    <x v="27"/>
    <s v="MD"/>
    <m/>
    <n v="159.5"/>
    <s v="Outerwear Tops"/>
    <s v="Insulation"/>
    <x v="3"/>
  </r>
  <r>
    <s v="MTADJFU"/>
    <s v="84049076845"/>
    <n v="840490768451"/>
    <s v="MTADJFULG"/>
    <s v="M's Brooks Pro Down Jacket - Fusion - LG"/>
    <x v="36"/>
    <x v="0"/>
    <x v="27"/>
    <s v="LG"/>
    <m/>
    <n v="159.5"/>
    <s v="Outerwear Tops"/>
    <s v="Insulation"/>
    <x v="3"/>
  </r>
  <r>
    <s v="MTADJFU"/>
    <s v="84049076846"/>
    <n v="840490768468"/>
    <s v="MTADJFUXL"/>
    <s v="M's Brooks Pro Down Jacket - Fusion - XL"/>
    <x v="36"/>
    <x v="0"/>
    <x v="27"/>
    <s v="XL"/>
    <m/>
    <n v="159.5"/>
    <s v="Outerwear Tops"/>
    <s v="Insulation"/>
    <x v="3"/>
  </r>
  <r>
    <s v="MTADJFU"/>
    <s v="84049076847"/>
    <n v="840490768475"/>
    <s v="MTADJFU2X"/>
    <s v="M's Brooks Pro Down Jacket - Fusion - 2X"/>
    <x v="36"/>
    <x v="0"/>
    <x v="27"/>
    <s v="2X"/>
    <m/>
    <n v="159.5"/>
    <s v="Outerwear Tops"/>
    <s v="Insulation"/>
    <x v="3"/>
  </r>
  <r>
    <s v="MTADVFU"/>
    <s v="84049076863"/>
    <n v="840490768635"/>
    <s v="MTADVFUSM"/>
    <s v="M's Brooks Pro Down Vest - Fusion - SM"/>
    <x v="37"/>
    <x v="0"/>
    <x v="27"/>
    <s v="SM"/>
    <m/>
    <n v="104.5"/>
    <s v="Outerwear Tops"/>
    <s v="Vests"/>
    <x v="3"/>
  </r>
  <r>
    <s v="MTADVFU"/>
    <s v="84049076864"/>
    <n v="840490768642"/>
    <s v="MTADVFUMD"/>
    <s v="M's Brooks Pro Down Vest - Fusion - MD"/>
    <x v="37"/>
    <x v="0"/>
    <x v="27"/>
    <s v="MD"/>
    <m/>
    <n v="104.5"/>
    <s v="Outerwear Tops"/>
    <s v="Vests"/>
    <x v="3"/>
  </r>
  <r>
    <s v="MTADVFU"/>
    <s v="84049076865"/>
    <n v="840490768659"/>
    <s v="MTADVFULG"/>
    <s v="M's Brooks Pro Down Vest - Fusion - LG"/>
    <x v="37"/>
    <x v="0"/>
    <x v="27"/>
    <s v="LG"/>
    <m/>
    <n v="104.5"/>
    <s v="Outerwear Tops"/>
    <s v="Vests"/>
    <x v="3"/>
  </r>
  <r>
    <s v="MTADVFU"/>
    <s v="84049076866"/>
    <n v="840490768666"/>
    <s v="MTADVFUXL"/>
    <s v="M's Brooks Pro Down Vest - Fusion - XL"/>
    <x v="37"/>
    <x v="0"/>
    <x v="27"/>
    <s v="XL"/>
    <m/>
    <n v="104.5"/>
    <s v="Outerwear Tops"/>
    <s v="Vests"/>
    <x v="3"/>
  </r>
  <r>
    <s v="MTADVFU"/>
    <s v="84049076867"/>
    <n v="840490768673"/>
    <s v="MTADVFU2X"/>
    <s v="M's Brooks Pro Down Vest - Fusion - 2X"/>
    <x v="37"/>
    <x v="0"/>
    <x v="27"/>
    <s v="2X"/>
    <m/>
    <n v="104.5"/>
    <s v="Outerwear Tops"/>
    <s v="Vests"/>
    <x v="3"/>
  </r>
  <r>
    <s v="MA2LPDE"/>
    <s v="84049073936"/>
    <s v="840490739369"/>
    <s v="MA2LPDE3030"/>
    <s v="M's 270 Lite Pant - Dry Earth - 3030"/>
    <x v="76"/>
    <x v="0"/>
    <x v="1"/>
    <s v="3030"/>
    <m/>
    <n v="93.5"/>
    <s v="Outerwear Bottoms"/>
    <s v="Field Pants"/>
    <x v="3"/>
  </r>
  <r>
    <s v="MA2LPDE"/>
    <s v="84049073937"/>
    <s v="840490739376"/>
    <s v="MA2LPDE3032"/>
    <s v="M's 270 Lite Pant - Dry Earth - 3032"/>
    <x v="76"/>
    <x v="0"/>
    <x v="1"/>
    <s v="3032"/>
    <m/>
    <n v="93.5"/>
    <s v="Outerwear Bottoms"/>
    <s v="Field Pants"/>
    <x v="3"/>
  </r>
  <r>
    <s v="MA2LPDE"/>
    <s v="84049073938"/>
    <s v="840490739383"/>
    <s v="MA2LPDE3230"/>
    <s v="M's 270 Lite Pant - Dry Earth - 3230"/>
    <x v="76"/>
    <x v="0"/>
    <x v="1"/>
    <s v="3230"/>
    <m/>
    <n v="93.5"/>
    <s v="Outerwear Bottoms"/>
    <s v="Field Pants"/>
    <x v="3"/>
  </r>
  <r>
    <s v="MA2LPDE"/>
    <s v="84049073939"/>
    <s v="840490739390"/>
    <s v="MA2LPDE3232"/>
    <s v="M's 270 Lite Pant - Dry Earth - 3232"/>
    <x v="76"/>
    <x v="0"/>
    <x v="1"/>
    <s v="3232"/>
    <m/>
    <n v="93.5"/>
    <s v="Outerwear Bottoms"/>
    <s v="Field Pants"/>
    <x v="3"/>
  </r>
  <r>
    <s v="MA2LPDE"/>
    <s v="84049073940"/>
    <s v="840490739406"/>
    <s v="MA2LPDE3234"/>
    <s v="M's 270 Lite Pant - Dry Earth - 3234"/>
    <x v="76"/>
    <x v="0"/>
    <x v="1"/>
    <s v="3234"/>
    <m/>
    <n v="93.5"/>
    <s v="Outerwear Bottoms"/>
    <s v="Field Pants"/>
    <x v="3"/>
  </r>
  <r>
    <s v="MA2LPDE"/>
    <s v="84049073941"/>
    <s v="840490739413"/>
    <s v="MA2LPDE3430"/>
    <s v="M's 270 Lite Pant - Dry Earth - 3430"/>
    <x v="76"/>
    <x v="0"/>
    <x v="1"/>
    <s v="3430"/>
    <m/>
    <n v="93.5"/>
    <s v="Outerwear Bottoms"/>
    <s v="Field Pants"/>
    <x v="3"/>
  </r>
  <r>
    <s v="MA2LPDE"/>
    <s v="84049073942"/>
    <s v="840490739420"/>
    <s v="MA2LPDE3432"/>
    <s v="M's 270 Lite Pant - Dry Earth - 3432"/>
    <x v="76"/>
    <x v="0"/>
    <x v="1"/>
    <s v="3432"/>
    <m/>
    <n v="93.5"/>
    <s v="Outerwear Bottoms"/>
    <s v="Field Pants"/>
    <x v="3"/>
  </r>
  <r>
    <s v="MA2LPDE"/>
    <s v="84049073943"/>
    <s v="840490739437"/>
    <s v="MA2LPDE3434"/>
    <s v="M's 270 Lite Pant - Dry Earth - 3434"/>
    <x v="76"/>
    <x v="0"/>
    <x v="1"/>
    <s v="3434"/>
    <m/>
    <n v="93.5"/>
    <s v="Outerwear Bottoms"/>
    <s v="Field Pants"/>
    <x v="3"/>
  </r>
  <r>
    <s v="MA2LPDE"/>
    <s v="84049073944"/>
    <s v="840490739444"/>
    <s v="MA2LPDE3436"/>
    <s v="M's 270 Lite Pant - Dry Earth - 3436"/>
    <x v="76"/>
    <x v="0"/>
    <x v="1"/>
    <s v="3436"/>
    <m/>
    <n v="93.5"/>
    <s v="Outerwear Bottoms"/>
    <s v="Field Pants"/>
    <x v="3"/>
  </r>
  <r>
    <s v="MA2LPDE"/>
    <s v="84049073945"/>
    <s v="840490739451"/>
    <s v="MA2LPDE3632"/>
    <s v="M's 270 Lite Pant - Dry Earth - 3632"/>
    <x v="76"/>
    <x v="0"/>
    <x v="1"/>
    <s v="3632"/>
    <m/>
    <n v="93.5"/>
    <s v="Outerwear Bottoms"/>
    <s v="Field Pants"/>
    <x v="3"/>
  </r>
  <r>
    <s v="MA2LPDE"/>
    <s v="84049073946"/>
    <s v="840490739468"/>
    <s v="MA2LPDE3634"/>
    <s v="M's 270 Lite Pant - Dry Earth - 3634"/>
    <x v="76"/>
    <x v="0"/>
    <x v="1"/>
    <s v="3634"/>
    <m/>
    <n v="93.5"/>
    <s v="Outerwear Bottoms"/>
    <s v="Field Pants"/>
    <x v="3"/>
  </r>
  <r>
    <s v="MA2LPDE"/>
    <s v="84049073947"/>
    <s v="840490739475"/>
    <s v="MA2LPDE3636"/>
    <s v="M's 270 Lite Pant - Dry Earth - 3636"/>
    <x v="76"/>
    <x v="0"/>
    <x v="1"/>
    <s v="3636"/>
    <m/>
    <n v="93.5"/>
    <s v="Outerwear Bottoms"/>
    <s v="Field Pants"/>
    <x v="3"/>
  </r>
  <r>
    <s v="MA2LPDE"/>
    <s v="84049073948"/>
    <s v="840490739482"/>
    <s v="MA2LPDE3832"/>
    <s v="M's 270 Lite Pant - Dry Earth - 3832"/>
    <x v="76"/>
    <x v="0"/>
    <x v="1"/>
    <s v="3832"/>
    <m/>
    <n v="93.5"/>
    <s v="Outerwear Bottoms"/>
    <s v="Field Pants"/>
    <x v="3"/>
  </r>
  <r>
    <s v="MA2LPDE"/>
    <s v="84049073949"/>
    <s v="840490739499"/>
    <s v="MA2LPDE3834"/>
    <s v="M's 270 Lite Pant - Dry Earth - 3834"/>
    <x v="76"/>
    <x v="0"/>
    <x v="1"/>
    <s v="3834"/>
    <m/>
    <n v="93.5"/>
    <s v="Outerwear Bottoms"/>
    <s v="Field Pants"/>
    <x v="3"/>
  </r>
  <r>
    <s v="MA2LPDE"/>
    <s v="84049073950"/>
    <s v="840490739505"/>
    <s v="MA2LPDE3836"/>
    <s v="M's 270 Lite Pant - Dry Earth - 3836"/>
    <x v="76"/>
    <x v="0"/>
    <x v="1"/>
    <s v="3836"/>
    <m/>
    <n v="93.5"/>
    <s v="Outerwear Bottoms"/>
    <s v="Field Pants"/>
    <x v="3"/>
  </r>
  <r>
    <s v="MA2LPDE"/>
    <s v="84049073951"/>
    <s v="840490739512"/>
    <s v="MA2LPDE4032"/>
    <s v="M's 270 Lite Pant - Dry Earth - 4032"/>
    <x v="76"/>
    <x v="0"/>
    <x v="1"/>
    <s v="4032"/>
    <m/>
    <n v="93.5"/>
    <s v="Outerwear Bottoms"/>
    <s v="Field Pants"/>
    <x v="3"/>
  </r>
  <r>
    <s v="MA2LPDE"/>
    <s v="84049073952"/>
    <s v="840490739529"/>
    <s v="MA2LPDE4232"/>
    <s v="M's 270 Lite Pant - Dry Earth - 4232"/>
    <x v="76"/>
    <x v="0"/>
    <x v="1"/>
    <s v="4232"/>
    <m/>
    <n v="93.5"/>
    <s v="Outerwear Bottoms"/>
    <s v="Field Pants"/>
    <x v="3"/>
  </r>
  <r>
    <s v="MA2LPDE"/>
    <s v="84049073953"/>
    <s v="840490739536"/>
    <s v="MA2LPDE4432"/>
    <s v="M's 270 Lite Pant - Dry Earth - 4432"/>
    <x v="76"/>
    <x v="0"/>
    <x v="1"/>
    <s v="4432"/>
    <m/>
    <n v="93.5"/>
    <s v="Outerwear Bottoms"/>
    <s v="Field Pants"/>
    <x v="3"/>
  </r>
  <r>
    <s v="MA2LPTA"/>
    <s v="84049073954"/>
    <s v="840490739543"/>
    <s v="MA2LPTA3030"/>
    <s v="M's 270 Lite Pant - Riverbottom - 3030"/>
    <x v="76"/>
    <x v="1"/>
    <x v="32"/>
    <s v="3030"/>
    <m/>
    <n v="93.5"/>
    <s v="Outerwear Bottoms"/>
    <s v="Field Pants"/>
    <x v="3"/>
  </r>
  <r>
    <s v="MA2LPTA"/>
    <s v="84049073955"/>
    <s v="840490739550"/>
    <s v="MA2LPTA3032"/>
    <s v="M's 270 Lite Pant - Riverbottom - 3032"/>
    <x v="76"/>
    <x v="1"/>
    <x v="32"/>
    <s v="3032"/>
    <m/>
    <n v="93.5"/>
    <s v="Outerwear Bottoms"/>
    <s v="Field Pants"/>
    <x v="3"/>
  </r>
  <r>
    <s v="MA2LPTA"/>
    <s v="84049073956"/>
    <s v="840490739567"/>
    <s v="MA2LPTA3230"/>
    <s v="M's 270 Lite Pant - Riverbottom - 3230"/>
    <x v="76"/>
    <x v="1"/>
    <x v="32"/>
    <s v="3230"/>
    <m/>
    <n v="93.5"/>
    <s v="Outerwear Bottoms"/>
    <s v="Field Pants"/>
    <x v="3"/>
  </r>
  <r>
    <s v="MA2LPTA"/>
    <s v="84049073957"/>
    <s v="840490739574"/>
    <s v="MA2LPTA3232"/>
    <s v="M's 270 Lite Pant - Riverbottom - 3232"/>
    <x v="76"/>
    <x v="1"/>
    <x v="32"/>
    <s v="3232"/>
    <m/>
    <n v="93.5"/>
    <s v="Outerwear Bottoms"/>
    <s v="Field Pants"/>
    <x v="3"/>
  </r>
  <r>
    <s v="MA2LPTA"/>
    <s v="84049073958"/>
    <s v="840490739581"/>
    <s v="MA2LPTA3234"/>
    <s v="M's 270 Lite Pant - Riverbottom - 3234"/>
    <x v="76"/>
    <x v="1"/>
    <x v="32"/>
    <s v="3234"/>
    <m/>
    <n v="93.5"/>
    <s v="Outerwear Bottoms"/>
    <s v="Field Pants"/>
    <x v="3"/>
  </r>
  <r>
    <s v="MA2LPTA"/>
    <s v="84049073959"/>
    <s v="840490739598"/>
    <s v="MA2LPTA3430"/>
    <s v="M's 270 Lite Pant - Riverbottom - 3430"/>
    <x v="76"/>
    <x v="1"/>
    <x v="32"/>
    <s v="3430"/>
    <m/>
    <n v="93.5"/>
    <s v="Outerwear Bottoms"/>
    <s v="Field Pants"/>
    <x v="3"/>
  </r>
  <r>
    <s v="MA2LPTA"/>
    <s v="84049073960"/>
    <s v="840490739604"/>
    <s v="MA2LPTA3432"/>
    <s v="M's 270 Lite Pant - Riverbottom - 3432"/>
    <x v="76"/>
    <x v="1"/>
    <x v="32"/>
    <s v="3432"/>
    <m/>
    <n v="93.5"/>
    <s v="Outerwear Bottoms"/>
    <s v="Field Pants"/>
    <x v="3"/>
  </r>
  <r>
    <s v="MA2LPTA"/>
    <s v="84049073961"/>
    <s v="840490739611"/>
    <s v="MA2LPTA3434"/>
    <s v="M's 270 Lite Pant - Riverbottom - 3434"/>
    <x v="76"/>
    <x v="1"/>
    <x v="32"/>
    <s v="3434"/>
    <m/>
    <n v="93.5"/>
    <s v="Outerwear Bottoms"/>
    <s v="Field Pants"/>
    <x v="3"/>
  </r>
  <r>
    <s v="MA2LPTA"/>
    <s v="84049073962"/>
    <s v="840490739628"/>
    <s v="MA2LPTA3436"/>
    <s v="M's 270 Lite Pant - Riverbottom - 3436"/>
    <x v="76"/>
    <x v="1"/>
    <x v="32"/>
    <s v="3436"/>
    <m/>
    <n v="93.5"/>
    <s v="Outerwear Bottoms"/>
    <s v="Field Pants"/>
    <x v="3"/>
  </r>
  <r>
    <s v="MA2LPTA"/>
    <s v="84049073963"/>
    <s v="840490739635"/>
    <s v="MA2LPTA3632"/>
    <s v="M's 270 Lite Pant - Riverbottom - 3632"/>
    <x v="76"/>
    <x v="1"/>
    <x v="32"/>
    <s v="3632"/>
    <m/>
    <n v="93.5"/>
    <s v="Outerwear Bottoms"/>
    <s v="Field Pants"/>
    <x v="3"/>
  </r>
  <r>
    <s v="MA2LPTA"/>
    <s v="84049073964"/>
    <s v="840490739642"/>
    <s v="MA2LPTA3634"/>
    <s v="M's 270 Lite Pant - Riverbottom - 3634"/>
    <x v="76"/>
    <x v="1"/>
    <x v="32"/>
    <s v="3634"/>
    <m/>
    <n v="93.5"/>
    <s v="Outerwear Bottoms"/>
    <s v="Field Pants"/>
    <x v="3"/>
  </r>
  <r>
    <s v="MA2LPTA"/>
    <s v="84049073965"/>
    <s v="840490739659"/>
    <s v="MA2LPTA3636"/>
    <s v="M's 270 Lite Pant - Riverbottom - 3636"/>
    <x v="76"/>
    <x v="1"/>
    <x v="32"/>
    <s v="3636"/>
    <m/>
    <n v="93.5"/>
    <s v="Outerwear Bottoms"/>
    <s v="Field Pants"/>
    <x v="3"/>
  </r>
  <r>
    <s v="MA2LPTA"/>
    <s v="84049073966"/>
    <s v="840490739666"/>
    <s v="MA2LPTA3832"/>
    <s v="M's 270 Lite Pant - Riverbottom - 3832"/>
    <x v="76"/>
    <x v="1"/>
    <x v="32"/>
    <s v="3832"/>
    <m/>
    <n v="93.5"/>
    <s v="Outerwear Bottoms"/>
    <s v="Field Pants"/>
    <x v="3"/>
  </r>
  <r>
    <s v="MA2LPTA"/>
    <s v="84049073967"/>
    <s v="840490739673"/>
    <s v="MA2LPTA3834"/>
    <s v="M's 270 Lite Pant - Riverbottom - 3834"/>
    <x v="76"/>
    <x v="1"/>
    <x v="32"/>
    <s v="3834"/>
    <m/>
    <n v="93.5"/>
    <s v="Outerwear Bottoms"/>
    <s v="Field Pants"/>
    <x v="3"/>
  </r>
  <r>
    <s v="MA2LPTA"/>
    <s v="84049073968"/>
    <s v="840490739680"/>
    <s v="MA2LPTA3836"/>
    <s v="M's 270 Lite Pant - Riverbottom - 3836"/>
    <x v="76"/>
    <x v="1"/>
    <x v="32"/>
    <s v="3836"/>
    <m/>
    <n v="93.5"/>
    <s v="Outerwear Bottoms"/>
    <s v="Field Pants"/>
    <x v="3"/>
  </r>
  <r>
    <s v="MA2LPTA"/>
    <s v="84049073969"/>
    <s v="840490739697"/>
    <s v="MA2LPTA4032"/>
    <s v="M's 270 Lite Pant - Riverbottom - 4032"/>
    <x v="76"/>
    <x v="1"/>
    <x v="32"/>
    <s v="4032"/>
    <m/>
    <n v="93.5"/>
    <s v="Outerwear Bottoms"/>
    <s v="Field Pants"/>
    <x v="3"/>
  </r>
  <r>
    <s v="MA2LPTA"/>
    <s v="84049073970"/>
    <s v="840490739703"/>
    <s v="MA2LPTA4232"/>
    <s v="M's 270 Lite Pant - Riverbottom - 4232"/>
    <x v="76"/>
    <x v="1"/>
    <x v="32"/>
    <s v="4232"/>
    <m/>
    <n v="93.5"/>
    <s v="Outerwear Bottoms"/>
    <s v="Field Pants"/>
    <x v="3"/>
  </r>
  <r>
    <s v="MA2LPTA"/>
    <s v="84049073971"/>
    <s v="840490739710"/>
    <s v="MA2LPTA4432"/>
    <s v="M's 270 Lite Pant - Riverbottom - 4432"/>
    <x v="76"/>
    <x v="0"/>
    <x v="32"/>
    <s v="4432"/>
    <m/>
    <n v="93.5"/>
    <s v="Outerwear Bottoms"/>
    <s v="Field Pants"/>
    <x v="3"/>
  </r>
  <r>
    <s v="MA2LPCR"/>
    <s v="84049073972"/>
    <s v="840490739727"/>
    <s v="MA2LPCR3030"/>
    <s v="M's 270 Lite Pant - Cerca - 3030"/>
    <x v="76"/>
    <x v="0"/>
    <x v="31"/>
    <s v="3030"/>
    <m/>
    <n v="93.5"/>
    <s v="Outerwear Bottoms"/>
    <s v="Field Pants"/>
    <x v="3"/>
  </r>
  <r>
    <s v="MA2LPCR"/>
    <s v="84049073973"/>
    <s v="840490739734"/>
    <s v="MA2LPCR3032"/>
    <s v="M's 270 Lite Pant - Cerca - 3032"/>
    <x v="76"/>
    <x v="0"/>
    <x v="31"/>
    <s v="3032"/>
    <m/>
    <n v="93.5"/>
    <s v="Outerwear Bottoms"/>
    <s v="Field Pants"/>
    <x v="3"/>
  </r>
  <r>
    <s v="MA2LPCR"/>
    <s v="84049073974"/>
    <s v="840490739741"/>
    <s v="MA2LPCR3230"/>
    <s v="M's 270 Lite Pant - Cerca - 3230"/>
    <x v="76"/>
    <x v="0"/>
    <x v="31"/>
    <s v="3230"/>
    <m/>
    <n v="93.5"/>
    <s v="Outerwear Bottoms"/>
    <s v="Field Pants"/>
    <x v="3"/>
  </r>
  <r>
    <s v="MA2LPCR"/>
    <s v="84049073975"/>
    <s v="840490739758"/>
    <s v="MA2LPCR3232"/>
    <s v="M's 270 Lite Pant - Cerca - 3232"/>
    <x v="76"/>
    <x v="0"/>
    <x v="31"/>
    <s v="3232"/>
    <m/>
    <n v="93.5"/>
    <s v="Outerwear Bottoms"/>
    <s v="Field Pants"/>
    <x v="3"/>
  </r>
  <r>
    <s v="MA2LPCR"/>
    <s v="84049073976"/>
    <s v="840490739765"/>
    <s v="MA2LPCR3234"/>
    <s v="M's 270 Lite Pant - Cerca - 3234"/>
    <x v="76"/>
    <x v="0"/>
    <x v="31"/>
    <s v="3234"/>
    <m/>
    <n v="93.5"/>
    <s v="Outerwear Bottoms"/>
    <s v="Field Pants"/>
    <x v="3"/>
  </r>
  <r>
    <s v="MA2LPCR"/>
    <s v="84049073977"/>
    <s v="840490739772"/>
    <s v="MA2LPCR3430"/>
    <s v="M's 270 Lite Pant - Cerca - 3430"/>
    <x v="76"/>
    <x v="0"/>
    <x v="31"/>
    <s v="3430"/>
    <m/>
    <n v="93.5"/>
    <s v="Outerwear Bottoms"/>
    <s v="Field Pants"/>
    <x v="3"/>
  </r>
  <r>
    <s v="MA2LPCR"/>
    <s v="84049073978"/>
    <s v="840490739789"/>
    <s v="MA2LPCR3432"/>
    <s v="M's 270 Lite Pant - Cerca - 3432"/>
    <x v="76"/>
    <x v="0"/>
    <x v="31"/>
    <s v="3432"/>
    <m/>
    <n v="93.5"/>
    <s v="Outerwear Bottoms"/>
    <s v="Field Pants"/>
    <x v="3"/>
  </r>
  <r>
    <s v="MA2LPCR"/>
    <s v="84049073979"/>
    <s v="840490739796"/>
    <s v="MA2LPCR3434"/>
    <s v="M's 270 Lite Pant - Cerca - 3434"/>
    <x v="76"/>
    <x v="0"/>
    <x v="31"/>
    <s v="3434"/>
    <m/>
    <n v="93.5"/>
    <s v="Outerwear Bottoms"/>
    <s v="Field Pants"/>
    <x v="3"/>
  </r>
  <r>
    <s v="MA2LPCR"/>
    <s v="84049073980"/>
    <s v="840490739802"/>
    <s v="MA2LPCR3436"/>
    <s v="M's 270 Lite Pant - Cerca - 3436"/>
    <x v="76"/>
    <x v="0"/>
    <x v="31"/>
    <s v="3436"/>
    <m/>
    <n v="93.5"/>
    <s v="Outerwear Bottoms"/>
    <s v="Field Pants"/>
    <x v="3"/>
  </r>
  <r>
    <s v="MA2LPCR"/>
    <s v="84049073981"/>
    <s v="840490739819"/>
    <s v="MA2LPCR3632"/>
    <s v="M's 270 Lite Pant - Cerca - 3632"/>
    <x v="76"/>
    <x v="0"/>
    <x v="31"/>
    <s v="3632"/>
    <m/>
    <n v="93.5"/>
    <s v="Outerwear Bottoms"/>
    <s v="Field Pants"/>
    <x v="3"/>
  </r>
  <r>
    <s v="MA2LPCR"/>
    <s v="84049073982"/>
    <s v="840490739826"/>
    <s v="MA2LPCR3634"/>
    <s v="M's 270 Lite Pant - Cerca - 3634"/>
    <x v="76"/>
    <x v="0"/>
    <x v="31"/>
    <s v="3634"/>
    <m/>
    <n v="93.5"/>
    <s v="Outerwear Bottoms"/>
    <s v="Field Pants"/>
    <x v="3"/>
  </r>
  <r>
    <s v="MA2LPCR"/>
    <s v="84049073983"/>
    <s v="840490739833"/>
    <s v="MA2LPCR3636"/>
    <s v="M's 270 Lite Pant - Cerca - 3636"/>
    <x v="76"/>
    <x v="0"/>
    <x v="31"/>
    <s v="3636"/>
    <m/>
    <n v="93.5"/>
    <s v="Outerwear Bottoms"/>
    <s v="Field Pants"/>
    <x v="3"/>
  </r>
  <r>
    <s v="MA2LPCR"/>
    <s v="84049073984"/>
    <s v="840490739840"/>
    <s v="MA2LPCR3832"/>
    <s v="M's 270 Lite Pant - Cerca - 3832"/>
    <x v="76"/>
    <x v="0"/>
    <x v="31"/>
    <s v="3832"/>
    <m/>
    <n v="93.5"/>
    <s v="Outerwear Bottoms"/>
    <s v="Field Pants"/>
    <x v="3"/>
  </r>
  <r>
    <s v="MA2LPCR"/>
    <s v="84049073985"/>
    <s v="840490739857"/>
    <s v="MA2LPCR3834"/>
    <s v="M's 270 Lite Pant - Cerca - 3834"/>
    <x v="76"/>
    <x v="0"/>
    <x v="31"/>
    <s v="3834"/>
    <m/>
    <n v="93.5"/>
    <s v="Outerwear Bottoms"/>
    <s v="Field Pants"/>
    <x v="3"/>
  </r>
  <r>
    <s v="MA2LPCR"/>
    <s v="84049073986"/>
    <s v="840490739864"/>
    <s v="MA2LPCR3836"/>
    <s v="M's 270 Lite Pant - Cerca - 3836"/>
    <x v="76"/>
    <x v="0"/>
    <x v="31"/>
    <s v="3836"/>
    <m/>
    <n v="93.5"/>
    <s v="Outerwear Bottoms"/>
    <s v="Field Pants"/>
    <x v="3"/>
  </r>
  <r>
    <s v="MA2LPCR"/>
    <s v="84049073987"/>
    <s v="840490739871"/>
    <s v="MA2LPCR4032"/>
    <s v="M's 270 Lite Pant - Cerca - 4032"/>
    <x v="76"/>
    <x v="0"/>
    <x v="31"/>
    <s v="4032"/>
    <m/>
    <n v="93.5"/>
    <s v="Outerwear Bottoms"/>
    <s v="Field Pants"/>
    <x v="3"/>
  </r>
  <r>
    <s v="MA2LPCR"/>
    <s v="84049073988"/>
    <s v="840490739888"/>
    <s v="MA2LPCR4232"/>
    <s v="M's 270 Lite Pant - Cerca - 4232"/>
    <x v="76"/>
    <x v="0"/>
    <x v="31"/>
    <s v="4232"/>
    <m/>
    <n v="93.5"/>
    <s v="Outerwear Bottoms"/>
    <s v="Field Pants"/>
    <x v="3"/>
  </r>
  <r>
    <s v="MA2LPCR"/>
    <s v="84049073989"/>
    <s v="840490739895"/>
    <s v="MA2LPCR4432"/>
    <s v="M's 270 Lite Pant - Cerca - 4432"/>
    <x v="76"/>
    <x v="0"/>
    <x v="31"/>
    <s v="4432"/>
    <m/>
    <n v="93.5"/>
    <s v="Outerwear Bottoms"/>
    <s v="Field Pants"/>
    <x v="3"/>
  </r>
  <r>
    <s v="MA2LPFU"/>
    <s v="84049073990"/>
    <s v="840490739901"/>
    <s v="MA2LPFU3030"/>
    <s v="M's 270 Lite Pant - Fusion - 3030"/>
    <x v="76"/>
    <x v="1"/>
    <x v="27"/>
    <s v="3030"/>
    <m/>
    <n v="93.5"/>
    <s v="Outerwear Bottoms"/>
    <s v="Field Pants"/>
    <x v="3"/>
  </r>
  <r>
    <s v="MA2LPFU"/>
    <s v="84049073991"/>
    <s v="840490739918"/>
    <s v="MA2LPFU3032"/>
    <s v="M's 270 Lite Pant - Fusion - 3032"/>
    <x v="76"/>
    <x v="1"/>
    <x v="27"/>
    <s v="3032"/>
    <m/>
    <n v="93.5"/>
    <s v="Outerwear Bottoms"/>
    <s v="Field Pants"/>
    <x v="3"/>
  </r>
  <r>
    <s v="MA2LPFU"/>
    <s v="84049073992"/>
    <s v="840490739925"/>
    <s v="MA2LPFU3230"/>
    <s v="M's 270 Lite Pant - Fusion - 3230"/>
    <x v="76"/>
    <x v="1"/>
    <x v="27"/>
    <s v="3230"/>
    <m/>
    <n v="93.5"/>
    <s v="Outerwear Bottoms"/>
    <s v="Field Pants"/>
    <x v="3"/>
  </r>
  <r>
    <s v="MA2LPFU"/>
    <s v="84049073993"/>
    <s v="840490739932"/>
    <s v="MA2LPFU3232"/>
    <s v="M's 270 Lite Pant - Fusion - 3232"/>
    <x v="76"/>
    <x v="1"/>
    <x v="27"/>
    <s v="3232"/>
    <m/>
    <n v="93.5"/>
    <s v="Outerwear Bottoms"/>
    <s v="Field Pants"/>
    <x v="3"/>
  </r>
  <r>
    <s v="MA2LPFU"/>
    <s v="84049073994"/>
    <s v="840490739949"/>
    <s v="MA2LPFU3234"/>
    <s v="M's 270 Lite Pant - Fusion - 3234"/>
    <x v="76"/>
    <x v="1"/>
    <x v="27"/>
    <s v="3234"/>
    <m/>
    <n v="93.5"/>
    <s v="Outerwear Bottoms"/>
    <s v="Field Pants"/>
    <x v="3"/>
  </r>
  <r>
    <s v="MA2LPFU"/>
    <s v="84049073995"/>
    <s v="840490739956"/>
    <s v="MA2LPFU3430"/>
    <s v="M's 270 Lite Pant - Fusion - 3430"/>
    <x v="76"/>
    <x v="1"/>
    <x v="27"/>
    <s v="3430"/>
    <m/>
    <n v="93.5"/>
    <s v="Outerwear Bottoms"/>
    <s v="Field Pants"/>
    <x v="3"/>
  </r>
  <r>
    <s v="MA2LPFU"/>
    <s v="84049073996"/>
    <s v="840490739963"/>
    <s v="MA2LPFU3432"/>
    <s v="M's 270 Lite Pant - Fusion - 3432"/>
    <x v="76"/>
    <x v="1"/>
    <x v="27"/>
    <s v="3432"/>
    <m/>
    <n v="93.5"/>
    <s v="Outerwear Bottoms"/>
    <s v="Field Pants"/>
    <x v="3"/>
  </r>
  <r>
    <s v="MA2LPFU"/>
    <s v="84049073997"/>
    <s v="840490739970"/>
    <s v="MA2LPFU3434"/>
    <s v="M's 270 Lite Pant - Fusion - 3434"/>
    <x v="76"/>
    <x v="1"/>
    <x v="27"/>
    <s v="3434"/>
    <m/>
    <n v="93.5"/>
    <s v="Outerwear Bottoms"/>
    <s v="Field Pants"/>
    <x v="3"/>
  </r>
  <r>
    <s v="MA2LPFU"/>
    <s v="84049073998"/>
    <s v="840490739987"/>
    <s v="MA2LPFU3436"/>
    <s v="M's 270 Lite Pant - Fusion - 3436"/>
    <x v="76"/>
    <x v="1"/>
    <x v="27"/>
    <s v="3436"/>
    <m/>
    <n v="93.5"/>
    <s v="Outerwear Bottoms"/>
    <s v="Field Pants"/>
    <x v="3"/>
  </r>
  <r>
    <s v="MA2LPFU"/>
    <s v="84049073999"/>
    <s v="840490739994"/>
    <s v="MA2LPFU3632"/>
    <s v="M's 270 Lite Pant - Fusion - 3632"/>
    <x v="76"/>
    <x v="1"/>
    <x v="27"/>
    <s v="3632"/>
    <m/>
    <n v="93.5"/>
    <s v="Outerwear Bottoms"/>
    <s v="Field Pants"/>
    <x v="3"/>
  </r>
  <r>
    <s v="MA2LPFU"/>
    <s v="84049074000"/>
    <s v="840490740006"/>
    <s v="MA2LPFU3634"/>
    <s v="M's 270 Lite Pant - Fusion - 3634"/>
    <x v="76"/>
    <x v="1"/>
    <x v="27"/>
    <s v="3634"/>
    <m/>
    <n v="93.5"/>
    <s v="Outerwear Bottoms"/>
    <s v="Field Pants"/>
    <x v="3"/>
  </r>
  <r>
    <s v="MA2LPFU"/>
    <s v="84049074001"/>
    <s v="840490740013"/>
    <s v="MA2LPFU3636"/>
    <s v="M's 270 Lite Pant - Fusion - 3636"/>
    <x v="76"/>
    <x v="1"/>
    <x v="27"/>
    <s v="3636"/>
    <m/>
    <n v="93.5"/>
    <s v="Outerwear Bottoms"/>
    <s v="Field Pants"/>
    <x v="3"/>
  </r>
  <r>
    <s v="MAOH2FU"/>
    <s v="84049073777"/>
    <s v="840490737778"/>
    <s v="MAOH2FUSM"/>
    <s v="M's Overcast Fleece Hoody - Fusion - SM"/>
    <x v="45"/>
    <x v="1"/>
    <x v="27"/>
    <s v="SM"/>
    <m/>
    <n v="77"/>
    <s v="Base Layer Tops"/>
    <s v="Hoodys"/>
    <x v="3"/>
  </r>
  <r>
    <s v="MAOH2FU"/>
    <s v="84049073778"/>
    <s v="840490737785"/>
    <s v="MAOH2FUMD"/>
    <s v="M's Overcast Fleece Hoody - Fusion - MD"/>
    <x v="45"/>
    <x v="1"/>
    <x v="27"/>
    <s v="MD"/>
    <m/>
    <n v="77"/>
    <s v="Base Layer Tops"/>
    <s v="Hoodys"/>
    <x v="3"/>
  </r>
  <r>
    <s v="MAOH2FU"/>
    <s v="84049073779"/>
    <s v="840490737792"/>
    <s v="MAOH2FULG"/>
    <s v="M's Overcast Fleece Hoody - Fusion - LG"/>
    <x v="45"/>
    <x v="1"/>
    <x v="27"/>
    <s v="LG"/>
    <m/>
    <n v="77"/>
    <s v="Base Layer Tops"/>
    <s v="Hoodys"/>
    <x v="3"/>
  </r>
  <r>
    <s v="MAOH2FU"/>
    <s v="84049073780"/>
    <s v="840490737808"/>
    <s v="MAOH2FUXL"/>
    <s v="M's Overcast Fleece Hoody - Fusion - XL"/>
    <x v="45"/>
    <x v="1"/>
    <x v="27"/>
    <s v="XL"/>
    <m/>
    <n v="77"/>
    <s v="Base Layer Tops"/>
    <s v="Hoodys"/>
    <x v="3"/>
  </r>
  <r>
    <s v="MAOH2FU"/>
    <s v="84049073781"/>
    <s v="840490737815"/>
    <s v="MAOH2FU2X"/>
    <s v="M's Overcast Fleece Hoody - Fusion - 2X"/>
    <x v="45"/>
    <x v="1"/>
    <x v="27"/>
    <s v="2X"/>
    <m/>
    <n v="77"/>
    <s v="Base Layer Tops"/>
    <s v="Hoodys"/>
    <x v="3"/>
  </r>
  <r>
    <s v="MAOH2FU"/>
    <s v="84049073782"/>
    <s v="840490737822"/>
    <s v="MAOH2FU3X"/>
    <s v="M's Overcast Fleece Hoody - Fusion - 3X"/>
    <x v="45"/>
    <x v="1"/>
    <x v="27"/>
    <s v="3X"/>
    <m/>
    <n v="77"/>
    <s v="Base Layer Tops"/>
    <s v="Hoodys"/>
    <x v="3"/>
  </r>
  <r>
    <s v="MA2LPFU"/>
    <s v="84049074002"/>
    <s v="840490740020"/>
    <s v="MA2LPFU3832"/>
    <s v="M's 270 Lite Pant - Fusion - 3832"/>
    <x v="76"/>
    <x v="1"/>
    <x v="27"/>
    <s v="3832"/>
    <m/>
    <n v="93.5"/>
    <s v="Outerwear Bottoms"/>
    <s v="Field Pants"/>
    <x v="3"/>
  </r>
  <r>
    <s v="MA2LPFU"/>
    <s v="84049074003"/>
    <s v="840490740037"/>
    <s v="MA2LPFU3834"/>
    <s v="M's 270 Lite Pant - Fusion - 3834"/>
    <x v="76"/>
    <x v="1"/>
    <x v="27"/>
    <s v="3834"/>
    <m/>
    <n v="93.5"/>
    <s v="Outerwear Bottoms"/>
    <s v="Field Pants"/>
    <x v="3"/>
  </r>
  <r>
    <s v="MA2LPFU"/>
    <s v="84049074004"/>
    <s v="840490740044"/>
    <s v="MA2LPFU3836"/>
    <s v="M's 270 Lite Pant - Fusion - 3836"/>
    <x v="76"/>
    <x v="1"/>
    <x v="27"/>
    <s v="3836"/>
    <m/>
    <n v="93.5"/>
    <s v="Outerwear Bottoms"/>
    <s v="Field Pants"/>
    <x v="3"/>
  </r>
  <r>
    <s v="MA2LPFU"/>
    <s v="84049074005"/>
    <s v="840490740051"/>
    <s v="MA2LPFU4032"/>
    <s v="M's 270 Lite Pant - Fusion - 4032"/>
    <x v="76"/>
    <x v="1"/>
    <x v="27"/>
    <s v="4032"/>
    <m/>
    <n v="93.5"/>
    <s v="Outerwear Bottoms"/>
    <s v="Field Pants"/>
    <x v="3"/>
  </r>
  <r>
    <s v="MA2LPFU"/>
    <s v="84049074006"/>
    <s v="840490740068"/>
    <s v="MA2LPFU4232"/>
    <s v="M's 270 Lite Pant - Fusion - 4232"/>
    <x v="76"/>
    <x v="1"/>
    <x v="27"/>
    <s v="4232"/>
    <m/>
    <n v="93.5"/>
    <s v="Outerwear Bottoms"/>
    <s v="Field Pants"/>
    <x v="3"/>
  </r>
  <r>
    <s v="MA2LPFU"/>
    <s v="84049074007"/>
    <s v="840490740075"/>
    <s v="MA2LPFU4432"/>
    <s v="M's 270 Lite Pant - Fusion - 4432"/>
    <x v="76"/>
    <x v="1"/>
    <x v="27"/>
    <s v="4432"/>
    <m/>
    <n v="93.5"/>
    <s v="Outerwear Bottoms"/>
    <s v="Field Pants"/>
    <x v="3"/>
  </r>
  <r>
    <s v="MALPHSP"/>
    <s v="84338012551"/>
    <n v="843380125518"/>
    <s v="MALPHSPOS"/>
    <s v="First Lite Lo-Pro Cap Hat - Specter - OS"/>
    <x v="5"/>
    <x v="0"/>
    <x v="28"/>
    <s v="OS"/>
    <m/>
    <n v="13.75"/>
    <s v="Hunt Headwear"/>
    <s v="Hats"/>
    <x v="4"/>
  </r>
  <r>
    <s v="MATRKSP"/>
    <s v="84338012550"/>
    <n v="843380125501"/>
    <s v="MATRKSPOS"/>
    <s v="First Lite Trucker Hat - Specter - OS"/>
    <x v="7"/>
    <x v="1"/>
    <x v="28"/>
    <s v="OS"/>
    <m/>
    <n v="13.75"/>
    <s v="Hunt Headwear"/>
    <s v="Hats"/>
    <x v="4"/>
  </r>
  <r>
    <s v="MANKGSP"/>
    <s v="84338012342"/>
    <n v="843380123422"/>
    <s v="MANKGSPOS"/>
    <s v="Midweight Neck Gaiter - Specter - OS"/>
    <x v="9"/>
    <x v="1"/>
    <x v="28"/>
    <s v="OS"/>
    <m/>
    <n v="19.25"/>
    <s v="Hunt Headwear"/>
    <s v="Neck Gaiters"/>
    <x v="4"/>
  </r>
  <r>
    <s v="MB38WSP"/>
    <s v="84338016469"/>
    <n v="843380164692"/>
    <s v="MB38WSP3030"/>
    <s v="M's 308 WT Pant - Specter - 3030"/>
    <x v="77"/>
    <x v="1"/>
    <x v="28"/>
    <n v="3030"/>
    <m/>
    <n v="101.75"/>
    <s v="Outerwear Bottoms"/>
    <s v="Nylon"/>
    <x v="4"/>
  </r>
  <r>
    <s v="MB38WSP"/>
    <s v="84338016470"/>
    <n v="843380164708"/>
    <s v="MB38WSP3032"/>
    <s v="M's 308 WT Pant - Specter - 3032"/>
    <x v="77"/>
    <x v="1"/>
    <x v="28"/>
    <n v="3032"/>
    <m/>
    <n v="101.75"/>
    <s v="Outerwear Bottoms"/>
    <s v="Nylon"/>
    <x v="4"/>
  </r>
  <r>
    <s v="MB38WSP"/>
    <s v="84338016471"/>
    <n v="843380164715"/>
    <s v="MB38WSP3230"/>
    <s v="M's 308 WT Pant - Specter - 3230"/>
    <x v="77"/>
    <x v="1"/>
    <x v="28"/>
    <n v="3230"/>
    <m/>
    <n v="101.75"/>
    <s v="Outerwear Bottoms"/>
    <s v="Nylon"/>
    <x v="4"/>
  </r>
  <r>
    <s v="MB38WSP"/>
    <s v="84338016472"/>
    <n v="843380164722"/>
    <s v="MB38WSP3232"/>
    <s v="M's 308 WT Pant - Specter - 3232"/>
    <x v="77"/>
    <x v="1"/>
    <x v="28"/>
    <n v="3232"/>
    <m/>
    <n v="101.75"/>
    <s v="Outerwear Bottoms"/>
    <s v="Nylon"/>
    <x v="4"/>
  </r>
  <r>
    <s v="MB38WSP"/>
    <s v="84338016473"/>
    <n v="843380164739"/>
    <s v="MB38WSP3234"/>
    <s v="M's 308 WT Pant - Specter - 3234"/>
    <x v="77"/>
    <x v="1"/>
    <x v="28"/>
    <n v="3234"/>
    <m/>
    <n v="101.75"/>
    <s v="Outerwear Bottoms"/>
    <s v="Nylon"/>
    <x v="4"/>
  </r>
  <r>
    <s v="MB38WSP"/>
    <s v="84338016474"/>
    <n v="843380164746"/>
    <s v="MB38WSP3430"/>
    <s v="M's 308 WT Pant - Specter - 3430"/>
    <x v="77"/>
    <x v="1"/>
    <x v="28"/>
    <n v="3430"/>
    <m/>
    <n v="101.75"/>
    <s v="Outerwear Bottoms"/>
    <s v="Nylon"/>
    <x v="4"/>
  </r>
  <r>
    <s v="MB38WSP"/>
    <s v="84338016475"/>
    <n v="843380164753"/>
    <s v="MB38WSP3432"/>
    <s v="M's 308 WT Pant - Specter - 3432"/>
    <x v="77"/>
    <x v="1"/>
    <x v="28"/>
    <n v="3432"/>
    <m/>
    <n v="101.75"/>
    <s v="Outerwear Bottoms"/>
    <s v="Nylon"/>
    <x v="4"/>
  </r>
  <r>
    <s v="MB38WSP"/>
    <s v="84338016476"/>
    <n v="843380164760"/>
    <s v="MB38WSP3434"/>
    <s v="M's 308 WT Pant - Specter - 3434"/>
    <x v="77"/>
    <x v="1"/>
    <x v="28"/>
    <n v="3434"/>
    <m/>
    <n v="101.75"/>
    <s v="Outerwear Bottoms"/>
    <s v="Nylon"/>
    <x v="4"/>
  </r>
  <r>
    <s v="MB38WSP"/>
    <s v="84338016477"/>
    <n v="843380164777"/>
    <s v="MB38WSP3436"/>
    <s v="M's 308 WT Pant - Specter - 3436"/>
    <x v="77"/>
    <x v="1"/>
    <x v="28"/>
    <n v="3436"/>
    <m/>
    <n v="101.75"/>
    <s v="Outerwear Bottoms"/>
    <s v="Nylon"/>
    <x v="4"/>
  </r>
  <r>
    <s v="MB38WSP"/>
    <s v="84338016478"/>
    <n v="843380164784"/>
    <s v="MB38WSP3632"/>
    <s v="M's 308 WT Pant - Specter - 3632"/>
    <x v="77"/>
    <x v="1"/>
    <x v="28"/>
    <n v="3632"/>
    <m/>
    <n v="101.75"/>
    <s v="Outerwear Bottoms"/>
    <s v="Nylon"/>
    <x v="4"/>
  </r>
  <r>
    <s v="MB38WSP"/>
    <s v="84338016479"/>
    <n v="843380164791"/>
    <s v="MB38WSP3634"/>
    <s v="M's 308 WT Pant - Specter - 3634"/>
    <x v="77"/>
    <x v="1"/>
    <x v="28"/>
    <n v="3634"/>
    <m/>
    <n v="101.75"/>
    <s v="Outerwear Bottoms"/>
    <s v="Nylon"/>
    <x v="4"/>
  </r>
  <r>
    <s v="MB38WSP"/>
    <s v="84338016480"/>
    <n v="843380164807"/>
    <s v="MB38WSP3636"/>
    <s v="M's 308 WT Pant - Specter - 3636"/>
    <x v="77"/>
    <x v="1"/>
    <x v="28"/>
    <n v="3636"/>
    <m/>
    <n v="101.75"/>
    <s v="Outerwear Bottoms"/>
    <s v="Nylon"/>
    <x v="4"/>
  </r>
  <r>
    <s v="MB38WSP"/>
    <s v="84338016481"/>
    <n v="843380164814"/>
    <s v="MB38WSP3832"/>
    <s v="M's 308 WT Pant - Specter - 3832"/>
    <x v="77"/>
    <x v="1"/>
    <x v="28"/>
    <n v="3832"/>
    <m/>
    <n v="101.75"/>
    <s v="Outerwear Bottoms"/>
    <s v="Nylon"/>
    <x v="4"/>
  </r>
  <r>
    <s v="MB38WSP"/>
    <s v="84338016482"/>
    <n v="843380164821"/>
    <s v="MB38WSP3834"/>
    <s v="M's 308 WT Pant - Specter - 3834"/>
    <x v="77"/>
    <x v="1"/>
    <x v="28"/>
    <n v="3834"/>
    <m/>
    <n v="101.75"/>
    <s v="Outerwear Bottoms"/>
    <s v="Nylon"/>
    <x v="4"/>
  </r>
  <r>
    <s v="MB38WSP"/>
    <s v="84338016483"/>
    <n v="843380164838"/>
    <s v="MB38WSP3836"/>
    <s v="M's 308 WT Pant - Specter - 3836"/>
    <x v="77"/>
    <x v="1"/>
    <x v="28"/>
    <n v="3836"/>
    <m/>
    <n v="101.75"/>
    <s v="Outerwear Bottoms"/>
    <s v="Nylon"/>
    <x v="4"/>
  </r>
  <r>
    <s v="MB38WSP"/>
    <s v="84338016484"/>
    <n v="843380164845"/>
    <s v="MB38WSP4032"/>
    <s v="M's 308 WT Pant - Specter - 4032"/>
    <x v="77"/>
    <x v="1"/>
    <x v="28"/>
    <n v="4032"/>
    <m/>
    <n v="101.75"/>
    <s v="Outerwear Bottoms"/>
    <s v="Nylon"/>
    <x v="4"/>
  </r>
  <r>
    <s v="MB38WSP"/>
    <s v="84338016485"/>
    <n v="843380164852"/>
    <s v="MB38WSP4232"/>
    <s v="M's 308 WT Pant - Specter - 4232"/>
    <x v="77"/>
    <x v="1"/>
    <x v="28"/>
    <n v="4232"/>
    <m/>
    <n v="101.75"/>
    <s v="Outerwear Bottoms"/>
    <s v="Nylon"/>
    <x v="4"/>
  </r>
  <r>
    <s v="MB38WSP"/>
    <s v="84338016486"/>
    <n v="843380164869"/>
    <s v="MB38WSP4432"/>
    <s v="M's 308 WT Pant - Specter - 4432"/>
    <x v="77"/>
    <x v="1"/>
    <x v="28"/>
    <n v="4432"/>
    <m/>
    <n v="101.75"/>
    <s v="Outerwear Bottoms"/>
    <s v="Nylon"/>
    <x v="4"/>
  </r>
  <r>
    <s v="MB38WSP"/>
    <s v="84049070186"/>
    <n v="840490701861"/>
    <s v="MB38WSP3630"/>
    <s v="M's 308 WT Pant - Specter - 3630"/>
    <x v="77"/>
    <x v="1"/>
    <x v="28"/>
    <n v="3630"/>
    <m/>
    <n v="101.75"/>
    <s v="Outerwear Bottoms"/>
    <s v="Nylon"/>
    <x v="4"/>
  </r>
  <r>
    <s v="MB38WSP"/>
    <s v="84049070187"/>
    <n v="840490701878"/>
    <s v="MB38WSP3830"/>
    <s v="M's 308 WT Pant - Specter - 3830"/>
    <x v="77"/>
    <x v="1"/>
    <x v="28"/>
    <n v="3830"/>
    <m/>
    <n v="101.75"/>
    <s v="Outerwear Bottoms"/>
    <s v="Nylon"/>
    <x v="4"/>
  </r>
  <r>
    <s v="MB38WSP"/>
    <s v="84049070188"/>
    <n v="840490701885"/>
    <s v="MB38WSP4030"/>
    <s v="M's 308 WT Pant - Specter - 4030"/>
    <x v="77"/>
    <x v="1"/>
    <x v="28"/>
    <n v="4030"/>
    <m/>
    <n v="101.75"/>
    <s v="Outerwear Bottoms"/>
    <s v="Nylon"/>
    <x v="4"/>
  </r>
  <r>
    <s v="MB38WSP"/>
    <s v="84049070189"/>
    <n v="840490701892"/>
    <s v="MB38WSP4230"/>
    <s v="M's 308 WT Pant - Specter - 4230"/>
    <x v="77"/>
    <x v="1"/>
    <x v="28"/>
    <n v="4230"/>
    <m/>
    <n v="101.75"/>
    <s v="Outerwear Bottoms"/>
    <s v="Nylon"/>
    <x v="4"/>
  </r>
  <r>
    <s v="MTOLHSP"/>
    <s v="84338018794"/>
    <n v="843380187943"/>
    <s v="MTOLHSP2X"/>
    <s v="M's Approach Hoody - Specter - 2X"/>
    <x v="64"/>
    <x v="1"/>
    <x v="28"/>
    <s v="2X"/>
    <m/>
    <n v="82.5"/>
    <s v="Base Layer Tops"/>
    <s v="Hoodys"/>
    <x v="4"/>
  </r>
  <r>
    <s v="MTOLHSP"/>
    <s v="84338018795"/>
    <n v="843380187950"/>
    <s v="MTOLHSP3X"/>
    <s v="M's Approach Hoody - Specter - 3X"/>
    <x v="64"/>
    <x v="1"/>
    <x v="28"/>
    <s v="3X"/>
    <m/>
    <n v="82.5"/>
    <s v="Base Layer Tops"/>
    <s v="Hoodys"/>
    <x v="4"/>
  </r>
  <r>
    <s v="MTOLHSP"/>
    <s v="84338018792"/>
    <n v="843380187929"/>
    <s v="MTOLHSPLG"/>
    <s v="M's Approach Hoody - Specter - LG"/>
    <x v="64"/>
    <x v="1"/>
    <x v="28"/>
    <s v="LG"/>
    <m/>
    <n v="82.5"/>
    <s v="Base Layer Tops"/>
    <s v="Hoodys"/>
    <x v="4"/>
  </r>
  <r>
    <s v="MTOLHSP"/>
    <s v="84338018791"/>
    <n v="843380187912"/>
    <s v="MTOLHSPMD"/>
    <s v="M's Approach Hoody - Specter - MD"/>
    <x v="64"/>
    <x v="1"/>
    <x v="28"/>
    <s v="MD"/>
    <m/>
    <n v="82.5"/>
    <s v="Base Layer Tops"/>
    <s v="Hoodys"/>
    <x v="4"/>
  </r>
  <r>
    <s v="MTOLHSP"/>
    <s v="84338018790"/>
    <n v="843380187905"/>
    <s v="MTOLHSPSM"/>
    <s v="M's Approach Hoody - Specter - SM"/>
    <x v="64"/>
    <x v="1"/>
    <x v="28"/>
    <s v="SM"/>
    <m/>
    <n v="82.5"/>
    <s v="Base Layer Tops"/>
    <s v="Hoodys"/>
    <x v="4"/>
  </r>
  <r>
    <s v="MTOLHSP"/>
    <s v="84338018793"/>
    <n v="843380187936"/>
    <s v="MTOLHSPXL"/>
    <s v="M's Approach Hoody - Specter - XL"/>
    <x v="64"/>
    <x v="1"/>
    <x v="28"/>
    <s v="XL"/>
    <m/>
    <n v="82.5"/>
    <s v="Base Layer Tops"/>
    <s v="Hoodys"/>
    <x v="4"/>
  </r>
  <r>
    <s v="MTFNHSP"/>
    <s v="84338014546"/>
    <n v="843380145462"/>
    <s v="MTFNHSP2X"/>
    <s v="M's Furnace Hoody - Specter - 2X"/>
    <x v="11"/>
    <x v="1"/>
    <x v="28"/>
    <s v="2X"/>
    <m/>
    <n v="115.5"/>
    <s v="Base Layer Tops"/>
    <s v="Hoodys"/>
    <x v="4"/>
  </r>
  <r>
    <s v="MTFNHSP"/>
    <s v="84338014547"/>
    <n v="843380145479"/>
    <s v="MTFNHSP3X"/>
    <s v="M's Furnace Hoody - Specter - 3X"/>
    <x v="11"/>
    <x v="1"/>
    <x v="28"/>
    <s v="3X"/>
    <m/>
    <n v="115.5"/>
    <s v="Base Layer Tops"/>
    <s v="Hoodys"/>
    <x v="4"/>
  </r>
  <r>
    <s v="MTFNHSP"/>
    <s v="84338014548"/>
    <n v="843380145486"/>
    <s v="MTFNHSPLG"/>
    <s v="M's Furnace Hoody - Specter - LG"/>
    <x v="11"/>
    <x v="1"/>
    <x v="28"/>
    <s v="LG"/>
    <m/>
    <n v="115.5"/>
    <s v="Base Layer Tops"/>
    <s v="Hoodys"/>
    <x v="4"/>
  </r>
  <r>
    <s v="MTFNHSP"/>
    <s v="84338014549"/>
    <n v="843380145493"/>
    <s v="MTFNHSPMD"/>
    <s v="M's Furnace Hoody - Specter - MD"/>
    <x v="11"/>
    <x v="1"/>
    <x v="28"/>
    <s v="MD"/>
    <m/>
    <n v="115.5"/>
    <s v="Base Layer Tops"/>
    <s v="Hoodys"/>
    <x v="4"/>
  </r>
  <r>
    <s v="MTFNHSP"/>
    <s v="84338014550"/>
    <n v="843380145509"/>
    <s v="MTFNHSPSM"/>
    <s v="M's Furnace Hoody - Specter - SM"/>
    <x v="11"/>
    <x v="1"/>
    <x v="28"/>
    <s v="SM"/>
    <m/>
    <n v="115.5"/>
    <s v="Base Layer Tops"/>
    <s v="Hoodys"/>
    <x v="4"/>
  </r>
  <r>
    <s v="MTFNHSP"/>
    <s v="84338014551"/>
    <n v="843380145516"/>
    <s v="MTFNHSPXL"/>
    <s v="M's Furnace Hoody - Specter - XL"/>
    <x v="11"/>
    <x v="1"/>
    <x v="28"/>
    <s v="XL"/>
    <m/>
    <n v="115.5"/>
    <s v="Base Layer Tops"/>
    <s v="Hoodys"/>
    <x v="4"/>
  </r>
  <r>
    <s v="MTEQZSP"/>
    <s v="84338012372"/>
    <n v="843380123729"/>
    <s v="MTEQZSP2X"/>
    <s v="M's Furnace QZ - Specter - 2X"/>
    <x v="13"/>
    <x v="0"/>
    <x v="28"/>
    <s v="2x"/>
    <m/>
    <n v="99"/>
    <s v="Base Layer Tops"/>
    <s v="Quarter Zips"/>
    <x v="4"/>
  </r>
  <r>
    <s v="MTEQZSP"/>
    <s v="84338012370"/>
    <n v="843380123705"/>
    <s v="MTEQZSPLG"/>
    <s v="M's Furnace QZ - Specter - LG"/>
    <x v="13"/>
    <x v="0"/>
    <x v="28"/>
    <s v="LG"/>
    <m/>
    <n v="99"/>
    <s v="Base Layer Tops"/>
    <s v="Quarter Zips"/>
    <x v="4"/>
  </r>
  <r>
    <s v="MTEQZSP"/>
    <s v="84338012369"/>
    <n v="843380123699"/>
    <s v="MTEQZSPMD"/>
    <s v="M's Furnace QZ - Specter - MD"/>
    <x v="13"/>
    <x v="0"/>
    <x v="28"/>
    <s v="MD"/>
    <m/>
    <n v="99"/>
    <s v="Base Layer Tops"/>
    <s v="Quarter Zips"/>
    <x v="4"/>
  </r>
  <r>
    <s v="MTEQZSP"/>
    <s v="84338012368"/>
    <n v="843380123682"/>
    <s v="MTEQZSPSM"/>
    <s v="M's Furnace QZ - Specter - SM"/>
    <x v="13"/>
    <x v="0"/>
    <x v="28"/>
    <s v="SM"/>
    <m/>
    <n v="99"/>
    <s v="Base Layer Tops"/>
    <s v="Quarter Zips"/>
    <x v="4"/>
  </r>
  <r>
    <s v="MTEQZSP"/>
    <s v="84338012371"/>
    <n v="843380123712"/>
    <s v="MTEQZSPXL"/>
    <s v="M's Furnace QZ - Specter - XL"/>
    <x v="13"/>
    <x v="0"/>
    <x v="28"/>
    <s v="XL"/>
    <m/>
    <n v="99"/>
    <s v="Base Layer Tops"/>
    <s v="Quarter Zips"/>
    <x v="4"/>
  </r>
  <r>
    <s v="MTKHDSP"/>
    <s v="84338012307"/>
    <n v="843380123071"/>
    <s v="MTKHDSP2X"/>
    <s v="M's Kiln Hoody - Specter - 2X"/>
    <x v="14"/>
    <x v="1"/>
    <x v="28"/>
    <s v="2x"/>
    <m/>
    <n v="82.5"/>
    <s v="Base Layer Tops"/>
    <s v="Hoodys"/>
    <x v="4"/>
  </r>
  <r>
    <s v="MTKHDSP"/>
    <s v="84338012305"/>
    <n v="843380123057"/>
    <s v="MTKHDSPLG"/>
    <s v="M's Kiln Hoody - Specter - LG"/>
    <x v="14"/>
    <x v="1"/>
    <x v="28"/>
    <s v="LG"/>
    <m/>
    <n v="82.5"/>
    <s v="Base Layer Tops"/>
    <s v="Hoodys"/>
    <x v="4"/>
  </r>
  <r>
    <s v="MTKHDSP"/>
    <s v="84338012304"/>
    <n v="843380123040"/>
    <s v="MTKHDSPMD"/>
    <s v="M's Kiln Hoody - Specter - MD"/>
    <x v="14"/>
    <x v="1"/>
    <x v="28"/>
    <s v="MD"/>
    <m/>
    <n v="82.5"/>
    <s v="Base Layer Tops"/>
    <s v="Hoodys"/>
    <x v="4"/>
  </r>
  <r>
    <s v="MTKHDSP"/>
    <s v="84338012303"/>
    <n v="843380123033"/>
    <s v="MTKHDSPSM"/>
    <s v="M's Kiln Hoody - Specter - SM"/>
    <x v="14"/>
    <x v="1"/>
    <x v="28"/>
    <s v="SM"/>
    <m/>
    <n v="82.5"/>
    <s v="Base Layer Tops"/>
    <s v="Hoodys"/>
    <x v="4"/>
  </r>
  <r>
    <s v="MTKHDSP"/>
    <s v="84338012306"/>
    <n v="843380123064"/>
    <s v="MTKHDSPXL"/>
    <s v="M's Kiln Hoody - Specter - XL"/>
    <x v="14"/>
    <x v="1"/>
    <x v="28"/>
    <s v="XL"/>
    <m/>
    <n v="82.5"/>
    <s v="Base Layer Tops"/>
    <s v="Hoodys"/>
    <x v="4"/>
  </r>
  <r>
    <s v="MTKLCSP"/>
    <s v="84338012297"/>
    <n v="843380122975"/>
    <s v="MTKLCSP2X"/>
    <s v="M's Kiln LS Crew - Specter - 2X"/>
    <x v="16"/>
    <x v="0"/>
    <x v="28"/>
    <s v="2x"/>
    <m/>
    <n v="66"/>
    <s v="Base Layer Tops"/>
    <s v="Long Sleeve Crews"/>
    <x v="4"/>
  </r>
  <r>
    <s v="MTKLCSP"/>
    <s v="84338015018"/>
    <n v="843380150183"/>
    <s v="MTKLCSP3X"/>
    <s v="M's Kiln LS Crew - Specter - 3X"/>
    <x v="16"/>
    <x v="0"/>
    <x v="28"/>
    <s v="3X"/>
    <m/>
    <n v="66"/>
    <s v="Base Layer Tops"/>
    <s v="Long Sleeve Crews"/>
    <x v="4"/>
  </r>
  <r>
    <s v="MTKLCSP"/>
    <s v="84338012295"/>
    <n v="843380122951"/>
    <s v="MTKLCSPLG"/>
    <s v="M's Kiln LS Crew - Specter - LG"/>
    <x v="16"/>
    <x v="0"/>
    <x v="28"/>
    <s v="LG"/>
    <m/>
    <n v="66"/>
    <s v="Base Layer Tops"/>
    <s v="Long Sleeve Crews"/>
    <x v="4"/>
  </r>
  <r>
    <s v="MTKLCSP"/>
    <s v="84338012294"/>
    <n v="843380122944"/>
    <s v="MTKLCSPMD"/>
    <s v="M's Kiln LS Crew - Specter - MD"/>
    <x v="16"/>
    <x v="0"/>
    <x v="28"/>
    <s v="MD"/>
    <m/>
    <n v="66"/>
    <s v="Base Layer Tops"/>
    <s v="Long Sleeve Crews"/>
    <x v="4"/>
  </r>
  <r>
    <s v="MTKLCSP"/>
    <s v="84338012293"/>
    <n v="843380122937"/>
    <s v="MTKLCSPSM"/>
    <s v="M's Kiln LS Crew - Specter - SM"/>
    <x v="16"/>
    <x v="0"/>
    <x v="28"/>
    <s v="SM"/>
    <m/>
    <n v="66"/>
    <s v="Base Layer Tops"/>
    <s v="Long Sleeve Crews"/>
    <x v="4"/>
  </r>
  <r>
    <s v="MTKLCSP"/>
    <s v="84338012296"/>
    <n v="843380122968"/>
    <s v="MTKLCSPXL"/>
    <s v="M's Kiln LS Crew - Specter - XL"/>
    <x v="16"/>
    <x v="0"/>
    <x v="28"/>
    <s v="XL"/>
    <m/>
    <n v="66"/>
    <s v="Base Layer Tops"/>
    <s v="Long Sleeve Crews"/>
    <x v="4"/>
  </r>
  <r>
    <s v="MTKQZSP"/>
    <s v="84338012302"/>
    <n v="843380123026"/>
    <s v="MTKQZSP2X"/>
    <s v="M's Kiln QZ - Specter - 2X"/>
    <x v="17"/>
    <x v="0"/>
    <x v="28"/>
    <s v="2x"/>
    <m/>
    <n v="71.5"/>
    <s v="Base Layer Tops"/>
    <s v="Quarter Zips"/>
    <x v="4"/>
  </r>
  <r>
    <s v="MTKQZSP"/>
    <s v="84338012300"/>
    <n v="843380123002"/>
    <s v="MTKQZSPLG"/>
    <s v="M's Kiln QZ - Specter - LG"/>
    <x v="17"/>
    <x v="0"/>
    <x v="28"/>
    <s v="LG"/>
    <m/>
    <n v="71.5"/>
    <s v="Base Layer Tops"/>
    <s v="Quarter Zips"/>
    <x v="4"/>
  </r>
  <r>
    <s v="MTKQZSP"/>
    <s v="84338012299"/>
    <n v="843380122999"/>
    <s v="MTKQZSPMD"/>
    <s v="M's Kiln QZ - Specter - MD"/>
    <x v="17"/>
    <x v="0"/>
    <x v="28"/>
    <s v="MD"/>
    <m/>
    <n v="71.5"/>
    <s v="Base Layer Tops"/>
    <s v="Quarter Zips"/>
    <x v="4"/>
  </r>
  <r>
    <s v="MTKQZSP"/>
    <s v="84338012298"/>
    <n v="843380122982"/>
    <s v="MTKQZSPSM"/>
    <s v="M's Kiln QZ - Specter - SM"/>
    <x v="17"/>
    <x v="0"/>
    <x v="28"/>
    <s v="SM"/>
    <m/>
    <n v="71.5"/>
    <s v="Base Layer Tops"/>
    <s v="Quarter Zips"/>
    <x v="4"/>
  </r>
  <r>
    <s v="MTKQZSP"/>
    <s v="84338012301"/>
    <n v="843380123019"/>
    <s v="MTKQZSPXL"/>
    <s v="M's Kiln QZ - Specter - XL"/>
    <x v="17"/>
    <x v="0"/>
    <x v="28"/>
    <s v="XL"/>
    <m/>
    <n v="71.5"/>
    <s v="Base Layer Tops"/>
    <s v="Quarter Zips"/>
    <x v="4"/>
  </r>
  <r>
    <s v="MTSSHSP"/>
    <s v="84338018782"/>
    <n v="843380187820"/>
    <s v="MTSSHSP2X"/>
    <s v="M's Navigator Hoody - Specter - 2X"/>
    <x v="19"/>
    <x v="1"/>
    <x v="28"/>
    <s v="2X"/>
    <m/>
    <n v="110"/>
    <s v="Base Layer Tops"/>
    <s v="Hoodys"/>
    <x v="4"/>
  </r>
  <r>
    <s v="MTSSHSP"/>
    <s v="84338018783"/>
    <n v="843380187837"/>
    <s v="MTSSHSP3X"/>
    <s v="M's Navigator Hoody - Specter - 3X"/>
    <x v="19"/>
    <x v="1"/>
    <x v="28"/>
    <s v="3X"/>
    <m/>
    <n v="110"/>
    <s v="Base Layer Tops"/>
    <s v="Hoodys"/>
    <x v="4"/>
  </r>
  <r>
    <s v="MTSSHSP"/>
    <s v="84338018780"/>
    <n v="843380187806"/>
    <s v="MTSSHSPLG"/>
    <s v="M's Navigator Hoody - Specter - LG"/>
    <x v="19"/>
    <x v="1"/>
    <x v="28"/>
    <s v="LG"/>
    <m/>
    <n v="110"/>
    <s v="Base Layer Tops"/>
    <s v="Hoodys"/>
    <x v="4"/>
  </r>
  <r>
    <s v="MTSSHSP"/>
    <s v="84338018779"/>
    <n v="843380187790"/>
    <s v="MTSSHSPMD"/>
    <s v="M's Navigator Hoody - Specter - MD"/>
    <x v="19"/>
    <x v="1"/>
    <x v="28"/>
    <s v="MD"/>
    <m/>
    <n v="110"/>
    <s v="Base Layer Tops"/>
    <s v="Hoodys"/>
    <x v="4"/>
  </r>
  <r>
    <s v="MTSSHSP"/>
    <s v="84338018778"/>
    <n v="843380187783"/>
    <s v="MTSSHSPSM"/>
    <s v="M's Navigator Hoody - Specter - SM"/>
    <x v="19"/>
    <x v="1"/>
    <x v="28"/>
    <s v="SM"/>
    <m/>
    <n v="110"/>
    <s v="Base Layer Tops"/>
    <s v="Hoodys"/>
    <x v="4"/>
  </r>
  <r>
    <s v="MTSSHSP"/>
    <s v="84338018781"/>
    <n v="843380187813"/>
    <s v="MTSSHSPXL"/>
    <s v="M's Navigator Hoody - Specter - XL"/>
    <x v="19"/>
    <x v="1"/>
    <x v="28"/>
    <s v="XL"/>
    <m/>
    <n v="110"/>
    <s v="Base Layer Tops"/>
    <s v="Hoodys"/>
    <x v="4"/>
  </r>
  <r>
    <s v="MOPHASP"/>
    <s v="84338012326"/>
    <n v="843380123262"/>
    <s v="MOPHASP2X"/>
    <s v="M's Phantom 3D Leafy Jacket - Specter - 2X"/>
    <x v="69"/>
    <x v="0"/>
    <x v="28"/>
    <s v="2x"/>
    <m/>
    <n v="52.25"/>
    <s v="Outerwear Tops"/>
    <s v="Lightweight Shirts &amp; Jackets"/>
    <x v="4"/>
  </r>
  <r>
    <s v="MOPHASP"/>
    <s v="84338012324"/>
    <n v="843380123248"/>
    <s v="MOPHASPLG"/>
    <s v="M's Phantom 3D Leafy Jacket - Specter - LG"/>
    <x v="69"/>
    <x v="0"/>
    <x v="28"/>
    <s v="LG"/>
    <m/>
    <n v="52.25"/>
    <s v="Outerwear Tops"/>
    <s v="Lightweight Shirts &amp; Jackets"/>
    <x v="4"/>
  </r>
  <r>
    <s v="MOPHASP"/>
    <s v="84338012323"/>
    <n v="843380123231"/>
    <s v="MOPHASPMD"/>
    <s v="M's Phantom 3D Leafy Jacket - Specter - MD"/>
    <x v="69"/>
    <x v="0"/>
    <x v="28"/>
    <s v="MD"/>
    <m/>
    <n v="52.25"/>
    <s v="Outerwear Tops"/>
    <s v="Lightweight Shirts &amp; Jackets"/>
    <x v="4"/>
  </r>
  <r>
    <s v="MOPHASP"/>
    <s v="84338012322"/>
    <n v="843380123224"/>
    <s v="MOPHASPSM"/>
    <s v="M's Phantom 3D Leafy Jacket - Specter - SM"/>
    <x v="69"/>
    <x v="0"/>
    <x v="28"/>
    <s v="SM"/>
    <m/>
    <n v="52.25"/>
    <s v="Outerwear Tops"/>
    <s v="Lightweight Shirts &amp; Jackets"/>
    <x v="4"/>
  </r>
  <r>
    <s v="MOPHASP"/>
    <s v="84338012325"/>
    <n v="843380123255"/>
    <s v="MOPHASPXL"/>
    <s v="M's Phantom 3D Leafy Jacket - Specter - XL"/>
    <x v="69"/>
    <x v="0"/>
    <x v="28"/>
    <s v="XL"/>
    <m/>
    <n v="52.25"/>
    <s v="Outerwear Tops"/>
    <s v="Lightweight Shirts &amp; Jackets"/>
    <x v="4"/>
  </r>
  <r>
    <s v="MBMYHSP"/>
    <s v="84338016516"/>
    <n v="843380165163"/>
    <s v="MBMYHSP2X"/>
    <s v="M's Yuma Synthetic Hoody - Specter - 2X"/>
    <x v="71"/>
    <x v="1"/>
    <x v="28"/>
    <s v="2X"/>
    <m/>
    <n v="68.75"/>
    <s v="Base Layer Tops"/>
    <s v="Hoodys"/>
    <x v="4"/>
  </r>
  <r>
    <s v="MBMYHSP"/>
    <s v="84338016517"/>
    <n v="843380165170"/>
    <s v="MBMYHSP3X"/>
    <s v="M's Yuma Synthetic Hoody - Specter - 3X"/>
    <x v="71"/>
    <x v="1"/>
    <x v="28"/>
    <s v="3X"/>
    <m/>
    <n v="68.75"/>
    <s v="Base Layer Tops"/>
    <s v="Hoodys"/>
    <x v="4"/>
  </r>
  <r>
    <s v="MBMYHSP"/>
    <s v="84338016514"/>
    <n v="843380165149"/>
    <s v="MBMYHSPLG"/>
    <s v="M's Yuma Synthetic Hoody - Specter - LG"/>
    <x v="71"/>
    <x v="1"/>
    <x v="28"/>
    <s v="LG"/>
    <m/>
    <n v="68.75"/>
    <s v="Base Layer Tops"/>
    <s v="Hoodys"/>
    <x v="4"/>
  </r>
  <r>
    <s v="MBMYHSP"/>
    <s v="84338016513"/>
    <n v="843380165132"/>
    <s v="MBMYHSPMD"/>
    <s v="M's Yuma Synthetic Hoody - Specter - MD"/>
    <x v="71"/>
    <x v="1"/>
    <x v="28"/>
    <s v="MD"/>
    <m/>
    <n v="68.75"/>
    <s v="Base Layer Tops"/>
    <s v="Hoodys"/>
    <x v="4"/>
  </r>
  <r>
    <s v="MBMYHSP"/>
    <s v="84338016512"/>
    <n v="843380165125"/>
    <s v="MBMYHSPSM"/>
    <s v="M's Yuma Synthetic Hoody - Specter - SM"/>
    <x v="71"/>
    <x v="1"/>
    <x v="28"/>
    <s v="SM"/>
    <m/>
    <n v="68.75"/>
    <s v="Base Layer Tops"/>
    <s v="Hoodys"/>
    <x v="4"/>
  </r>
  <r>
    <s v="MBMYHSP"/>
    <s v="84338016515"/>
    <n v="843380165156"/>
    <s v="MBMYHSPXL"/>
    <s v="M's Yuma Synthetic Hoody - Specter - XL"/>
    <x v="71"/>
    <x v="1"/>
    <x v="28"/>
    <s v="XL"/>
    <m/>
    <n v="68.75"/>
    <s v="Base Layer Tops"/>
    <s v="Hoodys"/>
    <x v="4"/>
  </r>
  <r>
    <s v="MA3DBSP"/>
    <s v="84338012340"/>
    <n v="843380123408"/>
    <s v="MA3DBSPOS"/>
    <s v="Phantom 3D Leafy Balaclava - Specter - OS"/>
    <x v="72"/>
    <x v="0"/>
    <x v="28"/>
    <s v="OS"/>
    <m/>
    <n v="16.5"/>
    <s v="Hunt Headwear"/>
    <s v="Balaclavas"/>
    <x v="4"/>
  </r>
  <r>
    <s v="MATAGSP"/>
    <s v="84338012400"/>
    <n v="843380124009"/>
    <s v="MATAGSPOS"/>
    <s v="Tag Cuff Beanie  - Specter - OS"/>
    <x v="23"/>
    <x v="1"/>
    <x v="28"/>
    <s v="OS"/>
    <m/>
    <n v="19.25"/>
    <s v="Hunt Headwear"/>
    <s v="Beanies"/>
    <x v="4"/>
  </r>
  <r>
    <s v="WTSSHSP"/>
    <s v="84338019044"/>
    <n v="843380190448"/>
    <s v="WTSSHSPLG"/>
    <s v="W's Navigator Hoody - Specter - LG"/>
    <x v="28"/>
    <x v="0"/>
    <x v="28"/>
    <s v="LG"/>
    <m/>
    <n v="110"/>
    <s v="Base Layer Tops"/>
    <s v="Hoodys"/>
    <x v="4"/>
  </r>
  <r>
    <s v="WTSSHSP"/>
    <s v="84338019043"/>
    <n v="843380190431"/>
    <s v="WTSSHSPMD"/>
    <s v="W's Navigator Hoody - Specter - MD"/>
    <x v="28"/>
    <x v="0"/>
    <x v="28"/>
    <s v="MD"/>
    <m/>
    <n v="110"/>
    <s v="Base Layer Tops"/>
    <s v="Hoodys"/>
    <x v="4"/>
  </r>
  <r>
    <s v="WTSSHSP"/>
    <s v="84338019042"/>
    <n v="843380190424"/>
    <s v="WTSSHSPSM"/>
    <s v="W's Navigator Hoody - Specter - SM"/>
    <x v="28"/>
    <x v="0"/>
    <x v="28"/>
    <s v="SM"/>
    <m/>
    <n v="110"/>
    <s v="Base Layer Tops"/>
    <s v="Hoodys"/>
    <x v="4"/>
  </r>
  <r>
    <s v="WTSSHSP"/>
    <s v="84338019045"/>
    <n v="843380190455"/>
    <s v="WTSSHSPXL"/>
    <s v="W's Navigator Hoody - Specter - XL"/>
    <x v="28"/>
    <x v="0"/>
    <x v="28"/>
    <s v="XL"/>
    <m/>
    <n v="110"/>
    <s v="Base Layer Tops"/>
    <s v="Hoodys"/>
    <x v="4"/>
  </r>
  <r>
    <s v="WTSSHSP"/>
    <s v="84338019041"/>
    <n v="843380190417"/>
    <s v="WTSSHSPXS"/>
    <s v="W's Navigator Hoody - Specter - XS"/>
    <x v="28"/>
    <x v="0"/>
    <x v="28"/>
    <s v="XS"/>
    <m/>
    <n v="110"/>
    <s v="Base Layer Tops"/>
    <s v="Hoodys"/>
    <x v="4"/>
  </r>
  <r>
    <s v="MOCHFSP"/>
    <s v="84049076886"/>
    <n v="840490768864"/>
    <s v="MOCHFSPSM"/>
    <s v="M's Challis Fleece Jacket - Specter - SM"/>
    <x v="67"/>
    <x v="1"/>
    <x v="28"/>
    <s v="SM"/>
    <m/>
    <n v="88"/>
    <s v="Outerwear Tops"/>
    <s v="Insulation"/>
    <x v="4"/>
  </r>
  <r>
    <s v="MOCHFSP"/>
    <s v="84049076887"/>
    <n v="840490768871"/>
    <s v="MOCHFSPMD"/>
    <s v="M's Challis Fleece Jacket - Specter - MD"/>
    <x v="67"/>
    <x v="1"/>
    <x v="28"/>
    <s v="MD"/>
    <m/>
    <n v="88"/>
    <s v="Outerwear Tops"/>
    <s v="Insulation"/>
    <x v="4"/>
  </r>
  <r>
    <s v="MOCHFSP"/>
    <s v="84049076888"/>
    <n v="840490768888"/>
    <s v="MOCHFSPLG"/>
    <s v="M's Challis Fleece Jacket - Specter - LG"/>
    <x v="67"/>
    <x v="1"/>
    <x v="28"/>
    <s v="LG"/>
    <m/>
    <n v="88"/>
    <s v="Outerwear Tops"/>
    <s v="Insulation"/>
    <x v="4"/>
  </r>
  <r>
    <s v="MOCHFSP"/>
    <s v="84049076889"/>
    <n v="840490768895"/>
    <s v="MOCHFSPXL"/>
    <s v="M's Challis Fleece Jacket - Specter - XL"/>
    <x v="67"/>
    <x v="1"/>
    <x v="28"/>
    <s v="XL"/>
    <m/>
    <n v="88"/>
    <s v="Outerwear Tops"/>
    <s v="Insulation"/>
    <x v="4"/>
  </r>
  <r>
    <s v="MOCHFSP"/>
    <s v="84049076890"/>
    <n v="840490768901"/>
    <s v="MOCHFSP2X"/>
    <s v="M's Challis Fleece Jacket - Specter - 2X"/>
    <x v="67"/>
    <x v="1"/>
    <x v="28"/>
    <s v="2X"/>
    <m/>
    <n v="88"/>
    <s v="Outerwear Tops"/>
    <s v="Insulation"/>
    <x v="4"/>
  </r>
  <r>
    <s v="MOCHFSP"/>
    <s v="84049076891"/>
    <n v="840490768918"/>
    <s v="MOCHFSP3X"/>
    <s v="M's Challis Fleece Jacket - Specter - 3X"/>
    <x v="67"/>
    <x v="1"/>
    <x v="28"/>
    <s v="3X"/>
    <m/>
    <n v="88"/>
    <s v="Outerwear Tops"/>
    <s v="Insulation"/>
    <x v="4"/>
  </r>
  <r>
    <s v="MAOH2SP"/>
    <s v="84049074008"/>
    <s v="840490740082"/>
    <s v="MAOH2SPSM"/>
    <s v="M's Overcast Fleece Hoody - Specter - SM"/>
    <x v="45"/>
    <x v="1"/>
    <x v="28"/>
    <s v="SM"/>
    <m/>
    <n v="77"/>
    <s v="Base Layer Tops"/>
    <s v="Hoodys"/>
    <x v="4"/>
  </r>
  <r>
    <s v="MAOH2SP"/>
    <s v="84049074009"/>
    <s v="840490740099"/>
    <s v="MAOH2SPMD"/>
    <s v="M's Overcast Fleece Hoody - Specter - MD"/>
    <x v="45"/>
    <x v="1"/>
    <x v="28"/>
    <s v="MD"/>
    <m/>
    <n v="77"/>
    <s v="Base Layer Tops"/>
    <s v="Hoodys"/>
    <x v="4"/>
  </r>
  <r>
    <s v="MAOH2SP"/>
    <s v="84049074010"/>
    <s v="840490740105"/>
    <s v="MAOH2SPLG"/>
    <s v="M's Overcast Fleece Hoody - Specter - LG"/>
    <x v="45"/>
    <x v="1"/>
    <x v="28"/>
    <s v="LG"/>
    <m/>
    <n v="77"/>
    <s v="Base Layer Tops"/>
    <s v="Hoodys"/>
    <x v="4"/>
  </r>
  <r>
    <s v="MAOH2SP"/>
    <s v="84049074011"/>
    <s v="840490740112"/>
    <s v="MAOH2SPXL"/>
    <s v="M's Overcast Fleece Hoody - Specter - XL"/>
    <x v="45"/>
    <x v="1"/>
    <x v="28"/>
    <s v="XL"/>
    <m/>
    <n v="77"/>
    <s v="Base Layer Tops"/>
    <s v="Hoodys"/>
    <x v="4"/>
  </r>
  <r>
    <s v="MAOH2SP"/>
    <s v="84049074012"/>
    <s v="840490740129"/>
    <s v="MAOH2SP2X"/>
    <s v="M's Overcast Fleece Hoody - Specter - 2X"/>
    <x v="45"/>
    <x v="1"/>
    <x v="28"/>
    <s v="2X"/>
    <m/>
    <n v="77"/>
    <s v="Base Layer Tops"/>
    <s v="Hoodys"/>
    <x v="4"/>
  </r>
  <r>
    <s v="MAOH2SP"/>
    <s v="84049074013"/>
    <s v="840490740136"/>
    <s v="MAOH2SP3X"/>
    <s v="M's Overcast Fleece Hoody - Specter - 3X"/>
    <x v="45"/>
    <x v="1"/>
    <x v="28"/>
    <s v="3X"/>
    <m/>
    <n v="77"/>
    <s v="Base Layer Tops"/>
    <s v="Hoodys"/>
    <x v="4"/>
  </r>
  <r>
    <s v="MAOP2SP"/>
    <s v="84049074014"/>
    <s v="840490740143"/>
    <s v="MAOP2SPSM"/>
    <s v="M's Overcast Fleece Pant - Specter - SM"/>
    <x v="46"/>
    <x v="1"/>
    <x v="28"/>
    <s v="SM"/>
    <m/>
    <n v="60.5"/>
    <s v="Base Layer Bottoms"/>
    <s v="Midlayer Pants"/>
    <x v="4"/>
  </r>
  <r>
    <s v="MAOP2SP"/>
    <s v="84049074015"/>
    <s v="840490740150"/>
    <s v="MAOP2SPMD"/>
    <s v="M's Overcast Fleece Pant - Specter - MD"/>
    <x v="46"/>
    <x v="1"/>
    <x v="28"/>
    <s v="MD"/>
    <m/>
    <n v="60.5"/>
    <s v="Base Layer Bottoms"/>
    <s v="Midlayer Pants"/>
    <x v="4"/>
  </r>
  <r>
    <s v="MAOP2SP"/>
    <s v="84049074016"/>
    <s v="840490740167"/>
    <s v="MAOP2SPLG"/>
    <s v="M's Overcast Fleece Pant - Specter - LG"/>
    <x v="46"/>
    <x v="1"/>
    <x v="28"/>
    <s v="LG"/>
    <m/>
    <n v="60.5"/>
    <s v="Base Layer Bottoms"/>
    <s v="Midlayer Pants"/>
    <x v="4"/>
  </r>
  <r>
    <s v="MAOP2SP"/>
    <s v="84049074017"/>
    <s v="840490740174"/>
    <s v="MAOP2SPXL"/>
    <s v="M's Overcast Fleece Pant - Specter - XL"/>
    <x v="46"/>
    <x v="1"/>
    <x v="28"/>
    <s v="XL"/>
    <m/>
    <n v="60.5"/>
    <s v="Base Layer Bottoms"/>
    <s v="Midlayer Pants"/>
    <x v="4"/>
  </r>
  <r>
    <s v="MAOP2SP"/>
    <s v="84049074018"/>
    <s v="840490740181"/>
    <s v="MAOP2SP2X"/>
    <s v="M's Overcast Fleece Pant - Specter - 2X"/>
    <x v="46"/>
    <x v="1"/>
    <x v="28"/>
    <s v="2X"/>
    <m/>
    <n v="60.5"/>
    <s v="Base Layer Bottoms"/>
    <s v="Midlayer Pants"/>
    <x v="4"/>
  </r>
  <r>
    <s v="MAOP2SP"/>
    <s v="84049074019"/>
    <s v="840490740198"/>
    <s v="MAOP2SP3X"/>
    <s v="M's Overcast Fleece Pant - Specter - 3X"/>
    <x v="46"/>
    <x v="1"/>
    <x v="28"/>
    <s v="3X"/>
    <m/>
    <n v="60.5"/>
    <s v="Base Layer Bottoms"/>
    <s v="Midlayer Pants"/>
    <x v="4"/>
  </r>
  <r>
    <s v="MATRKCA"/>
    <s v="84338014489"/>
    <n v="843380144892"/>
    <s v="MATRKCAOS"/>
    <s v="First Lite Trucker Hat - Darkwater - OS"/>
    <x v="7"/>
    <x v="0"/>
    <x v="29"/>
    <s v="OS"/>
    <m/>
    <n v="13.75"/>
    <s v="Hunt Headwear"/>
    <s v="Hats"/>
    <x v="5"/>
  </r>
  <r>
    <s v="MATRKTY"/>
    <s v="84338013235"/>
    <n v="843380132356"/>
    <s v="MATRKTYOS"/>
    <s v="First Lite Trucker Hat - Typha - OS"/>
    <x v="7"/>
    <x v="0"/>
    <x v="33"/>
    <s v="OS"/>
    <m/>
    <n v="13.75"/>
    <s v="Hunt Headwear"/>
    <s v="Hats"/>
    <x v="5"/>
  </r>
  <r>
    <s v="MANKGCA"/>
    <s v="84338015092"/>
    <n v="843380150923"/>
    <s v="MANKGCAOS"/>
    <s v="Midweight Neck Gaiter - Darkwater - OS"/>
    <x v="9"/>
    <x v="0"/>
    <x v="29"/>
    <s v="OS"/>
    <m/>
    <n v="19.25"/>
    <s v="Hunt Headwear"/>
    <s v="Neck Gaiters"/>
    <x v="5"/>
  </r>
  <r>
    <s v="MANKGTY"/>
    <s v="84338013229"/>
    <n v="843380132295"/>
    <s v="MANKGTYOS"/>
    <s v="Midweight Neck Gaiter - Typha - OS"/>
    <x v="9"/>
    <x v="0"/>
    <x v="33"/>
    <s v="OS"/>
    <m/>
    <n v="19.25"/>
    <s v="Hunt Headwear"/>
    <s v="Neck Gaiters"/>
    <x v="5"/>
  </r>
  <r>
    <s v="MTOLHCA"/>
    <s v="84049070190"/>
    <n v="840490701908"/>
    <s v="MTOLHCA2X"/>
    <s v="M's Approach Hoody - Darkwater - 2X"/>
    <x v="64"/>
    <x v="0"/>
    <x v="29"/>
    <s v="2X"/>
    <m/>
    <n v="82.5"/>
    <s v="Base Layer Tops"/>
    <s v="Hoodys"/>
    <x v="5"/>
  </r>
  <r>
    <s v="MTOLHCA"/>
    <s v="84049070191"/>
    <n v="840490701915"/>
    <s v="MTOLHCA3X"/>
    <s v="M's Approach Hoody - Darkwater - 3X"/>
    <x v="64"/>
    <x v="0"/>
    <x v="29"/>
    <s v="3X"/>
    <m/>
    <n v="82.5"/>
    <s v="Base Layer Tops"/>
    <s v="Hoodys"/>
    <x v="5"/>
  </r>
  <r>
    <s v="MTOLHCA"/>
    <s v="84049070192"/>
    <n v="840490701922"/>
    <s v="MTOLHCALG"/>
    <s v="M's Approach Hoody - Darkwater - LG"/>
    <x v="64"/>
    <x v="0"/>
    <x v="29"/>
    <s v="LG"/>
    <m/>
    <n v="82.5"/>
    <s v="Base Layer Tops"/>
    <s v="Hoodys"/>
    <x v="5"/>
  </r>
  <r>
    <s v="MTOLHCA"/>
    <s v="84049070193"/>
    <n v="840490701939"/>
    <s v="MTOLHCAMD"/>
    <s v="M's Approach Hoody - Darkwater - MD"/>
    <x v="64"/>
    <x v="0"/>
    <x v="29"/>
    <s v="MD"/>
    <m/>
    <n v="82.5"/>
    <s v="Base Layer Tops"/>
    <s v="Hoodys"/>
    <x v="5"/>
  </r>
  <r>
    <s v="MTOLHCA"/>
    <s v="84049070194"/>
    <n v="840490701946"/>
    <s v="MTOLHCASM"/>
    <s v="M's Approach Hoody - Darkwater - SM"/>
    <x v="64"/>
    <x v="0"/>
    <x v="29"/>
    <s v="SM"/>
    <m/>
    <n v="82.5"/>
    <s v="Base Layer Tops"/>
    <s v="Hoodys"/>
    <x v="5"/>
  </r>
  <r>
    <s v="MTOLHCA"/>
    <s v="84049070195"/>
    <n v="840490701953"/>
    <s v="MTOLHCAXL"/>
    <s v="M's Approach Hoody - Darkwater - XL"/>
    <x v="64"/>
    <x v="0"/>
    <x v="29"/>
    <s v="XL"/>
    <m/>
    <n v="82.5"/>
    <s v="Base Layer Tops"/>
    <s v="Hoodys"/>
    <x v="5"/>
  </r>
  <r>
    <s v="MTRWFTR"/>
    <s v="84338017055"/>
    <n v="843380170556"/>
    <s v="MTRWFTR2X"/>
    <s v="M's Rugged Wool Field Shirt - Terra - 2X"/>
    <x v="78"/>
    <x v="0"/>
    <x v="7"/>
    <s v="2X"/>
    <m/>
    <n v="110"/>
    <s v="Outerwear Tops"/>
    <s v="Merino"/>
    <x v="5"/>
  </r>
  <r>
    <s v="MTRWFTR"/>
    <s v="84338017053"/>
    <n v="843380170532"/>
    <s v="MTRWFTRLG"/>
    <s v="M's Rugged Wool Field Shirt - Terra - LG"/>
    <x v="78"/>
    <x v="0"/>
    <x v="7"/>
    <s v="LG"/>
    <m/>
    <n v="110"/>
    <s v="Outerwear Tops"/>
    <s v="Merino"/>
    <x v="5"/>
  </r>
  <r>
    <s v="MTRWFTR"/>
    <s v="84338017052"/>
    <n v="843380170525"/>
    <s v="MTRWFTRMD"/>
    <s v="M's Rugged Wool Field Shirt - Terra - MD"/>
    <x v="78"/>
    <x v="0"/>
    <x v="7"/>
    <s v="MD"/>
    <m/>
    <n v="110"/>
    <s v="Outerwear Tops"/>
    <s v="Merino"/>
    <x v="5"/>
  </r>
  <r>
    <s v="MTRWFTR"/>
    <s v="84338017051"/>
    <n v="843380170518"/>
    <s v="MTRWFTRSM"/>
    <s v="M's Rugged Wool Field Shirt - Terra - SM"/>
    <x v="78"/>
    <x v="0"/>
    <x v="7"/>
    <s v="SM"/>
    <m/>
    <n v="110"/>
    <s v="Outerwear Tops"/>
    <s v="Merino"/>
    <x v="5"/>
  </r>
  <r>
    <s v="MTRWFTR"/>
    <s v="84338017054"/>
    <n v="843380170549"/>
    <s v="MTRWFTRXL"/>
    <s v="M's Rugged Wool Field Shirt - Terra - XL"/>
    <x v="78"/>
    <x v="0"/>
    <x v="7"/>
    <s v="XL"/>
    <m/>
    <n v="110"/>
    <s v="Outerwear Tops"/>
    <s v="Merino"/>
    <x v="5"/>
  </r>
  <r>
    <s v="MTRWFWN"/>
    <s v="84338017061"/>
    <n v="843380170617"/>
    <s v="MTRWFWN2X"/>
    <s v="M's Rugged Wool Field Shirt - Walnut - 2X"/>
    <x v="78"/>
    <x v="0"/>
    <x v="6"/>
    <s v="2X"/>
    <m/>
    <n v="110"/>
    <s v="Outerwear Tops"/>
    <s v="Merino"/>
    <x v="5"/>
  </r>
  <r>
    <s v="MTRWFWN"/>
    <s v="84338017059"/>
    <n v="843380170594"/>
    <s v="MTRWFWNLG"/>
    <s v="M's Rugged Wool Field Shirt - Walnut - LG"/>
    <x v="78"/>
    <x v="0"/>
    <x v="6"/>
    <s v="LG"/>
    <m/>
    <n v="110"/>
    <s v="Outerwear Tops"/>
    <s v="Merino"/>
    <x v="5"/>
  </r>
  <r>
    <s v="MTRWFWN"/>
    <s v="84338017058"/>
    <n v="843380170587"/>
    <s v="MTRWFWNMD"/>
    <s v="M's Rugged Wool Field Shirt - Walnut - MD"/>
    <x v="78"/>
    <x v="0"/>
    <x v="6"/>
    <s v="MD"/>
    <m/>
    <n v="110"/>
    <s v="Outerwear Tops"/>
    <s v="Merino"/>
    <x v="5"/>
  </r>
  <r>
    <s v="MTRWFWN"/>
    <s v="84338017057"/>
    <n v="843380170570"/>
    <s v="MTRWFWNSM"/>
    <s v="M's Rugged Wool Field Shirt - Walnut - SM"/>
    <x v="78"/>
    <x v="0"/>
    <x v="6"/>
    <s v="SM"/>
    <m/>
    <n v="110"/>
    <s v="Outerwear Tops"/>
    <s v="Merino"/>
    <x v="5"/>
  </r>
  <r>
    <s v="MTRWFWN"/>
    <s v="84338017060"/>
    <n v="843380170600"/>
    <s v="MTRWFWNXL"/>
    <s v="M's Rugged Wool Field Shirt - Walnut - XL"/>
    <x v="78"/>
    <x v="0"/>
    <x v="6"/>
    <s v="XL"/>
    <m/>
    <n v="110"/>
    <s v="Outerwear Tops"/>
    <s v="Merino"/>
    <x v="5"/>
  </r>
  <r>
    <s v="MTRWQTR"/>
    <s v="84338017103"/>
    <n v="843380171034"/>
    <s v="MTRWQTR2X"/>
    <s v="M's Rugged Wool QZ - Terra - 2X"/>
    <x v="79"/>
    <x v="1"/>
    <x v="7"/>
    <s v="2X"/>
    <m/>
    <n v="110"/>
    <s v="Outerwear Tops"/>
    <s v="Merino"/>
    <x v="5"/>
  </r>
  <r>
    <s v="MTRWQTR"/>
    <s v="84338017101"/>
    <n v="843380171010"/>
    <s v="MTRWQTRLG"/>
    <s v="M's Rugged Wool QZ - Terra - LG"/>
    <x v="79"/>
    <x v="1"/>
    <x v="7"/>
    <s v="LG"/>
    <m/>
    <n v="110"/>
    <s v="Outerwear Tops"/>
    <s v="Merino"/>
    <x v="5"/>
  </r>
  <r>
    <s v="MTRWQTR"/>
    <s v="84338017100"/>
    <n v="843380171003"/>
    <s v="MTRWQTRMD"/>
    <s v="M's Rugged Wool QZ - Terra - MD"/>
    <x v="79"/>
    <x v="1"/>
    <x v="7"/>
    <s v="MD"/>
    <m/>
    <n v="110"/>
    <s v="Outerwear Tops"/>
    <s v="Merino"/>
    <x v="5"/>
  </r>
  <r>
    <s v="MTRWQTR"/>
    <s v="84338017099"/>
    <n v="843380170990"/>
    <s v="MTRWQTRSM"/>
    <s v="M's Rugged Wool QZ - Terra - SM"/>
    <x v="79"/>
    <x v="1"/>
    <x v="7"/>
    <s v="SM"/>
    <m/>
    <n v="110"/>
    <s v="Outerwear Tops"/>
    <s v="Merino"/>
    <x v="5"/>
  </r>
  <r>
    <s v="MTRWQTR"/>
    <s v="84338017102"/>
    <n v="843380171027"/>
    <s v="MTRWQTRXL"/>
    <s v="M's Rugged Wool QZ - Terra - XL"/>
    <x v="79"/>
    <x v="1"/>
    <x v="7"/>
    <s v="XL"/>
    <m/>
    <n v="110"/>
    <s v="Outerwear Tops"/>
    <s v="Merino"/>
    <x v="5"/>
  </r>
  <r>
    <s v="MTRWQWN"/>
    <s v="84338017085"/>
    <n v="843380170853"/>
    <s v="MTRWQWN2X"/>
    <s v="M's Rugged Wool QZ - Walnut - 2X"/>
    <x v="79"/>
    <x v="0"/>
    <x v="6"/>
    <s v="2X"/>
    <m/>
    <n v="110"/>
    <s v="Outerwear Tops"/>
    <s v="Merino"/>
    <x v="5"/>
  </r>
  <r>
    <s v="MTRWQWN"/>
    <s v="84338017083"/>
    <n v="843380170839"/>
    <s v="MTRWQWNLG"/>
    <s v="M's Rugged Wool QZ - Walnut - LG"/>
    <x v="79"/>
    <x v="0"/>
    <x v="6"/>
    <s v="LG"/>
    <m/>
    <n v="110"/>
    <s v="Outerwear Tops"/>
    <s v="Merino"/>
    <x v="5"/>
  </r>
  <r>
    <s v="MTRWQWN"/>
    <s v="84338017082"/>
    <n v="843380170822"/>
    <s v="MTRWQWNMD"/>
    <s v="M's Rugged Wool QZ - Walnut - MD"/>
    <x v="79"/>
    <x v="0"/>
    <x v="6"/>
    <s v="MD"/>
    <m/>
    <n v="110"/>
    <s v="Outerwear Tops"/>
    <s v="Merino"/>
    <x v="5"/>
  </r>
  <r>
    <s v="MTRWQWN"/>
    <s v="84338017081"/>
    <n v="843380170815"/>
    <s v="MTRWQWNSM"/>
    <s v="M's Rugged Wool QZ - Walnut - SM"/>
    <x v="79"/>
    <x v="0"/>
    <x v="6"/>
    <s v="SM"/>
    <m/>
    <n v="110"/>
    <s v="Outerwear Tops"/>
    <s v="Merino"/>
    <x v="5"/>
  </r>
  <r>
    <s v="MTRWQWN"/>
    <s v="84338017084"/>
    <n v="843380170846"/>
    <s v="MTRWQWNXL"/>
    <s v="M's Rugged Wool QZ - Walnut - XL"/>
    <x v="79"/>
    <x v="0"/>
    <x v="6"/>
    <s v="XL"/>
    <m/>
    <n v="110"/>
    <s v="Outerwear Tops"/>
    <s v="Merino"/>
    <x v="5"/>
  </r>
  <r>
    <s v="MAOB2FU"/>
    <s v="84049074378"/>
    <s v="840490743786"/>
    <s v="MAOB2FUMD"/>
    <s v="M's Overcast Fleece Beanie - Fusion - SM/MD"/>
    <x v="80"/>
    <x v="0"/>
    <x v="27"/>
    <s v="SM/MD"/>
    <m/>
    <n v="22"/>
    <s v="Hunt Headwear"/>
    <s v="Beanies"/>
    <x v="6"/>
  </r>
  <r>
    <s v="MAOB2FU"/>
    <s v="84049074379"/>
    <s v="840490743793"/>
    <s v="MAOB2FULG"/>
    <s v="M's Overcast Fleece Beanie - Fusion - LG/XL"/>
    <x v="80"/>
    <x v="0"/>
    <x v="27"/>
    <s v="LG/XL"/>
    <m/>
    <n v="22"/>
    <s v="Hunt Headwear"/>
    <s v="Beanies"/>
    <x v="6"/>
  </r>
  <r>
    <s v="MAOB2SP"/>
    <s v="84049074380"/>
    <s v="840490743809"/>
    <s v="MAOB2SPMD"/>
    <s v="M's Overcast Fleece Beanie - Specter - SM/MD"/>
    <x v="80"/>
    <x v="1"/>
    <x v="28"/>
    <s v="SM/MD"/>
    <m/>
    <n v="22"/>
    <s v="Hunt Headwear"/>
    <s v="Beanies"/>
    <x v="4"/>
  </r>
  <r>
    <s v="MAOB2SP"/>
    <s v="84049074381"/>
    <s v="840490743816"/>
    <s v="MAOB2SPLG"/>
    <s v="M's Overcast Fleece Beanie - Specter - LG/XL"/>
    <x v="80"/>
    <x v="1"/>
    <x v="28"/>
    <s v="LG/XL"/>
    <m/>
    <n v="22"/>
    <s v="Hunt Headwear"/>
    <s v="Beanies"/>
    <x v="4"/>
  </r>
  <r>
    <s v="MAOB2CO"/>
    <s v="84049074376"/>
    <s v="840490743762"/>
    <s v="MAOB2COMD"/>
    <s v="M's Overcast Fleece Beanie - Olive - SM/MD"/>
    <x v="80"/>
    <x v="0"/>
    <x v="21"/>
    <s v="SM/MD"/>
    <m/>
    <n v="22"/>
    <s v="Hunt Headwear"/>
    <s v="Beanies"/>
    <x v="1"/>
  </r>
  <r>
    <s v="MAOB2CO"/>
    <s v="84049074377"/>
    <s v="840490743779"/>
    <s v="MAOB2COLG"/>
    <s v="M's Overcast Fleece Beanie - Olive - LG/XL"/>
    <x v="80"/>
    <x v="0"/>
    <x v="21"/>
    <s v="LG/XL"/>
    <m/>
    <n v="22"/>
    <s v="Hunt Headwear"/>
    <s v="Beanies"/>
    <x v="1"/>
  </r>
  <r>
    <s v="MA2LPSP"/>
    <s v="84049074382"/>
    <n v="840490743823"/>
    <s v="MA2LPSP3030"/>
    <s v="M's 270 Lite Pant - Specter - 3030"/>
    <x v="76"/>
    <x v="1"/>
    <x v="28"/>
    <n v="3030"/>
    <m/>
    <n v="93.5"/>
    <s v="Outerwear Bottoms"/>
    <s v="Field Pants"/>
    <x v="4"/>
  </r>
  <r>
    <s v="MA2LPSP"/>
    <s v="84049074383"/>
    <n v="840490743830"/>
    <s v="MA2LPSP3032"/>
    <s v="M's 270 Lite Pant - Specter - 3032"/>
    <x v="76"/>
    <x v="1"/>
    <x v="28"/>
    <n v="3032"/>
    <m/>
    <n v="93.5"/>
    <s v="Outerwear Bottoms"/>
    <s v="Field Pants"/>
    <x v="4"/>
  </r>
  <r>
    <s v="MA2LPSP"/>
    <s v="84049074384"/>
    <n v="840490743847"/>
    <s v="MA2LPSP3230"/>
    <s v="M's 270 Lite Pant - Specter - 3230"/>
    <x v="76"/>
    <x v="1"/>
    <x v="28"/>
    <n v="3230"/>
    <m/>
    <n v="93.5"/>
    <s v="Outerwear Bottoms"/>
    <s v="Field Pants"/>
    <x v="4"/>
  </r>
  <r>
    <s v="MA2LPSP"/>
    <s v="84049074385"/>
    <n v="840490743854"/>
    <s v="MA2LPSP3232"/>
    <s v="M's 270 Lite Pant - Specter - 3232"/>
    <x v="76"/>
    <x v="1"/>
    <x v="28"/>
    <n v="3232"/>
    <m/>
    <n v="93.5"/>
    <s v="Outerwear Bottoms"/>
    <s v="Field Pants"/>
    <x v="4"/>
  </r>
  <r>
    <s v="MA2LPSP"/>
    <s v="84049074386"/>
    <n v="840490743861"/>
    <s v="MA2LPSP3234"/>
    <s v="M's 270 Lite Pant - Specter - 3234"/>
    <x v="76"/>
    <x v="1"/>
    <x v="28"/>
    <n v="3234"/>
    <m/>
    <n v="93.5"/>
    <s v="Outerwear Bottoms"/>
    <s v="Field Pants"/>
    <x v="4"/>
  </r>
  <r>
    <s v="MA2LPSP"/>
    <s v="84049074387"/>
    <n v="840490743878"/>
    <s v="MA2LPSP3430"/>
    <s v="M's 270 Lite Pant - Specter - 3430"/>
    <x v="76"/>
    <x v="1"/>
    <x v="28"/>
    <n v="3430"/>
    <m/>
    <n v="93.5"/>
    <s v="Outerwear Bottoms"/>
    <s v="Field Pants"/>
    <x v="4"/>
  </r>
  <r>
    <s v="MA2LPSP"/>
    <s v="84049074388"/>
    <n v="840490743885"/>
    <s v="MA2LPSP3432"/>
    <s v="M's 270 Lite Pant - Specter - 3432"/>
    <x v="76"/>
    <x v="1"/>
    <x v="28"/>
    <n v="3432"/>
    <m/>
    <n v="93.5"/>
    <s v="Outerwear Bottoms"/>
    <s v="Field Pants"/>
    <x v="4"/>
  </r>
  <r>
    <s v="MA2LPSP"/>
    <s v="84049074389"/>
    <n v="840490743892"/>
    <s v="MA2LPSP3434"/>
    <s v="M's 270 Lite Pant - Specter - 3434"/>
    <x v="76"/>
    <x v="1"/>
    <x v="28"/>
    <n v="3434"/>
    <m/>
    <n v="93.5"/>
    <s v="Outerwear Bottoms"/>
    <s v="Field Pants"/>
    <x v="4"/>
  </r>
  <r>
    <s v="MA2LPSP"/>
    <s v="84049074390"/>
    <n v="840490743908"/>
    <s v="MA2LPSP3436"/>
    <s v="M's 270 Lite Pant - Specter - 3436"/>
    <x v="76"/>
    <x v="1"/>
    <x v="28"/>
    <n v="3436"/>
    <m/>
    <n v="93.5"/>
    <s v="Outerwear Bottoms"/>
    <s v="Field Pants"/>
    <x v="4"/>
  </r>
  <r>
    <s v="MA2LPSP"/>
    <s v="84049074391"/>
    <n v="840490743915"/>
    <s v="MA2LPSP3632"/>
    <s v="M's 270 Lite Pant - Specter - 3632"/>
    <x v="76"/>
    <x v="1"/>
    <x v="28"/>
    <n v="3632"/>
    <m/>
    <n v="93.5"/>
    <s v="Outerwear Bottoms"/>
    <s v="Field Pants"/>
    <x v="4"/>
  </r>
  <r>
    <s v="MA2LPSP"/>
    <s v="84049074392"/>
    <n v="840490743922"/>
    <s v="MA2LPSP3634"/>
    <s v="M's 270 Lite Pant - Specter - 3634"/>
    <x v="76"/>
    <x v="1"/>
    <x v="28"/>
    <n v="3634"/>
    <m/>
    <n v="93.5"/>
    <s v="Outerwear Bottoms"/>
    <s v="Field Pants"/>
    <x v="4"/>
  </r>
  <r>
    <s v="MA2LPSP"/>
    <s v="84049074393"/>
    <n v="840490743939"/>
    <s v="MA2LPSP3636"/>
    <s v="M's 270 Lite Pant - Specter - 3636"/>
    <x v="76"/>
    <x v="1"/>
    <x v="28"/>
    <n v="3636"/>
    <m/>
    <n v="93.5"/>
    <s v="Outerwear Bottoms"/>
    <s v="Field Pants"/>
    <x v="4"/>
  </r>
  <r>
    <s v="MA2LPSP"/>
    <s v="84049074394"/>
    <n v="840490743946"/>
    <s v="MA2LPSP3832"/>
    <s v="M's 270 Lite Pant - Specter - 3832"/>
    <x v="76"/>
    <x v="1"/>
    <x v="28"/>
    <n v="3832"/>
    <m/>
    <n v="93.5"/>
    <s v="Outerwear Bottoms"/>
    <s v="Field Pants"/>
    <x v="4"/>
  </r>
  <r>
    <s v="MA2LPSP"/>
    <s v="84049074395"/>
    <n v="840490743953"/>
    <s v="MA2LPSP3834"/>
    <s v="M's 270 Lite Pant - Specter - 3834"/>
    <x v="76"/>
    <x v="1"/>
    <x v="28"/>
    <n v="3834"/>
    <m/>
    <n v="93.5"/>
    <s v="Outerwear Bottoms"/>
    <s v="Field Pants"/>
    <x v="4"/>
  </r>
  <r>
    <s v="MA2LPSP"/>
    <s v="84049074396"/>
    <n v="840490743960"/>
    <s v="MA2LPSP3836"/>
    <s v="M's 270 Lite Pant - Specter - 3836"/>
    <x v="76"/>
    <x v="1"/>
    <x v="28"/>
    <n v="3836"/>
    <m/>
    <n v="93.5"/>
    <s v="Outerwear Bottoms"/>
    <s v="Field Pants"/>
    <x v="4"/>
  </r>
  <r>
    <s v="MA2LPSP"/>
    <s v="84049074397"/>
    <n v="840490743977"/>
    <s v="MA2LPSP4032"/>
    <s v="M's 270 Lite Pant - Specter - 4032"/>
    <x v="76"/>
    <x v="1"/>
    <x v="28"/>
    <n v="4032"/>
    <m/>
    <n v="93.5"/>
    <s v="Outerwear Bottoms"/>
    <s v="Field Pants"/>
    <x v="4"/>
  </r>
  <r>
    <s v="MA2LPSP"/>
    <s v="84049074398"/>
    <n v="840490743984"/>
    <s v="MA2LPSP4232"/>
    <s v="M's 270 Lite Pant - Specter - 4232"/>
    <x v="76"/>
    <x v="1"/>
    <x v="28"/>
    <n v="4232"/>
    <m/>
    <n v="93.5"/>
    <s v="Outerwear Bottoms"/>
    <s v="Field Pants"/>
    <x v="4"/>
  </r>
  <r>
    <s v="MA2LPSP"/>
    <s v="84049074399"/>
    <n v="840490743991"/>
    <s v="MA2LPSP4432"/>
    <s v="M's 270 Lite Pant - Specter - 4432"/>
    <x v="76"/>
    <x v="1"/>
    <x v="28"/>
    <n v="4432"/>
    <m/>
    <n v="93.5"/>
    <s v="Outerwear Bottoms"/>
    <s v="Field Pants"/>
    <x v="4"/>
  </r>
  <r>
    <s v="MB38WCA"/>
    <s v="84049070168"/>
    <n v="840490701687"/>
    <s v="MB38WCA3030"/>
    <s v="M's 308 WT Pant - Darkwater - 3030"/>
    <x v="77"/>
    <x v="0"/>
    <x v="29"/>
    <n v="3030"/>
    <m/>
    <n v="101.75"/>
    <s v="Outerwear Bottoms"/>
    <s v="Nylon"/>
    <x v="5"/>
  </r>
  <r>
    <s v="MB38WCA"/>
    <s v="84049070169"/>
    <n v="840490701694"/>
    <s v="MB38WCA3032"/>
    <s v="M's 308 WT Pant - Darkwater - 3032"/>
    <x v="77"/>
    <x v="0"/>
    <x v="29"/>
    <n v="3032"/>
    <m/>
    <n v="101.75"/>
    <s v="Outerwear Bottoms"/>
    <s v="Nylon"/>
    <x v="5"/>
  </r>
  <r>
    <s v="MB38WCA"/>
    <s v="84049070170"/>
    <n v="840490701700"/>
    <s v="MB38WCA3230"/>
    <s v="M's 308 WT Pant - Darkwater - 3230"/>
    <x v="77"/>
    <x v="0"/>
    <x v="29"/>
    <n v="3230"/>
    <m/>
    <n v="101.75"/>
    <s v="Outerwear Bottoms"/>
    <s v="Nylon"/>
    <x v="5"/>
  </r>
  <r>
    <s v="MB38WCA"/>
    <s v="84049070171"/>
    <n v="840490701717"/>
    <s v="MB38WCA3232"/>
    <s v="M's 308 WT Pant - Darkwater - 3232"/>
    <x v="77"/>
    <x v="0"/>
    <x v="29"/>
    <n v="3232"/>
    <m/>
    <n v="101.75"/>
    <s v="Outerwear Bottoms"/>
    <s v="Nylon"/>
    <x v="5"/>
  </r>
  <r>
    <s v="MB38WCA"/>
    <s v="84049070172"/>
    <n v="840490701724"/>
    <s v="MB38WCA3234"/>
    <s v="M's 308 WT Pant - Darkwater - 3234"/>
    <x v="77"/>
    <x v="0"/>
    <x v="29"/>
    <n v="3234"/>
    <m/>
    <n v="101.75"/>
    <s v="Outerwear Bottoms"/>
    <s v="Nylon"/>
    <x v="5"/>
  </r>
  <r>
    <s v="MB38WCA"/>
    <s v="84049070173"/>
    <n v="840490701731"/>
    <s v="MB38WCA3430"/>
    <s v="M's 308 WT Pant - Darkwater - 3430"/>
    <x v="77"/>
    <x v="0"/>
    <x v="29"/>
    <n v="3430"/>
    <m/>
    <n v="101.75"/>
    <s v="Outerwear Bottoms"/>
    <s v="Nylon"/>
    <x v="5"/>
  </r>
  <r>
    <s v="MB38WCA"/>
    <s v="84049070174"/>
    <n v="840490701748"/>
    <s v="MB38WCA3432"/>
    <s v="M's 308 WT Pant - Darkwater - 3432"/>
    <x v="77"/>
    <x v="0"/>
    <x v="29"/>
    <n v="3432"/>
    <m/>
    <n v="101.75"/>
    <s v="Outerwear Bottoms"/>
    <s v="Nylon"/>
    <x v="5"/>
  </r>
  <r>
    <s v="MB38WCA"/>
    <s v="84049070175"/>
    <n v="840490701755"/>
    <s v="MB38WCA3434"/>
    <s v="M's 308 WT Pant - Darkwater - 3434"/>
    <x v="77"/>
    <x v="0"/>
    <x v="29"/>
    <n v="3434"/>
    <m/>
    <n v="101.75"/>
    <s v="Outerwear Bottoms"/>
    <s v="Nylon"/>
    <x v="5"/>
  </r>
  <r>
    <s v="MB38WCA"/>
    <s v="84049070176"/>
    <n v="840490701762"/>
    <s v="MB38WCA3436"/>
    <s v="M's 308 WT Pant - Darkwater - 3436"/>
    <x v="77"/>
    <x v="0"/>
    <x v="29"/>
    <n v="3436"/>
    <m/>
    <n v="101.75"/>
    <s v="Outerwear Bottoms"/>
    <s v="Nylon"/>
    <x v="5"/>
  </r>
  <r>
    <s v="MB38WCA"/>
    <s v="84049070177"/>
    <n v="840490701779"/>
    <s v="MB38WCA3632"/>
    <s v="M's 308 WT Pant - Darkwater - 3632"/>
    <x v="77"/>
    <x v="0"/>
    <x v="29"/>
    <n v="3632"/>
    <m/>
    <n v="101.75"/>
    <s v="Outerwear Bottoms"/>
    <s v="Nylon"/>
    <x v="5"/>
  </r>
  <r>
    <s v="MB38WCA"/>
    <s v="84049070178"/>
    <n v="840490701786"/>
    <s v="MB38WCA3634"/>
    <s v="M's 308 WT Pant - Darkwater - 3634"/>
    <x v="77"/>
    <x v="0"/>
    <x v="29"/>
    <n v="3634"/>
    <m/>
    <n v="101.75"/>
    <s v="Outerwear Bottoms"/>
    <s v="Nylon"/>
    <x v="5"/>
  </r>
  <r>
    <s v="MB38WCA"/>
    <s v="84049070179"/>
    <n v="840490701793"/>
    <s v="MB38WCA3636"/>
    <s v="M's 308 WT Pant - Darkwater - 3636"/>
    <x v="77"/>
    <x v="0"/>
    <x v="29"/>
    <n v="3636"/>
    <m/>
    <n v="101.75"/>
    <s v="Outerwear Bottoms"/>
    <s v="Nylon"/>
    <x v="5"/>
  </r>
  <r>
    <s v="MB38WCA"/>
    <s v="84049070180"/>
    <n v="840490701809"/>
    <s v="MB38WCA3832"/>
    <s v="M's 308 WT Pant - Darkwater - 3832"/>
    <x v="77"/>
    <x v="0"/>
    <x v="29"/>
    <n v="3832"/>
    <m/>
    <n v="101.75"/>
    <s v="Outerwear Bottoms"/>
    <s v="Nylon"/>
    <x v="5"/>
  </r>
  <r>
    <s v="MB38WCA"/>
    <s v="84049070181"/>
    <n v="840490701816"/>
    <s v="MB38WCA3834"/>
    <s v="M's 308 WT Pant - Darkwater - 3834"/>
    <x v="77"/>
    <x v="0"/>
    <x v="29"/>
    <n v="3834"/>
    <m/>
    <n v="101.75"/>
    <s v="Outerwear Bottoms"/>
    <s v="Nylon"/>
    <x v="5"/>
  </r>
  <r>
    <s v="MB38WCA"/>
    <s v="84049070182"/>
    <n v="840490701823"/>
    <s v="MB38WCA3836"/>
    <s v="M's 308 WT Pant - Darkwater - 3836"/>
    <x v="77"/>
    <x v="0"/>
    <x v="29"/>
    <n v="3836"/>
    <m/>
    <n v="101.75"/>
    <s v="Outerwear Bottoms"/>
    <s v="Nylon"/>
    <x v="5"/>
  </r>
  <r>
    <s v="MB38WCA"/>
    <s v="84049070183"/>
    <n v="840490701830"/>
    <s v="MB38WCA4032"/>
    <s v="M's 308 WT Pant - Darkwater - 4032"/>
    <x v="77"/>
    <x v="0"/>
    <x v="29"/>
    <n v="4032"/>
    <m/>
    <n v="101.75"/>
    <s v="Outerwear Bottoms"/>
    <s v="Nylon"/>
    <x v="5"/>
  </r>
  <r>
    <s v="MB38WCA"/>
    <s v="84049070184"/>
    <n v="840490701847"/>
    <s v="MB38WCA4232"/>
    <s v="M's 308 WT Pant - Darkwater - 4232"/>
    <x v="77"/>
    <x v="0"/>
    <x v="29"/>
    <n v="4232"/>
    <m/>
    <n v="101.75"/>
    <s v="Outerwear Bottoms"/>
    <s v="Nylon"/>
    <x v="5"/>
  </r>
  <r>
    <s v="MB38WCA"/>
    <s v="84049070185"/>
    <n v="840490701854"/>
    <s v="MB38WCA4432"/>
    <s v="M's 308 WT Pant - Darkwater - 4432"/>
    <x v="77"/>
    <x v="0"/>
    <x v="29"/>
    <n v="4432"/>
    <m/>
    <n v="101.75"/>
    <s v="Outerwear Bottoms"/>
    <s v="Nylon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2B09F5-5261-46CE-8171-B86DE911DD46}" name="PivotTable3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J4:L6" firstHeaderRow="1" firstDataRow="1" firstDataCol="3" rowPageCount="1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1">
        <item x="0"/>
        <item x="1"/>
        <item x="2"/>
        <item x="65"/>
        <item x="66"/>
        <item x="61"/>
        <item x="3"/>
        <item x="4"/>
        <item x="6"/>
        <item x="8"/>
        <item x="55"/>
        <item x="5"/>
        <item x="9"/>
        <item x="76"/>
        <item x="62"/>
        <item x="63"/>
        <item x="77"/>
        <item x="52"/>
        <item x="49"/>
        <item x="50"/>
        <item x="64"/>
        <item x="10"/>
        <item x="60"/>
        <item x="53"/>
        <item x="54"/>
        <item x="36"/>
        <item x="37"/>
        <item x="67"/>
        <item x="42"/>
        <item x="47"/>
        <item x="68"/>
        <item x="11"/>
        <item x="12"/>
        <item x="13"/>
        <item x="35"/>
        <item x="34"/>
        <item x="32"/>
        <item x="33"/>
        <item x="51"/>
        <item x="48"/>
        <item x="14"/>
        <item x="15"/>
        <item x="16"/>
        <item x="17"/>
        <item x="18"/>
        <item x="19"/>
        <item x="43"/>
        <item x="44"/>
        <item x="45"/>
        <item x="46"/>
        <item x="69"/>
        <item x="78"/>
        <item x="79"/>
        <item x="31"/>
        <item x="39"/>
        <item x="20"/>
        <item x="30"/>
        <item x="29"/>
        <item x="70"/>
        <item x="40"/>
        <item x="41"/>
        <item x="71"/>
        <item x="72"/>
        <item x="22"/>
        <item x="21"/>
        <item x="23"/>
        <item x="7"/>
        <item x="59"/>
        <item x="56"/>
        <item x="73"/>
        <item x="74"/>
        <item x="38"/>
        <item x="75"/>
        <item x="24"/>
        <item x="25"/>
        <item x="58"/>
        <item x="26"/>
        <item x="27"/>
        <item x="28"/>
        <item x="57"/>
        <item x="8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4">
        <item x="15"/>
        <item x="14"/>
        <item x="2"/>
        <item x="4"/>
        <item x="24"/>
        <item x="22"/>
        <item x="18"/>
        <item x="31"/>
        <item x="0"/>
        <item x="9"/>
        <item x="29"/>
        <item x="26"/>
        <item x="1"/>
        <item x="27"/>
        <item x="25"/>
        <item x="10"/>
        <item x="5"/>
        <item x="3"/>
        <item x="20"/>
        <item x="16"/>
        <item x="17"/>
        <item x="8"/>
        <item x="21"/>
        <item x="19"/>
        <item x="32"/>
        <item x="13"/>
        <item x="11"/>
        <item x="12"/>
        <item x="28"/>
        <item x="23"/>
        <item x="30"/>
        <item x="7"/>
        <item x="33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7">
        <item h="1" x="0"/>
        <item h="1" x="1"/>
        <item x="2"/>
        <item h="1" x="5"/>
        <item h="1" x="3"/>
        <item h="1" x="4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5"/>
    <field x="7"/>
    <field x="6"/>
  </rowFields>
  <rowItems count="2">
    <i>
      <x v="67"/>
      <x v="28"/>
      <x v="1"/>
    </i>
    <i t="grand">
      <x/>
    </i>
  </rowItems>
  <colItems count="1">
    <i/>
  </colItems>
  <pageFields count="1">
    <pageField fld="13" hier="-1"/>
  </pageFields>
  <formats count="1">
    <format dxfId="49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6ADF39-D824-4F0A-AE07-7C5A375D448C}" name="PivotTable2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F4:H17" firstHeaderRow="1" firstDataRow="1" firstDataCol="3" rowPageCount="1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1">
        <item x="0"/>
        <item x="1"/>
        <item x="2"/>
        <item x="65"/>
        <item x="66"/>
        <item x="61"/>
        <item x="3"/>
        <item x="4"/>
        <item x="6"/>
        <item x="8"/>
        <item x="55"/>
        <item x="5"/>
        <item x="9"/>
        <item x="76"/>
        <item x="62"/>
        <item x="63"/>
        <item x="77"/>
        <item x="52"/>
        <item x="49"/>
        <item x="50"/>
        <item x="64"/>
        <item x="10"/>
        <item x="60"/>
        <item x="53"/>
        <item x="54"/>
        <item x="36"/>
        <item x="37"/>
        <item x="67"/>
        <item x="42"/>
        <item x="47"/>
        <item x="68"/>
        <item x="11"/>
        <item x="12"/>
        <item x="13"/>
        <item x="35"/>
        <item x="34"/>
        <item x="32"/>
        <item x="33"/>
        <item x="51"/>
        <item x="48"/>
        <item x="14"/>
        <item x="15"/>
        <item x="16"/>
        <item x="17"/>
        <item x="18"/>
        <item x="19"/>
        <item x="43"/>
        <item x="44"/>
        <item x="45"/>
        <item x="46"/>
        <item x="69"/>
        <item x="78"/>
        <item x="79"/>
        <item x="31"/>
        <item x="39"/>
        <item x="20"/>
        <item x="30"/>
        <item x="29"/>
        <item x="70"/>
        <item x="40"/>
        <item x="41"/>
        <item x="71"/>
        <item x="72"/>
        <item x="22"/>
        <item x="21"/>
        <item x="23"/>
        <item x="7"/>
        <item x="59"/>
        <item x="56"/>
        <item x="73"/>
        <item x="74"/>
        <item x="38"/>
        <item x="75"/>
        <item x="24"/>
        <item x="25"/>
        <item x="58"/>
        <item x="26"/>
        <item x="27"/>
        <item x="28"/>
        <item x="57"/>
        <item x="8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4">
        <item x="15"/>
        <item x="14"/>
        <item x="2"/>
        <item x="4"/>
        <item x="24"/>
        <item x="22"/>
        <item x="18"/>
        <item x="31"/>
        <item x="0"/>
        <item x="9"/>
        <item x="29"/>
        <item x="26"/>
        <item x="1"/>
        <item x="27"/>
        <item x="25"/>
        <item x="10"/>
        <item x="5"/>
        <item x="3"/>
        <item x="20"/>
        <item x="16"/>
        <item x="17"/>
        <item x="8"/>
        <item x="21"/>
        <item x="19"/>
        <item x="32"/>
        <item x="13"/>
        <item x="11"/>
        <item x="12"/>
        <item x="28"/>
        <item x="23"/>
        <item x="30"/>
        <item x="7"/>
        <item x="33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7">
        <item h="1" x="0"/>
        <item x="1"/>
        <item h="1" x="2"/>
        <item h="1" x="5"/>
        <item h="1" x="3"/>
        <item h="1" x="4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5"/>
    <field x="7"/>
    <field x="6"/>
  </rowFields>
  <rowItems count="13">
    <i>
      <x v="17"/>
      <x v="14"/>
      <x v="1"/>
    </i>
    <i r="1">
      <x v="22"/>
      <x v="1"/>
    </i>
    <i>
      <x v="19"/>
      <x v="22"/>
      <x v="1"/>
    </i>
    <i>
      <x v="38"/>
      <x v="11"/>
      <x v="1"/>
    </i>
    <i r="1">
      <x v="19"/>
      <x v="1"/>
    </i>
    <i>
      <x v="46"/>
      <x v="22"/>
      <x v="1"/>
    </i>
    <i>
      <x v="47"/>
      <x v="22"/>
      <x v="1"/>
    </i>
    <i r="1">
      <x v="29"/>
      <x v="1"/>
    </i>
    <i>
      <x v="54"/>
      <x v="20"/>
      <x v="1"/>
    </i>
    <i>
      <x v="60"/>
      <x v="23"/>
      <x v="1"/>
    </i>
    <i>
      <x v="68"/>
      <x v="13"/>
      <x v="1"/>
    </i>
    <i r="1">
      <x v="28"/>
      <x v="1"/>
    </i>
    <i t="grand">
      <x/>
    </i>
  </rowItems>
  <colItems count="1">
    <i/>
  </colItems>
  <pageFields count="1">
    <pageField fld="13" hier="-1"/>
  </pageFields>
  <formats count="1">
    <format dxfId="50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F36EB0-814A-4C44-83DF-DEADC8512831}" name="PivotTable1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B4:D36" firstHeaderRow="1" firstDataRow="1" firstDataCol="3" rowPageCount="1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1">
        <item x="0"/>
        <item x="1"/>
        <item x="2"/>
        <item x="65"/>
        <item x="66"/>
        <item x="61"/>
        <item x="3"/>
        <item x="4"/>
        <item x="6"/>
        <item x="8"/>
        <item x="55"/>
        <item x="5"/>
        <item x="9"/>
        <item x="76"/>
        <item x="62"/>
        <item x="63"/>
        <item x="77"/>
        <item x="52"/>
        <item x="49"/>
        <item x="50"/>
        <item x="64"/>
        <item x="10"/>
        <item x="60"/>
        <item x="53"/>
        <item x="54"/>
        <item x="36"/>
        <item x="37"/>
        <item x="67"/>
        <item x="42"/>
        <item x="47"/>
        <item x="68"/>
        <item x="11"/>
        <item x="12"/>
        <item x="13"/>
        <item x="35"/>
        <item x="34"/>
        <item x="32"/>
        <item x="33"/>
        <item x="51"/>
        <item x="48"/>
        <item x="14"/>
        <item x="15"/>
        <item x="16"/>
        <item x="17"/>
        <item x="18"/>
        <item x="19"/>
        <item x="43"/>
        <item x="44"/>
        <item x="45"/>
        <item x="46"/>
        <item x="69"/>
        <item x="78"/>
        <item x="79"/>
        <item x="31"/>
        <item x="39"/>
        <item x="20"/>
        <item x="30"/>
        <item x="29"/>
        <item x="70"/>
        <item x="40"/>
        <item x="41"/>
        <item x="71"/>
        <item x="72"/>
        <item x="22"/>
        <item x="21"/>
        <item x="23"/>
        <item x="7"/>
        <item x="59"/>
        <item x="56"/>
        <item x="73"/>
        <item x="74"/>
        <item x="38"/>
        <item x="75"/>
        <item x="24"/>
        <item x="25"/>
        <item x="58"/>
        <item x="26"/>
        <item x="27"/>
        <item x="28"/>
        <item x="57"/>
        <item x="8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4">
        <item x="15"/>
        <item x="14"/>
        <item x="2"/>
        <item x="4"/>
        <item x="24"/>
        <item x="22"/>
        <item x="18"/>
        <item x="31"/>
        <item x="0"/>
        <item x="9"/>
        <item x="29"/>
        <item x="26"/>
        <item x="1"/>
        <item x="27"/>
        <item x="25"/>
        <item x="10"/>
        <item x="5"/>
        <item x="3"/>
        <item x="20"/>
        <item x="16"/>
        <item x="17"/>
        <item x="8"/>
        <item x="21"/>
        <item x="19"/>
        <item x="32"/>
        <item x="13"/>
        <item x="11"/>
        <item x="12"/>
        <item x="28"/>
        <item x="23"/>
        <item x="30"/>
        <item x="7"/>
        <item x="33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7">
        <item x="0"/>
        <item h="1" x="1"/>
        <item h="1" x="2"/>
        <item h="1" x="5"/>
        <item h="1" x="3"/>
        <item h="1" x="4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5"/>
    <field x="7"/>
    <field x="6"/>
  </rowFields>
  <rowItems count="32">
    <i>
      <x v="21"/>
      <x v="8"/>
      <x v="1"/>
    </i>
    <i r="1">
      <x v="33"/>
      <x v="1"/>
    </i>
    <i>
      <x v="25"/>
      <x v="2"/>
      <x v="1"/>
    </i>
    <i r="1">
      <x v="8"/>
      <x v="1"/>
    </i>
    <i r="1">
      <x v="33"/>
      <x v="1"/>
    </i>
    <i>
      <x v="26"/>
      <x v="33"/>
      <x v="1"/>
    </i>
    <i>
      <x v="31"/>
      <x v="31"/>
      <x v="1"/>
    </i>
    <i r="1">
      <x v="33"/>
      <x v="1"/>
    </i>
    <i>
      <x v="32"/>
      <x v="31"/>
      <x v="1"/>
    </i>
    <i>
      <x v="33"/>
      <x v="8"/>
      <x v="1"/>
    </i>
    <i>
      <x v="40"/>
      <x v="12"/>
      <x v="1"/>
    </i>
    <i>
      <x v="41"/>
      <x v="8"/>
      <x v="1"/>
    </i>
    <i r="1">
      <x v="12"/>
      <x v="1"/>
    </i>
    <i>
      <x v="42"/>
      <x v="12"/>
      <x v="1"/>
    </i>
    <i>
      <x v="43"/>
      <x v="8"/>
      <x v="1"/>
    </i>
    <i>
      <x v="44"/>
      <x v="12"/>
      <x v="1"/>
    </i>
    <i>
      <x v="45"/>
      <x v="8"/>
      <x v="1"/>
    </i>
    <i r="1">
      <x v="33"/>
      <x v="1"/>
    </i>
    <i>
      <x v="55"/>
      <x v="8"/>
      <x v="1"/>
    </i>
    <i r="1">
      <x v="33"/>
      <x v="1"/>
    </i>
    <i>
      <x v="56"/>
      <x v="15"/>
      <x v="1"/>
    </i>
    <i>
      <x v="57"/>
      <x v="9"/>
      <x v="1"/>
    </i>
    <i r="1">
      <x v="15"/>
      <x v="1"/>
    </i>
    <i r="1">
      <x v="21"/>
      <x v="1"/>
    </i>
    <i>
      <x v="63"/>
      <x v="31"/>
      <x v="1"/>
    </i>
    <i>
      <x v="64"/>
      <x v="31"/>
      <x v="1"/>
    </i>
    <i>
      <x v="65"/>
      <x v="8"/>
      <x v="1"/>
    </i>
    <i>
      <x v="66"/>
      <x v="12"/>
      <x v="1"/>
    </i>
    <i>
      <x v="71"/>
      <x v="33"/>
      <x v="1"/>
    </i>
    <i>
      <x v="73"/>
      <x v="8"/>
      <x v="1"/>
    </i>
    <i>
      <x v="78"/>
      <x v="8"/>
      <x v="1"/>
    </i>
    <i t="grand">
      <x/>
    </i>
  </rowItems>
  <colItems count="1">
    <i/>
  </colItems>
  <pageFields count="1">
    <pageField fld="13" hier="-1"/>
  </pageFields>
  <formats count="3">
    <format dxfId="53">
      <pivotArea dataOnly="0" labelOnly="1" outline="0" fieldPosition="0">
        <references count="1">
          <reference field="13" count="0"/>
        </references>
      </pivotArea>
    </format>
    <format dxfId="52">
      <pivotArea dataOnly="0" labelOnly="1" outline="0" fieldPosition="0">
        <references count="1">
          <reference field="13" count="0"/>
        </references>
      </pivotArea>
    </format>
    <format dxfId="51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46891C-D1CC-4CAE-8FA7-FA3581CB37F0}" name="PivotTable6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W4:Y6" firstHeaderRow="1" firstDataRow="1" firstDataCol="3" rowPageCount="1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1">
        <item x="0"/>
        <item x="1"/>
        <item x="2"/>
        <item x="65"/>
        <item x="66"/>
        <item x="61"/>
        <item x="3"/>
        <item x="4"/>
        <item x="6"/>
        <item x="8"/>
        <item x="55"/>
        <item x="5"/>
        <item x="9"/>
        <item x="76"/>
        <item x="62"/>
        <item x="63"/>
        <item x="77"/>
        <item x="52"/>
        <item x="49"/>
        <item x="50"/>
        <item x="64"/>
        <item x="10"/>
        <item x="60"/>
        <item x="53"/>
        <item x="54"/>
        <item x="36"/>
        <item x="37"/>
        <item x="67"/>
        <item x="42"/>
        <item x="47"/>
        <item x="68"/>
        <item x="11"/>
        <item x="12"/>
        <item x="13"/>
        <item x="35"/>
        <item x="34"/>
        <item x="32"/>
        <item x="33"/>
        <item x="51"/>
        <item x="48"/>
        <item x="14"/>
        <item x="15"/>
        <item x="16"/>
        <item x="17"/>
        <item x="18"/>
        <item x="19"/>
        <item x="43"/>
        <item x="44"/>
        <item x="45"/>
        <item x="46"/>
        <item x="69"/>
        <item x="78"/>
        <item x="79"/>
        <item x="31"/>
        <item x="39"/>
        <item x="20"/>
        <item x="30"/>
        <item x="29"/>
        <item x="70"/>
        <item x="40"/>
        <item x="41"/>
        <item x="71"/>
        <item x="72"/>
        <item x="22"/>
        <item x="21"/>
        <item x="23"/>
        <item x="7"/>
        <item x="59"/>
        <item x="56"/>
        <item x="73"/>
        <item x="74"/>
        <item x="38"/>
        <item x="75"/>
        <item x="24"/>
        <item x="25"/>
        <item x="58"/>
        <item x="26"/>
        <item x="27"/>
        <item x="28"/>
        <item x="57"/>
        <item x="8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4">
        <item x="15"/>
        <item x="14"/>
        <item x="2"/>
        <item x="4"/>
        <item x="24"/>
        <item x="22"/>
        <item x="18"/>
        <item x="31"/>
        <item x="0"/>
        <item x="9"/>
        <item x="29"/>
        <item x="26"/>
        <item x="1"/>
        <item x="27"/>
        <item x="25"/>
        <item x="10"/>
        <item x="5"/>
        <item x="3"/>
        <item x="20"/>
        <item x="16"/>
        <item x="17"/>
        <item x="8"/>
        <item x="21"/>
        <item x="19"/>
        <item x="32"/>
        <item x="13"/>
        <item x="11"/>
        <item x="12"/>
        <item x="28"/>
        <item x="23"/>
        <item x="30"/>
        <item x="7"/>
        <item x="33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7">
        <item h="1" x="0"/>
        <item h="1" x="1"/>
        <item h="1" x="2"/>
        <item x="5"/>
        <item h="1" x="3"/>
        <item h="1" x="4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5"/>
    <field x="7"/>
    <field x="6"/>
  </rowFields>
  <rowItems count="2">
    <i>
      <x v="52"/>
      <x v="31"/>
      <x v="1"/>
    </i>
    <i t="grand">
      <x/>
    </i>
  </rowItems>
  <colItems count="1">
    <i/>
  </colItems>
  <pageFields count="1">
    <pageField fld="13" hier="-1"/>
  </pageFields>
  <formats count="1">
    <format dxfId="54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7E4E04-10DC-4476-A44E-FAD2D2C63798}" name="PivotTable5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R4:T19" firstHeaderRow="1" firstDataRow="1" firstDataCol="3" rowPageCount="1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1">
        <item x="0"/>
        <item x="1"/>
        <item x="2"/>
        <item x="65"/>
        <item x="66"/>
        <item x="61"/>
        <item x="3"/>
        <item x="4"/>
        <item x="6"/>
        <item x="8"/>
        <item x="55"/>
        <item x="5"/>
        <item x="9"/>
        <item x="76"/>
        <item x="62"/>
        <item x="63"/>
        <item x="77"/>
        <item x="52"/>
        <item x="49"/>
        <item x="50"/>
        <item x="64"/>
        <item x="10"/>
        <item x="60"/>
        <item x="53"/>
        <item x="54"/>
        <item x="36"/>
        <item x="37"/>
        <item x="67"/>
        <item x="42"/>
        <item x="47"/>
        <item x="68"/>
        <item x="11"/>
        <item x="12"/>
        <item x="13"/>
        <item x="35"/>
        <item x="34"/>
        <item x="32"/>
        <item x="33"/>
        <item x="51"/>
        <item x="48"/>
        <item x="14"/>
        <item x="15"/>
        <item x="16"/>
        <item x="17"/>
        <item x="18"/>
        <item x="19"/>
        <item x="43"/>
        <item x="44"/>
        <item x="45"/>
        <item x="46"/>
        <item x="69"/>
        <item x="78"/>
        <item x="79"/>
        <item x="31"/>
        <item x="39"/>
        <item x="20"/>
        <item x="30"/>
        <item x="29"/>
        <item x="70"/>
        <item x="40"/>
        <item x="41"/>
        <item x="71"/>
        <item x="72"/>
        <item x="22"/>
        <item x="21"/>
        <item x="23"/>
        <item x="7"/>
        <item x="59"/>
        <item x="56"/>
        <item x="73"/>
        <item x="74"/>
        <item x="38"/>
        <item x="75"/>
        <item x="24"/>
        <item x="25"/>
        <item x="58"/>
        <item x="26"/>
        <item x="27"/>
        <item x="28"/>
        <item x="57"/>
        <item x="8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4">
        <item x="15"/>
        <item x="14"/>
        <item x="2"/>
        <item x="4"/>
        <item x="24"/>
        <item x="22"/>
        <item x="18"/>
        <item x="31"/>
        <item x="0"/>
        <item x="9"/>
        <item x="29"/>
        <item x="26"/>
        <item x="1"/>
        <item x="27"/>
        <item x="25"/>
        <item x="10"/>
        <item x="5"/>
        <item x="3"/>
        <item x="20"/>
        <item x="16"/>
        <item x="17"/>
        <item x="8"/>
        <item x="21"/>
        <item x="19"/>
        <item x="32"/>
        <item x="13"/>
        <item x="11"/>
        <item x="12"/>
        <item x="28"/>
        <item x="23"/>
        <item x="30"/>
        <item x="7"/>
        <item x="33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7">
        <item h="1" x="0"/>
        <item h="1" x="1"/>
        <item h="1" x="2"/>
        <item h="1" x="5"/>
        <item h="1" x="3"/>
        <item x="4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5"/>
    <field x="7"/>
    <field x="6"/>
  </rowFields>
  <rowItems count="15">
    <i>
      <x v="12"/>
      <x v="28"/>
      <x v="1"/>
    </i>
    <i>
      <x v="13"/>
      <x v="28"/>
      <x v="1"/>
    </i>
    <i>
      <x v="16"/>
      <x v="28"/>
      <x v="1"/>
    </i>
    <i>
      <x v="20"/>
      <x v="28"/>
      <x v="1"/>
    </i>
    <i>
      <x v="27"/>
      <x v="28"/>
      <x v="1"/>
    </i>
    <i>
      <x v="31"/>
      <x v="28"/>
      <x v="1"/>
    </i>
    <i>
      <x v="40"/>
      <x v="28"/>
      <x v="1"/>
    </i>
    <i>
      <x v="45"/>
      <x v="28"/>
      <x v="1"/>
    </i>
    <i>
      <x v="48"/>
      <x v="28"/>
      <x v="1"/>
    </i>
    <i>
      <x v="49"/>
      <x v="28"/>
      <x v="1"/>
    </i>
    <i>
      <x v="61"/>
      <x v="28"/>
      <x v="1"/>
    </i>
    <i>
      <x v="65"/>
      <x v="28"/>
      <x v="1"/>
    </i>
    <i>
      <x v="66"/>
      <x v="28"/>
      <x v="1"/>
    </i>
    <i>
      <x v="80"/>
      <x v="28"/>
      <x v="1"/>
    </i>
    <i t="grand">
      <x/>
    </i>
  </rowItems>
  <colItems count="1">
    <i/>
  </colItems>
  <pageFields count="1">
    <pageField fld="13" hier="-1"/>
  </pageFields>
  <formats count="1">
    <format dxfId="55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C95596-A9FA-4E61-AB53-7366CD8878A7}" name="PivotTable4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N4:P18" firstHeaderRow="1" firstDataRow="1" firstDataCol="3" rowPageCount="1" colPageCount="1"/>
  <pivotFields count="1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1">
        <item x="0"/>
        <item x="1"/>
        <item x="2"/>
        <item x="65"/>
        <item x="66"/>
        <item x="61"/>
        <item x="3"/>
        <item x="4"/>
        <item x="6"/>
        <item x="8"/>
        <item x="55"/>
        <item x="5"/>
        <item x="9"/>
        <item x="76"/>
        <item x="62"/>
        <item x="63"/>
        <item x="77"/>
        <item x="52"/>
        <item x="49"/>
        <item x="50"/>
        <item x="64"/>
        <item x="10"/>
        <item x="60"/>
        <item x="53"/>
        <item x="54"/>
        <item x="36"/>
        <item x="37"/>
        <item x="67"/>
        <item x="42"/>
        <item x="47"/>
        <item x="68"/>
        <item x="11"/>
        <item x="12"/>
        <item x="13"/>
        <item x="35"/>
        <item x="34"/>
        <item x="32"/>
        <item x="33"/>
        <item x="51"/>
        <item x="48"/>
        <item x="14"/>
        <item x="15"/>
        <item x="16"/>
        <item x="17"/>
        <item x="18"/>
        <item x="19"/>
        <item x="43"/>
        <item x="44"/>
        <item x="45"/>
        <item x="46"/>
        <item x="69"/>
        <item x="78"/>
        <item x="79"/>
        <item x="31"/>
        <item x="39"/>
        <item x="20"/>
        <item x="30"/>
        <item x="29"/>
        <item x="70"/>
        <item x="40"/>
        <item x="41"/>
        <item x="71"/>
        <item x="72"/>
        <item x="22"/>
        <item x="21"/>
        <item x="23"/>
        <item x="7"/>
        <item x="59"/>
        <item x="56"/>
        <item x="73"/>
        <item x="74"/>
        <item x="38"/>
        <item x="75"/>
        <item x="24"/>
        <item x="25"/>
        <item x="58"/>
        <item x="26"/>
        <item x="27"/>
        <item x="28"/>
        <item x="57"/>
        <item x="8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4">
        <item x="15"/>
        <item x="14"/>
        <item x="2"/>
        <item x="4"/>
        <item x="24"/>
        <item x="22"/>
        <item x="18"/>
        <item x="31"/>
        <item x="0"/>
        <item x="9"/>
        <item x="29"/>
        <item x="26"/>
        <item x="1"/>
        <item x="27"/>
        <item x="25"/>
        <item x="10"/>
        <item x="5"/>
        <item x="3"/>
        <item x="20"/>
        <item x="16"/>
        <item x="17"/>
        <item x="8"/>
        <item x="21"/>
        <item x="19"/>
        <item x="32"/>
        <item x="13"/>
        <item x="11"/>
        <item x="12"/>
        <item x="28"/>
        <item x="23"/>
        <item x="30"/>
        <item x="7"/>
        <item x="33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7">
        <item h="1" x="0"/>
        <item h="1" x="1"/>
        <item h="1" x="2"/>
        <item h="1" x="5"/>
        <item x="3"/>
        <item h="1" x="4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5"/>
    <field x="7"/>
    <field x="6"/>
  </rowFields>
  <rowItems count="14">
    <i>
      <x v="3"/>
      <x v="8"/>
      <x v="1"/>
    </i>
    <i>
      <x v="5"/>
      <x v="30"/>
      <x v="1"/>
    </i>
    <i>
      <x v="13"/>
      <x v="13"/>
      <x v="1"/>
    </i>
    <i r="1">
      <x v="24"/>
      <x v="1"/>
    </i>
    <i>
      <x v="14"/>
      <x v="12"/>
      <x v="1"/>
    </i>
    <i>
      <x v="15"/>
      <x v="8"/>
      <x v="1"/>
    </i>
    <i r="1">
      <x v="33"/>
      <x v="1"/>
    </i>
    <i>
      <x v="20"/>
      <x v="13"/>
      <x v="1"/>
    </i>
    <i>
      <x v="40"/>
      <x v="13"/>
      <x v="1"/>
    </i>
    <i>
      <x v="48"/>
      <x v="13"/>
      <x v="1"/>
    </i>
    <i>
      <x v="70"/>
      <x v="13"/>
      <x v="1"/>
    </i>
    <i>
      <x v="72"/>
      <x v="31"/>
      <x v="1"/>
    </i>
    <i>
      <x v="76"/>
      <x v="13"/>
      <x v="1"/>
    </i>
    <i t="grand">
      <x/>
    </i>
  </rowItems>
  <colItems count="1">
    <i/>
  </colItems>
  <pageFields count="1">
    <pageField fld="13" hier="-1"/>
  </pageFields>
  <formats count="1">
    <format dxfId="56">
      <pivotArea dataOnly="0" labelOnly="1" outline="0" fieldPosition="0">
        <references count="1">
          <reference field="1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F62F-AC0C-4115-8E34-B95E1CFA3F1F}">
  <dimension ref="A11:F39"/>
  <sheetViews>
    <sheetView tabSelected="1" workbookViewId="0">
      <selection activeCell="F34" sqref="F34"/>
    </sheetView>
  </sheetViews>
  <sheetFormatPr defaultRowHeight="15" x14ac:dyDescent="0.25"/>
  <cols>
    <col min="1" max="1" width="40.28515625" customWidth="1"/>
    <col min="2" max="2" width="46.7109375" customWidth="1"/>
    <col min="3" max="3" width="17.85546875" customWidth="1"/>
    <col min="6" max="6" width="128" style="45" bestFit="1" customWidth="1"/>
    <col min="7" max="16384" width="9.140625" style="45"/>
  </cols>
  <sheetData>
    <row r="11" spans="1:6" ht="28.5" x14ac:dyDescent="0.45">
      <c r="A11" s="97" t="s">
        <v>1807</v>
      </c>
      <c r="B11" s="98"/>
      <c r="F11" s="4" t="s">
        <v>1792</v>
      </c>
    </row>
    <row r="12" spans="1:6" ht="15.75" thickBot="1" x14ac:dyDescent="0.3">
      <c r="A12" s="44"/>
      <c r="B12" s="44"/>
    </row>
    <row r="13" spans="1:6" ht="15.75" x14ac:dyDescent="0.25">
      <c r="A13" s="12" t="s">
        <v>1634</v>
      </c>
      <c r="B13" s="14"/>
    </row>
    <row r="14" spans="1:6" ht="15.75" x14ac:dyDescent="0.25">
      <c r="A14" s="13" t="s">
        <v>1635</v>
      </c>
      <c r="B14" s="17"/>
    </row>
    <row r="15" spans="1:6" ht="15" customHeight="1" x14ac:dyDescent="0.25">
      <c r="A15" s="99" t="s">
        <v>1636</v>
      </c>
      <c r="B15" s="102"/>
    </row>
    <row r="16" spans="1:6" ht="15" customHeight="1" x14ac:dyDescent="0.25">
      <c r="A16" s="100"/>
      <c r="B16" s="103"/>
    </row>
    <row r="17" spans="1:2" ht="15" customHeight="1" x14ac:dyDescent="0.25">
      <c r="A17" s="101"/>
      <c r="B17" s="104"/>
    </row>
    <row r="18" spans="1:2" ht="15.75" x14ac:dyDescent="0.25">
      <c r="A18" s="13" t="s">
        <v>1637</v>
      </c>
      <c r="B18" s="18"/>
    </row>
    <row r="19" spans="1:2" ht="15" customHeight="1" x14ac:dyDescent="0.25">
      <c r="A19" s="99" t="s">
        <v>1638</v>
      </c>
      <c r="B19" s="105"/>
    </row>
    <row r="20" spans="1:2" ht="15" customHeight="1" x14ac:dyDescent="0.25">
      <c r="A20" s="100"/>
      <c r="B20" s="106"/>
    </row>
    <row r="21" spans="1:2" ht="15" customHeight="1" x14ac:dyDescent="0.25">
      <c r="A21" s="101"/>
      <c r="B21" s="107"/>
    </row>
    <row r="22" spans="1:2" ht="15.75" x14ac:dyDescent="0.25">
      <c r="A22" s="13" t="s">
        <v>1639</v>
      </c>
      <c r="B22" s="19"/>
    </row>
    <row r="23" spans="1:2" ht="15.75" x14ac:dyDescent="0.25">
      <c r="A23" s="13" t="s">
        <v>1640</v>
      </c>
      <c r="B23" s="20"/>
    </row>
    <row r="24" spans="1:2" ht="15.75" x14ac:dyDescent="0.25">
      <c r="A24" s="13" t="s">
        <v>1641</v>
      </c>
      <c r="B24" s="15" t="s">
        <v>1642</v>
      </c>
    </row>
    <row r="25" spans="1:2" ht="15.75" x14ac:dyDescent="0.25">
      <c r="A25" s="13" t="s">
        <v>1643</v>
      </c>
      <c r="B25" s="16"/>
    </row>
    <row r="26" spans="1:2" ht="15" customHeight="1" x14ac:dyDescent="0.25">
      <c r="A26" s="91" t="s">
        <v>1644</v>
      </c>
      <c r="B26" s="94"/>
    </row>
    <row r="27" spans="1:2" ht="15" customHeight="1" x14ac:dyDescent="0.25">
      <c r="A27" s="92"/>
      <c r="B27" s="95"/>
    </row>
    <row r="28" spans="1:2" ht="15" customHeight="1" x14ac:dyDescent="0.25">
      <c r="A28" s="92"/>
      <c r="B28" s="95"/>
    </row>
    <row r="29" spans="1:2" ht="15" customHeight="1" x14ac:dyDescent="0.25">
      <c r="A29" s="92"/>
      <c r="B29" s="95"/>
    </row>
    <row r="30" spans="1:2" ht="15.75" customHeight="1" thickBot="1" x14ac:dyDescent="0.3">
      <c r="A30" s="93"/>
      <c r="B30" s="96"/>
    </row>
    <row r="32" spans="1:2" ht="21" x14ac:dyDescent="0.35">
      <c r="A32" s="21" t="s">
        <v>1648</v>
      </c>
      <c r="B32" s="23">
        <f>'Cross-Over'!X460</f>
        <v>0</v>
      </c>
    </row>
    <row r="33" spans="1:2" ht="21" x14ac:dyDescent="0.35">
      <c r="A33" s="77" t="s">
        <v>3267</v>
      </c>
      <c r="B33" s="23">
        <f>Fishing!X342</f>
        <v>0</v>
      </c>
    </row>
    <row r="34" spans="1:2" ht="21" x14ac:dyDescent="0.35">
      <c r="A34" s="77" t="s">
        <v>1649</v>
      </c>
      <c r="B34" s="23">
        <f>Turkey!X11</f>
        <v>0</v>
      </c>
    </row>
    <row r="35" spans="1:2" ht="21" x14ac:dyDescent="0.35">
      <c r="A35" s="77" t="s">
        <v>1645</v>
      </c>
      <c r="B35" s="23">
        <f>Western!X382</f>
        <v>0</v>
      </c>
    </row>
    <row r="36" spans="1:2" ht="21" x14ac:dyDescent="0.35">
      <c r="A36" s="77" t="s">
        <v>1646</v>
      </c>
      <c r="B36" s="23">
        <f>Whitetail!Y127</f>
        <v>0</v>
      </c>
    </row>
    <row r="37" spans="1:2" ht="21" x14ac:dyDescent="0.35">
      <c r="A37" s="78" t="s">
        <v>1647</v>
      </c>
      <c r="B37" s="23">
        <f>Waterfowl!X55</f>
        <v>0</v>
      </c>
    </row>
    <row r="38" spans="1:2" ht="21" x14ac:dyDescent="0.35">
      <c r="A38" s="22" t="s">
        <v>1793</v>
      </c>
      <c r="B38" s="23">
        <f>Master!W5</f>
        <v>0</v>
      </c>
    </row>
    <row r="39" spans="1:2" ht="21" x14ac:dyDescent="0.35">
      <c r="A39" s="22" t="s">
        <v>1650</v>
      </c>
      <c r="B39" s="24">
        <f>SUM(B32:B38)</f>
        <v>0</v>
      </c>
    </row>
  </sheetData>
  <mergeCells count="7">
    <mergeCell ref="A26:A30"/>
    <mergeCell ref="B26:B30"/>
    <mergeCell ref="A11:B11"/>
    <mergeCell ref="A15:A17"/>
    <mergeCell ref="B15:B17"/>
    <mergeCell ref="A19:A21"/>
    <mergeCell ref="B19:B21"/>
  </mergeCells>
  <conditionalFormatting sqref="B14:B23">
    <cfRule type="cellIs" dxfId="48" priority="1" operator="equal">
      <formula>0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F13B-A346-4F8A-A914-3D2486E3DE6B}">
  <dimension ref="B4:W1346"/>
  <sheetViews>
    <sheetView topLeftCell="A1301" workbookViewId="0">
      <selection activeCell="G1336" sqref="G1336"/>
    </sheetView>
  </sheetViews>
  <sheetFormatPr defaultRowHeight="15" x14ac:dyDescent="0.25"/>
  <cols>
    <col min="2" max="2" width="14.7109375" bestFit="1" customWidth="1"/>
    <col min="3" max="3" width="12" bestFit="1" customWidth="1"/>
    <col min="4" max="4" width="15.7109375" bestFit="1" customWidth="1"/>
    <col min="5" max="5" width="16.28515625" bestFit="1" customWidth="1"/>
    <col min="6" max="6" width="49.85546875" bestFit="1" customWidth="1"/>
    <col min="7" max="7" width="49.85546875" customWidth="1"/>
    <col min="8" max="8" width="16.42578125" bestFit="1" customWidth="1"/>
    <col min="9" max="9" width="20.42578125" bestFit="1" customWidth="1"/>
    <col min="10" max="10" width="7" bestFit="1" customWidth="1"/>
    <col min="11" max="11" width="16" bestFit="1" customWidth="1"/>
    <col min="12" max="12" width="20.28515625" bestFit="1" customWidth="1"/>
    <col min="13" max="13" width="36.28515625" bestFit="1" customWidth="1"/>
    <col min="14" max="14" width="38.7109375" bestFit="1" customWidth="1"/>
    <col min="15" max="15" width="17" bestFit="1" customWidth="1"/>
    <col min="16" max="16" width="0.7109375" hidden="1" customWidth="1"/>
    <col min="17" max="17" width="6.85546875" customWidth="1"/>
    <col min="18" max="18" width="12.5703125" bestFit="1" customWidth="1"/>
    <col min="22" max="22" width="29.85546875" bestFit="1" customWidth="1"/>
    <col min="23" max="23" width="18.7109375" bestFit="1" customWidth="1"/>
  </cols>
  <sheetData>
    <row r="4" spans="2:23" x14ac:dyDescent="0.25">
      <c r="B4" s="1" t="s">
        <v>1656</v>
      </c>
      <c r="C4" s="1" t="s">
        <v>1657</v>
      </c>
      <c r="D4" s="1" t="s">
        <v>0</v>
      </c>
      <c r="E4" s="2" t="s">
        <v>1</v>
      </c>
      <c r="F4" s="2" t="s">
        <v>2</v>
      </c>
      <c r="G4" s="2" t="s">
        <v>1743</v>
      </c>
      <c r="H4" s="2" t="s">
        <v>1658</v>
      </c>
      <c r="I4" s="2" t="s">
        <v>3</v>
      </c>
      <c r="J4" s="2" t="s">
        <v>4</v>
      </c>
      <c r="K4" s="2" t="s">
        <v>1742</v>
      </c>
      <c r="L4" s="2" t="s">
        <v>1781</v>
      </c>
      <c r="M4" s="2" t="s">
        <v>5</v>
      </c>
      <c r="N4" s="2" t="s">
        <v>6</v>
      </c>
      <c r="O4" s="2" t="s">
        <v>7</v>
      </c>
      <c r="P4" s="49"/>
      <c r="Q4" s="2" t="s">
        <v>1659</v>
      </c>
      <c r="R4" s="2" t="s">
        <v>1660</v>
      </c>
      <c r="V4" s="2" t="s">
        <v>1795</v>
      </c>
      <c r="W4" s="57">
        <f>R1340</f>
        <v>0</v>
      </c>
    </row>
    <row r="5" spans="2:23" x14ac:dyDescent="0.25">
      <c r="B5" s="52" t="str">
        <f>LEFT(E5,7)</f>
        <v>MAASCCN</v>
      </c>
      <c r="C5" s="48" t="str">
        <f>LEFT(D5,11)</f>
        <v>84338018987</v>
      </c>
      <c r="D5" s="6">
        <v>843380189879</v>
      </c>
      <c r="E5" s="7" t="s">
        <v>976</v>
      </c>
      <c r="F5" t="s">
        <v>1814</v>
      </c>
      <c r="G5" t="s">
        <v>3273</v>
      </c>
      <c r="H5" t="s">
        <v>16</v>
      </c>
      <c r="I5" t="s">
        <v>40</v>
      </c>
      <c r="J5" s="7" t="s">
        <v>19</v>
      </c>
      <c r="K5" s="7"/>
      <c r="L5" s="10">
        <v>14.3</v>
      </c>
      <c r="M5" s="7" t="s">
        <v>491</v>
      </c>
      <c r="N5" s="7" t="s">
        <v>1311</v>
      </c>
      <c r="O5" s="7" t="s">
        <v>1190</v>
      </c>
      <c r="P5" s="50"/>
      <c r="Q5" s="11">
        <f>SUMIF(Western!C:C,Master!E5,Western!W:W)</f>
        <v>0</v>
      </c>
      <c r="R5" s="53">
        <f>Q5*L5</f>
        <v>0</v>
      </c>
      <c r="V5" s="2" t="s">
        <v>1794</v>
      </c>
      <c r="W5" s="57" cm="1">
        <f t="array" ref="W5">_xlfn.IFS(W4=0,0,W4&lt;=1000,20,W4&lt;=5000,50,W4&lt;=10000,75,W4&lt;20000,150,W4&gt;20000,250)</f>
        <v>0</v>
      </c>
    </row>
    <row r="6" spans="2:23" x14ac:dyDescent="0.25">
      <c r="B6" s="52" t="str">
        <f t="shared" ref="B6:B69" si="0">LEFT(E6,7)</f>
        <v>MAASCCN</v>
      </c>
      <c r="C6" s="48" t="str">
        <f t="shared" ref="C6:C69" si="1">LEFT(D6,11)</f>
        <v>84338018986</v>
      </c>
      <c r="D6" s="6">
        <v>843380189862</v>
      </c>
      <c r="E6" s="7" t="s">
        <v>975</v>
      </c>
      <c r="F6" t="s">
        <v>1815</v>
      </c>
      <c r="G6" t="s">
        <v>3273</v>
      </c>
      <c r="H6" t="s">
        <v>16</v>
      </c>
      <c r="I6" t="s">
        <v>40</v>
      </c>
      <c r="J6" s="7" t="s">
        <v>18</v>
      </c>
      <c r="K6" s="7"/>
      <c r="L6" s="10">
        <v>14.3</v>
      </c>
      <c r="M6" s="7" t="s">
        <v>491</v>
      </c>
      <c r="N6" s="7" t="s">
        <v>1311</v>
      </c>
      <c r="O6" s="7" t="s">
        <v>1190</v>
      </c>
      <c r="P6" s="50"/>
      <c r="Q6" s="11">
        <f>SUMIF(Western!C:C,Master!E6,Western!W:W)</f>
        <v>0</v>
      </c>
      <c r="R6" s="53">
        <f t="shared" ref="R6:R69" si="2">Q6*L6</f>
        <v>0</v>
      </c>
    </row>
    <row r="7" spans="2:23" x14ac:dyDescent="0.25">
      <c r="B7" s="52" t="str">
        <f t="shared" si="0"/>
        <v>MAASCCN</v>
      </c>
      <c r="C7" s="48" t="str">
        <f t="shared" si="1"/>
        <v>84338018985</v>
      </c>
      <c r="D7" s="6">
        <v>843380189855</v>
      </c>
      <c r="E7" s="7" t="s">
        <v>974</v>
      </c>
      <c r="F7" t="s">
        <v>1816</v>
      </c>
      <c r="G7" t="s">
        <v>3273</v>
      </c>
      <c r="H7" t="s">
        <v>16</v>
      </c>
      <c r="I7" t="s">
        <v>40</v>
      </c>
      <c r="J7" s="7" t="s">
        <v>17</v>
      </c>
      <c r="K7" s="7"/>
      <c r="L7" s="10">
        <v>14.3</v>
      </c>
      <c r="M7" s="7" t="s">
        <v>491</v>
      </c>
      <c r="N7" s="7" t="s">
        <v>1311</v>
      </c>
      <c r="O7" s="7" t="s">
        <v>1190</v>
      </c>
      <c r="P7" s="50"/>
      <c r="Q7" s="11">
        <f>SUMIF(Western!C:C,Master!E7,Western!W:W)</f>
        <v>0</v>
      </c>
      <c r="R7" s="53">
        <f t="shared" si="2"/>
        <v>0</v>
      </c>
    </row>
    <row r="8" spans="2:23" x14ac:dyDescent="0.25">
      <c r="B8" s="52" t="str">
        <f t="shared" si="0"/>
        <v>MAASCCN</v>
      </c>
      <c r="C8" s="48" t="str">
        <f t="shared" si="1"/>
        <v>84338018988</v>
      </c>
      <c r="D8" s="6">
        <v>843380189886</v>
      </c>
      <c r="E8" s="7" t="s">
        <v>977</v>
      </c>
      <c r="F8" t="s">
        <v>1817</v>
      </c>
      <c r="G8" t="s">
        <v>3273</v>
      </c>
      <c r="H8" t="s">
        <v>16</v>
      </c>
      <c r="I8" t="s">
        <v>40</v>
      </c>
      <c r="J8" s="7" t="s">
        <v>20</v>
      </c>
      <c r="K8" s="7"/>
      <c r="L8" s="10">
        <v>14.3</v>
      </c>
      <c r="M8" s="7" t="s">
        <v>491</v>
      </c>
      <c r="N8" s="7" t="s">
        <v>1311</v>
      </c>
      <c r="O8" s="7" t="s">
        <v>1190</v>
      </c>
      <c r="P8" s="50"/>
      <c r="Q8" s="11">
        <f>SUMIF(Western!C:C,Master!E8,Western!W:W)</f>
        <v>0</v>
      </c>
      <c r="R8" s="53">
        <f t="shared" si="2"/>
        <v>0</v>
      </c>
    </row>
    <row r="9" spans="2:23" x14ac:dyDescent="0.25">
      <c r="B9" s="52" t="str">
        <f t="shared" si="0"/>
        <v>MAASOCN</v>
      </c>
      <c r="C9" s="48" t="str">
        <f t="shared" si="1"/>
        <v>84338018991</v>
      </c>
      <c r="D9" s="6">
        <v>843380189916</v>
      </c>
      <c r="E9" s="7" t="s">
        <v>980</v>
      </c>
      <c r="F9" t="s">
        <v>1818</v>
      </c>
      <c r="G9" t="s">
        <v>3274</v>
      </c>
      <c r="H9" t="s">
        <v>16</v>
      </c>
      <c r="I9" t="s">
        <v>40</v>
      </c>
      <c r="J9" s="7" t="s">
        <v>19</v>
      </c>
      <c r="K9" s="7"/>
      <c r="L9" s="10">
        <v>15.4</v>
      </c>
      <c r="M9" s="7" t="s">
        <v>491</v>
      </c>
      <c r="N9" s="7" t="s">
        <v>1311</v>
      </c>
      <c r="O9" s="7" t="s">
        <v>1190</v>
      </c>
      <c r="P9" s="50"/>
      <c r="Q9" s="11">
        <f>SUMIF(Western!C:C,Master!E9,Western!W:W)</f>
        <v>0</v>
      </c>
      <c r="R9" s="53">
        <f t="shared" si="2"/>
        <v>0</v>
      </c>
    </row>
    <row r="10" spans="2:23" x14ac:dyDescent="0.25">
      <c r="B10" s="52" t="str">
        <f t="shared" si="0"/>
        <v>MAASOCN</v>
      </c>
      <c r="C10" s="48" t="str">
        <f t="shared" si="1"/>
        <v>84338018990</v>
      </c>
      <c r="D10" s="6">
        <v>843380189909</v>
      </c>
      <c r="E10" s="7" t="s">
        <v>979</v>
      </c>
      <c r="F10" t="s">
        <v>1819</v>
      </c>
      <c r="G10" t="s">
        <v>3274</v>
      </c>
      <c r="H10" t="s">
        <v>16</v>
      </c>
      <c r="I10" t="s">
        <v>40</v>
      </c>
      <c r="J10" s="7" t="s">
        <v>18</v>
      </c>
      <c r="K10" s="7"/>
      <c r="L10" s="10">
        <v>15.4</v>
      </c>
      <c r="M10" s="7" t="s">
        <v>491</v>
      </c>
      <c r="N10" s="7" t="s">
        <v>1311</v>
      </c>
      <c r="O10" s="7" t="s">
        <v>1190</v>
      </c>
      <c r="P10" s="50"/>
      <c r="Q10" s="11">
        <f>SUMIF(Western!C:C,Master!E10,Western!W:W)</f>
        <v>0</v>
      </c>
      <c r="R10" s="53">
        <f t="shared" si="2"/>
        <v>0</v>
      </c>
    </row>
    <row r="11" spans="2:23" x14ac:dyDescent="0.25">
      <c r="B11" s="52" t="str">
        <f t="shared" si="0"/>
        <v>MAASOCN</v>
      </c>
      <c r="C11" s="48" t="str">
        <f t="shared" si="1"/>
        <v>84338018989</v>
      </c>
      <c r="D11" s="6">
        <v>843380189893</v>
      </c>
      <c r="E11" s="7" t="s">
        <v>978</v>
      </c>
      <c r="F11" t="s">
        <v>1820</v>
      </c>
      <c r="G11" t="s">
        <v>3274</v>
      </c>
      <c r="H11" t="s">
        <v>16</v>
      </c>
      <c r="I11" t="s">
        <v>40</v>
      </c>
      <c r="J11" s="7" t="s">
        <v>17</v>
      </c>
      <c r="K11" s="7"/>
      <c r="L11" s="10">
        <v>15.4</v>
      </c>
      <c r="M11" s="7" t="s">
        <v>491</v>
      </c>
      <c r="N11" s="7" t="s">
        <v>1311</v>
      </c>
      <c r="O11" s="7" t="s">
        <v>1190</v>
      </c>
      <c r="P11" s="50"/>
      <c r="Q11" s="11">
        <f>SUMIF(Western!C:C,Master!E11,Western!W:W)</f>
        <v>0</v>
      </c>
      <c r="R11" s="53">
        <f t="shared" si="2"/>
        <v>0</v>
      </c>
    </row>
    <row r="12" spans="2:23" x14ac:dyDescent="0.25">
      <c r="B12" s="52" t="str">
        <f t="shared" si="0"/>
        <v>MAASOCN</v>
      </c>
      <c r="C12" s="48" t="str">
        <f t="shared" si="1"/>
        <v>84338018992</v>
      </c>
      <c r="D12" s="6">
        <v>843380189923</v>
      </c>
      <c r="E12" s="7" t="s">
        <v>981</v>
      </c>
      <c r="F12" t="s">
        <v>1821</v>
      </c>
      <c r="G12" t="s">
        <v>3274</v>
      </c>
      <c r="H12" t="s">
        <v>16</v>
      </c>
      <c r="I12" t="s">
        <v>40</v>
      </c>
      <c r="J12" s="7" t="s">
        <v>20</v>
      </c>
      <c r="K12" s="7"/>
      <c r="L12" s="10">
        <v>15.4</v>
      </c>
      <c r="M12" s="7" t="s">
        <v>491</v>
      </c>
      <c r="N12" s="7" t="s">
        <v>1311</v>
      </c>
      <c r="O12" s="7" t="s">
        <v>1190</v>
      </c>
      <c r="P12" s="50"/>
      <c r="Q12" s="11">
        <f>SUMIF(Western!C:C,Master!E12,Western!W:W)</f>
        <v>0</v>
      </c>
      <c r="R12" s="53">
        <f t="shared" si="2"/>
        <v>0</v>
      </c>
    </row>
    <row r="13" spans="2:23" x14ac:dyDescent="0.25">
      <c r="B13" s="52" t="str">
        <f t="shared" si="0"/>
        <v>MAACWDE</v>
      </c>
      <c r="C13" s="48" t="str">
        <f t="shared" si="1"/>
        <v>84338010749</v>
      </c>
      <c r="D13" s="6">
        <v>843380107491</v>
      </c>
      <c r="E13" s="7" t="s">
        <v>917</v>
      </c>
      <c r="F13" t="s">
        <v>1281</v>
      </c>
      <c r="G13" t="s">
        <v>1744</v>
      </c>
      <c r="H13" t="s">
        <v>16</v>
      </c>
      <c r="I13" t="s">
        <v>27</v>
      </c>
      <c r="J13" s="7" t="s">
        <v>19</v>
      </c>
      <c r="K13" s="7"/>
      <c r="L13" s="10">
        <v>66</v>
      </c>
      <c r="M13" s="7" t="s">
        <v>491</v>
      </c>
      <c r="N13" s="7" t="s">
        <v>492</v>
      </c>
      <c r="O13" s="7" t="s">
        <v>1190</v>
      </c>
      <c r="P13" s="50"/>
      <c r="Q13" s="11">
        <f>SUMIF(Western!C:C,Master!E13,Western!W:W)</f>
        <v>0</v>
      </c>
      <c r="R13" s="53">
        <f t="shared" si="2"/>
        <v>0</v>
      </c>
    </row>
    <row r="14" spans="2:23" x14ac:dyDescent="0.25">
      <c r="B14" s="52" t="str">
        <f t="shared" si="0"/>
        <v>MAACWDE</v>
      </c>
      <c r="C14" s="48" t="str">
        <f t="shared" si="1"/>
        <v>84338010748</v>
      </c>
      <c r="D14" s="6">
        <v>843380107484</v>
      </c>
      <c r="E14" s="7" t="s">
        <v>916</v>
      </c>
      <c r="F14" t="s">
        <v>1280</v>
      </c>
      <c r="G14" t="s">
        <v>1744</v>
      </c>
      <c r="H14" t="s">
        <v>16</v>
      </c>
      <c r="I14" t="s">
        <v>27</v>
      </c>
      <c r="J14" s="7" t="s">
        <v>18</v>
      </c>
      <c r="K14" s="7"/>
      <c r="L14" s="10">
        <v>66</v>
      </c>
      <c r="M14" s="7" t="s">
        <v>491</v>
      </c>
      <c r="N14" s="7" t="s">
        <v>492</v>
      </c>
      <c r="O14" s="7" t="s">
        <v>1190</v>
      </c>
      <c r="P14" s="50"/>
      <c r="Q14" s="11">
        <f>SUMIF(Western!C:C,Master!E14,Western!W:W)</f>
        <v>0</v>
      </c>
      <c r="R14" s="53">
        <f t="shared" si="2"/>
        <v>0</v>
      </c>
    </row>
    <row r="15" spans="2:23" x14ac:dyDescent="0.25">
      <c r="B15" s="52" t="str">
        <f t="shared" si="0"/>
        <v>MAACWDE</v>
      </c>
      <c r="C15" s="48" t="str">
        <f t="shared" si="1"/>
        <v>84338010747</v>
      </c>
      <c r="D15" s="6">
        <v>843380107477</v>
      </c>
      <c r="E15" s="7" t="s">
        <v>915</v>
      </c>
      <c r="F15" t="s">
        <v>1279</v>
      </c>
      <c r="G15" t="s">
        <v>1744</v>
      </c>
      <c r="H15" t="s">
        <v>16</v>
      </c>
      <c r="I15" t="s">
        <v>27</v>
      </c>
      <c r="J15" s="7" t="s">
        <v>17</v>
      </c>
      <c r="K15" s="7"/>
      <c r="L15" s="10">
        <v>66</v>
      </c>
      <c r="M15" s="7" t="s">
        <v>491</v>
      </c>
      <c r="N15" s="7" t="s">
        <v>492</v>
      </c>
      <c r="O15" s="7" t="s">
        <v>1190</v>
      </c>
      <c r="P15" s="50"/>
      <c r="Q15" s="11">
        <f>SUMIF(Western!C:C,Master!E15,Western!W:W)</f>
        <v>0</v>
      </c>
      <c r="R15" s="53">
        <f t="shared" si="2"/>
        <v>0</v>
      </c>
    </row>
    <row r="16" spans="2:23" x14ac:dyDescent="0.25">
      <c r="B16" s="52" t="str">
        <f t="shared" si="0"/>
        <v>MAACWDE</v>
      </c>
      <c r="C16" s="48" t="str">
        <f t="shared" si="1"/>
        <v>84338010750</v>
      </c>
      <c r="D16" s="6">
        <v>843380107507</v>
      </c>
      <c r="E16" s="7" t="s">
        <v>918</v>
      </c>
      <c r="F16" t="s">
        <v>1282</v>
      </c>
      <c r="G16" t="s">
        <v>1744</v>
      </c>
      <c r="H16" t="s">
        <v>16</v>
      </c>
      <c r="I16" t="s">
        <v>27</v>
      </c>
      <c r="J16" s="7" t="s">
        <v>20</v>
      </c>
      <c r="K16" s="7"/>
      <c r="L16" s="10">
        <v>66</v>
      </c>
      <c r="M16" s="7" t="s">
        <v>491</v>
      </c>
      <c r="N16" s="7" t="s">
        <v>492</v>
      </c>
      <c r="O16" s="7" t="s">
        <v>1190</v>
      </c>
      <c r="P16" s="50"/>
      <c r="Q16" s="11">
        <f>SUMIF(Western!C:C,Master!E16,Western!W:W)</f>
        <v>0</v>
      </c>
      <c r="R16" s="53">
        <f t="shared" si="2"/>
        <v>0</v>
      </c>
    </row>
    <row r="17" spans="2:18" x14ac:dyDescent="0.25">
      <c r="B17" s="52" t="str">
        <f t="shared" si="0"/>
        <v>FTDBDDE</v>
      </c>
      <c r="C17" s="48" t="str">
        <f t="shared" si="1"/>
        <v>84338011689</v>
      </c>
      <c r="D17" s="6">
        <v>843380116899</v>
      </c>
      <c r="E17" s="7" t="s">
        <v>933</v>
      </c>
      <c r="F17" t="s">
        <v>1290</v>
      </c>
      <c r="G17" t="s">
        <v>3364</v>
      </c>
      <c r="H17" t="s">
        <v>16</v>
      </c>
      <c r="I17" t="s">
        <v>27</v>
      </c>
      <c r="J17" s="7" t="s">
        <v>19</v>
      </c>
      <c r="K17" s="7"/>
      <c r="L17" s="10">
        <v>143</v>
      </c>
      <c r="M17" s="7" t="s">
        <v>2456</v>
      </c>
      <c r="N17" s="7" t="s">
        <v>1574</v>
      </c>
      <c r="O17" s="7" t="s">
        <v>1190</v>
      </c>
      <c r="P17" s="50"/>
      <c r="Q17" s="11">
        <f>SUMIF(Western!C:C,Master!E17,Western!W:W)</f>
        <v>0</v>
      </c>
      <c r="R17" s="53">
        <f t="shared" si="2"/>
        <v>0</v>
      </c>
    </row>
    <row r="18" spans="2:18" x14ac:dyDescent="0.25">
      <c r="B18" s="52" t="str">
        <f t="shared" si="0"/>
        <v>FTDBDDE</v>
      </c>
      <c r="C18" s="48" t="str">
        <f t="shared" si="1"/>
        <v>84338011688</v>
      </c>
      <c r="D18" s="6">
        <v>843380116882</v>
      </c>
      <c r="E18" s="7" t="s">
        <v>932</v>
      </c>
      <c r="F18" t="s">
        <v>1289</v>
      </c>
      <c r="G18" t="s">
        <v>3364</v>
      </c>
      <c r="H18" t="s">
        <v>16</v>
      </c>
      <c r="I18" t="s">
        <v>27</v>
      </c>
      <c r="J18" s="7" t="s">
        <v>18</v>
      </c>
      <c r="K18" s="7"/>
      <c r="L18" s="10">
        <v>120.25</v>
      </c>
      <c r="M18" s="7" t="s">
        <v>2456</v>
      </c>
      <c r="N18" s="7" t="s">
        <v>1574</v>
      </c>
      <c r="O18" s="7" t="s">
        <v>1190</v>
      </c>
      <c r="P18" s="50"/>
      <c r="Q18" s="11">
        <f>SUMIF(Western!C:C,Master!E18,Western!W:W)</f>
        <v>0</v>
      </c>
      <c r="R18" s="53">
        <f t="shared" si="2"/>
        <v>0</v>
      </c>
    </row>
    <row r="19" spans="2:18" x14ac:dyDescent="0.25">
      <c r="B19" s="52" t="str">
        <f t="shared" si="0"/>
        <v>FTDBDDE</v>
      </c>
      <c r="C19" s="48" t="str">
        <f t="shared" si="1"/>
        <v>84338011687</v>
      </c>
      <c r="D19" s="6">
        <v>843380116875</v>
      </c>
      <c r="E19" s="7" t="s">
        <v>931</v>
      </c>
      <c r="F19" t="s">
        <v>1288</v>
      </c>
      <c r="G19" t="s">
        <v>3364</v>
      </c>
      <c r="H19" t="s">
        <v>16</v>
      </c>
      <c r="I19" t="s">
        <v>27</v>
      </c>
      <c r="J19" s="7" t="s">
        <v>17</v>
      </c>
      <c r="K19" s="7"/>
      <c r="L19" s="10">
        <v>97.5</v>
      </c>
      <c r="M19" s="7" t="s">
        <v>2456</v>
      </c>
      <c r="N19" s="7" t="s">
        <v>1574</v>
      </c>
      <c r="O19" s="7" t="s">
        <v>1190</v>
      </c>
      <c r="P19" s="50"/>
      <c r="Q19" s="11">
        <f>SUMIF(Western!C:C,Master!E19,Western!W:W)</f>
        <v>0</v>
      </c>
      <c r="R19" s="53">
        <f t="shared" si="2"/>
        <v>0</v>
      </c>
    </row>
    <row r="20" spans="2:18" x14ac:dyDescent="0.25">
      <c r="B20" s="52" t="str">
        <f t="shared" si="0"/>
        <v>MAESCCN</v>
      </c>
      <c r="C20" s="48" t="str">
        <f t="shared" si="1"/>
        <v>84338018983</v>
      </c>
      <c r="D20" s="6">
        <v>843380189831</v>
      </c>
      <c r="E20" s="7" t="s">
        <v>972</v>
      </c>
      <c r="F20" t="s">
        <v>1822</v>
      </c>
      <c r="G20" t="s">
        <v>3275</v>
      </c>
      <c r="H20" t="s">
        <v>16</v>
      </c>
      <c r="I20" t="s">
        <v>40</v>
      </c>
      <c r="J20" s="7" t="s">
        <v>19</v>
      </c>
      <c r="K20" s="7"/>
      <c r="L20" s="10">
        <v>13.2</v>
      </c>
      <c r="M20" s="7" t="s">
        <v>491</v>
      </c>
      <c r="N20" s="7" t="s">
        <v>1311</v>
      </c>
      <c r="O20" s="7" t="s">
        <v>1190</v>
      </c>
      <c r="P20" s="50"/>
      <c r="Q20" s="11">
        <f>SUMIF(Western!C:C,Master!E20,Western!W:W)</f>
        <v>0</v>
      </c>
      <c r="R20" s="53">
        <f t="shared" si="2"/>
        <v>0</v>
      </c>
    </row>
    <row r="21" spans="2:18" x14ac:dyDescent="0.25">
      <c r="B21" s="52" t="str">
        <f t="shared" si="0"/>
        <v>MAESCCN</v>
      </c>
      <c r="C21" s="48" t="str">
        <f t="shared" si="1"/>
        <v>84338018982</v>
      </c>
      <c r="D21" s="6">
        <v>843380189824</v>
      </c>
      <c r="E21" s="7" t="s">
        <v>971</v>
      </c>
      <c r="F21" t="s">
        <v>1823</v>
      </c>
      <c r="G21" t="s">
        <v>3275</v>
      </c>
      <c r="H21" t="s">
        <v>16</v>
      </c>
      <c r="I21" t="s">
        <v>40</v>
      </c>
      <c r="J21" s="7" t="s">
        <v>18</v>
      </c>
      <c r="K21" s="7"/>
      <c r="L21" s="10">
        <v>13.2</v>
      </c>
      <c r="M21" s="7" t="s">
        <v>491</v>
      </c>
      <c r="N21" s="7" t="s">
        <v>1311</v>
      </c>
      <c r="O21" s="7" t="s">
        <v>1190</v>
      </c>
      <c r="P21" s="50"/>
      <c r="Q21" s="11">
        <f>SUMIF(Western!C:C,Master!E21,Western!W:W)</f>
        <v>0</v>
      </c>
      <c r="R21" s="53">
        <f t="shared" si="2"/>
        <v>0</v>
      </c>
    </row>
    <row r="22" spans="2:18" x14ac:dyDescent="0.25">
      <c r="B22" s="52" t="str">
        <f t="shared" si="0"/>
        <v>MAESCCN</v>
      </c>
      <c r="C22" s="48" t="str">
        <f t="shared" si="1"/>
        <v>84338018981</v>
      </c>
      <c r="D22" s="6">
        <v>843380189817</v>
      </c>
      <c r="E22" s="7" t="s">
        <v>970</v>
      </c>
      <c r="F22" t="s">
        <v>1824</v>
      </c>
      <c r="G22" t="s">
        <v>3275</v>
      </c>
      <c r="H22" t="s">
        <v>16</v>
      </c>
      <c r="I22" t="s">
        <v>40</v>
      </c>
      <c r="J22" s="7" t="s">
        <v>17</v>
      </c>
      <c r="K22" s="7"/>
      <c r="L22" s="10">
        <v>13.2</v>
      </c>
      <c r="M22" s="7" t="s">
        <v>491</v>
      </c>
      <c r="N22" s="7" t="s">
        <v>1311</v>
      </c>
      <c r="O22" s="7" t="s">
        <v>1190</v>
      </c>
      <c r="P22" s="50"/>
      <c r="Q22" s="11">
        <f>SUMIF(Western!C:C,Master!E22,Western!W:W)</f>
        <v>0</v>
      </c>
      <c r="R22" s="53">
        <f t="shared" si="2"/>
        <v>0</v>
      </c>
    </row>
    <row r="23" spans="2:18" x14ac:dyDescent="0.25">
      <c r="B23" s="52" t="str">
        <f t="shared" si="0"/>
        <v>MAESCCN</v>
      </c>
      <c r="C23" s="48" t="str">
        <f t="shared" si="1"/>
        <v>84338018984</v>
      </c>
      <c r="D23" s="6">
        <v>843380189848</v>
      </c>
      <c r="E23" s="7" t="s">
        <v>973</v>
      </c>
      <c r="F23" t="s">
        <v>1825</v>
      </c>
      <c r="G23" t="s">
        <v>3275</v>
      </c>
      <c r="H23" t="s">
        <v>16</v>
      </c>
      <c r="I23" t="s">
        <v>40</v>
      </c>
      <c r="J23" s="7" t="s">
        <v>20</v>
      </c>
      <c r="K23" s="7"/>
      <c r="L23" s="10">
        <v>13.2</v>
      </c>
      <c r="M23" s="7" t="s">
        <v>491</v>
      </c>
      <c r="N23" s="7" t="s">
        <v>1311</v>
      </c>
      <c r="O23" s="7" t="s">
        <v>1190</v>
      </c>
      <c r="P23" s="50"/>
      <c r="Q23" s="11">
        <f>SUMIF(Western!C:C,Master!E23,Western!W:W)</f>
        <v>0</v>
      </c>
      <c r="R23" s="53">
        <f t="shared" si="2"/>
        <v>0</v>
      </c>
    </row>
    <row r="24" spans="2:18" x14ac:dyDescent="0.25">
      <c r="B24" s="52" t="str">
        <f t="shared" si="0"/>
        <v>MALPHCN</v>
      </c>
      <c r="C24" s="48" t="str">
        <f t="shared" si="1"/>
        <v>81750902129</v>
      </c>
      <c r="D24" s="6">
        <v>817509021296</v>
      </c>
      <c r="E24" s="7" t="s">
        <v>996</v>
      </c>
      <c r="F24" t="s">
        <v>1327</v>
      </c>
      <c r="G24" t="s">
        <v>3365</v>
      </c>
      <c r="H24" t="s">
        <v>16</v>
      </c>
      <c r="I24" t="s">
        <v>40</v>
      </c>
      <c r="J24" s="7" t="s">
        <v>503</v>
      </c>
      <c r="K24" s="7"/>
      <c r="L24" s="10">
        <v>13.75</v>
      </c>
      <c r="M24" s="7" t="s">
        <v>504</v>
      </c>
      <c r="N24" s="7" t="s">
        <v>512</v>
      </c>
      <c r="O24" s="7" t="s">
        <v>1190</v>
      </c>
      <c r="P24" s="50"/>
      <c r="Q24" s="11">
        <f>SUMIF(Western!C:C,Master!E24,Western!W:W)</f>
        <v>0</v>
      </c>
      <c r="R24" s="53">
        <f t="shared" si="2"/>
        <v>0</v>
      </c>
    </row>
    <row r="25" spans="2:18" x14ac:dyDescent="0.25">
      <c r="B25" s="52" t="str">
        <f t="shared" si="0"/>
        <v>MALPHDE</v>
      </c>
      <c r="C25" s="48" t="str">
        <f t="shared" si="1"/>
        <v>81311602556</v>
      </c>
      <c r="D25" s="6">
        <v>813116025566</v>
      </c>
      <c r="E25" s="7" t="s">
        <v>993</v>
      </c>
      <c r="F25" t="s">
        <v>1324</v>
      </c>
      <c r="G25" t="s">
        <v>3365</v>
      </c>
      <c r="H25" t="s">
        <v>16</v>
      </c>
      <c r="I25" t="s">
        <v>27</v>
      </c>
      <c r="J25" s="7" t="s">
        <v>503</v>
      </c>
      <c r="K25" s="7"/>
      <c r="L25" s="10">
        <v>13.75</v>
      </c>
      <c r="M25" s="7" t="s">
        <v>504</v>
      </c>
      <c r="N25" s="7" t="s">
        <v>512</v>
      </c>
      <c r="O25" s="7" t="s">
        <v>1190</v>
      </c>
      <c r="P25" s="50"/>
      <c r="Q25" s="11">
        <f>SUMIF(Western!C:C,Master!E25,Western!W:W)</f>
        <v>0</v>
      </c>
      <c r="R25" s="53">
        <f t="shared" si="2"/>
        <v>0</v>
      </c>
    </row>
    <row r="26" spans="2:18" x14ac:dyDescent="0.25">
      <c r="B26" s="52" t="str">
        <f t="shared" si="0"/>
        <v>MATRKBK</v>
      </c>
      <c r="C26" s="48" t="str">
        <f t="shared" si="1"/>
        <v>84338019853</v>
      </c>
      <c r="D26" s="6">
        <v>843380198536</v>
      </c>
      <c r="E26" s="7" t="s">
        <v>1808</v>
      </c>
      <c r="F26" t="s">
        <v>1826</v>
      </c>
      <c r="G26" t="s">
        <v>3366</v>
      </c>
      <c r="H26" t="s">
        <v>16</v>
      </c>
      <c r="I26" t="s">
        <v>561</v>
      </c>
      <c r="J26" s="7" t="s">
        <v>503</v>
      </c>
      <c r="K26" s="7"/>
      <c r="L26" s="10">
        <v>13.75</v>
      </c>
      <c r="M26" s="7" t="s">
        <v>504</v>
      </c>
      <c r="N26" s="7" t="s">
        <v>512</v>
      </c>
      <c r="O26" s="7" t="s">
        <v>1190</v>
      </c>
      <c r="P26" s="50"/>
      <c r="Q26" s="11">
        <f>SUMIF(Western!C:C,Master!E26,Western!W:W)</f>
        <v>0</v>
      </c>
      <c r="R26" s="53">
        <f t="shared" si="2"/>
        <v>0</v>
      </c>
    </row>
    <row r="27" spans="2:18" x14ac:dyDescent="0.25">
      <c r="B27" s="52" t="str">
        <f t="shared" si="0"/>
        <v>MATRKCN</v>
      </c>
      <c r="C27" s="48" t="str">
        <f t="shared" si="1"/>
        <v>81750902152</v>
      </c>
      <c r="D27" s="6">
        <v>817509021524</v>
      </c>
      <c r="E27" s="7" t="s">
        <v>995</v>
      </c>
      <c r="F27" t="s">
        <v>1326</v>
      </c>
      <c r="G27" t="s">
        <v>1989</v>
      </c>
      <c r="H27" t="s">
        <v>16</v>
      </c>
      <c r="I27" t="s">
        <v>40</v>
      </c>
      <c r="J27" s="7" t="s">
        <v>503</v>
      </c>
      <c r="K27" s="7"/>
      <c r="L27" s="10">
        <v>13.75</v>
      </c>
      <c r="M27" s="7" t="s">
        <v>504</v>
      </c>
      <c r="N27" s="7" t="s">
        <v>512</v>
      </c>
      <c r="O27" s="7" t="s">
        <v>1190</v>
      </c>
      <c r="P27" s="50"/>
      <c r="Q27" s="11">
        <f>SUMIF(Western!C:C,Master!E27,Western!W:W)</f>
        <v>0</v>
      </c>
      <c r="R27" s="53">
        <f t="shared" si="2"/>
        <v>0</v>
      </c>
    </row>
    <row r="28" spans="2:18" x14ac:dyDescent="0.25">
      <c r="B28" s="52" t="str">
        <f t="shared" si="0"/>
        <v>MATRKDE</v>
      </c>
      <c r="C28" s="48" t="str">
        <f t="shared" si="1"/>
        <v>81311602552</v>
      </c>
      <c r="D28" s="6">
        <v>813116025528</v>
      </c>
      <c r="E28" s="7" t="s">
        <v>994</v>
      </c>
      <c r="F28" t="s">
        <v>1325</v>
      </c>
      <c r="G28" t="s">
        <v>1989</v>
      </c>
      <c r="H28" t="s">
        <v>15</v>
      </c>
      <c r="I28" t="s">
        <v>27</v>
      </c>
      <c r="J28" s="7" t="s">
        <v>503</v>
      </c>
      <c r="K28" s="7"/>
      <c r="L28" s="10">
        <v>13.75</v>
      </c>
      <c r="M28" s="7" t="s">
        <v>504</v>
      </c>
      <c r="N28" s="7" t="s">
        <v>512</v>
      </c>
      <c r="O28" s="7" t="s">
        <v>1190</v>
      </c>
      <c r="P28" s="50"/>
      <c r="Q28" s="11">
        <f>SUMIF(Western!C:C,Master!E28,Western!W:W)</f>
        <v>0</v>
      </c>
      <c r="R28" s="53">
        <f t="shared" si="2"/>
        <v>0</v>
      </c>
    </row>
    <row r="29" spans="2:18" x14ac:dyDescent="0.25">
      <c r="B29" s="52" t="str">
        <f t="shared" si="0"/>
        <v>MATRKHG</v>
      </c>
      <c r="C29" s="48" t="str">
        <f t="shared" si="1"/>
        <v>84338013778</v>
      </c>
      <c r="D29" s="6">
        <v>843380137788</v>
      </c>
      <c r="E29" s="7" t="s">
        <v>997</v>
      </c>
      <c r="F29" t="s">
        <v>1328</v>
      </c>
      <c r="G29" t="s">
        <v>1989</v>
      </c>
      <c r="H29" t="s">
        <v>16</v>
      </c>
      <c r="I29" t="s">
        <v>1329</v>
      </c>
      <c r="J29" s="7" t="s">
        <v>503</v>
      </c>
      <c r="K29" s="7"/>
      <c r="L29" s="10">
        <v>13.75</v>
      </c>
      <c r="M29" s="7" t="s">
        <v>504</v>
      </c>
      <c r="N29" s="7" t="s">
        <v>512</v>
      </c>
      <c r="O29" s="7" t="s">
        <v>1190</v>
      </c>
      <c r="P29" s="50"/>
      <c r="Q29" s="11">
        <f>SUMIF(Western!C:C,Master!E29,Western!W:W)</f>
        <v>0</v>
      </c>
      <c r="R29" s="53">
        <f t="shared" si="2"/>
        <v>0</v>
      </c>
    </row>
    <row r="30" spans="2:18" x14ac:dyDescent="0.25">
      <c r="B30" s="52" t="str">
        <f t="shared" si="0"/>
        <v>MANBTCN</v>
      </c>
      <c r="C30" s="48" t="str">
        <f t="shared" si="1"/>
        <v>84338010407</v>
      </c>
      <c r="D30" s="6">
        <v>843380104070</v>
      </c>
      <c r="E30" s="7" t="s">
        <v>930</v>
      </c>
      <c r="F30" t="s">
        <v>1827</v>
      </c>
      <c r="G30" t="s">
        <v>1746</v>
      </c>
      <c r="H30" t="s">
        <v>16</v>
      </c>
      <c r="I30" t="s">
        <v>40</v>
      </c>
      <c r="J30" s="7" t="s">
        <v>19</v>
      </c>
      <c r="K30" s="7"/>
      <c r="L30" s="10">
        <v>13.75</v>
      </c>
      <c r="M30" s="7" t="s">
        <v>491</v>
      </c>
      <c r="N30" s="7" t="s">
        <v>1287</v>
      </c>
      <c r="O30" s="7" t="s">
        <v>1190</v>
      </c>
      <c r="P30" s="50"/>
      <c r="Q30" s="11">
        <f>SUMIF(Western!C:C,Master!E30,Western!W:W)</f>
        <v>0</v>
      </c>
      <c r="R30" s="53">
        <f t="shared" si="2"/>
        <v>0</v>
      </c>
    </row>
    <row r="31" spans="2:18" x14ac:dyDescent="0.25">
      <c r="B31" s="52" t="str">
        <f t="shared" si="0"/>
        <v>MANBTCN</v>
      </c>
      <c r="C31" s="48" t="str">
        <f t="shared" si="1"/>
        <v>84338010406</v>
      </c>
      <c r="D31" s="6">
        <v>843380104063</v>
      </c>
      <c r="E31" s="7" t="s">
        <v>929</v>
      </c>
      <c r="F31" t="s">
        <v>1828</v>
      </c>
      <c r="G31" t="s">
        <v>1746</v>
      </c>
      <c r="H31" t="s">
        <v>16</v>
      </c>
      <c r="I31" t="s">
        <v>40</v>
      </c>
      <c r="J31" s="7" t="s">
        <v>18</v>
      </c>
      <c r="K31" s="7"/>
      <c r="L31" s="10">
        <v>13.75</v>
      </c>
      <c r="M31" s="7" t="s">
        <v>491</v>
      </c>
      <c r="N31" s="7" t="s">
        <v>1287</v>
      </c>
      <c r="O31" s="7" t="s">
        <v>1190</v>
      </c>
      <c r="P31" s="50"/>
      <c r="Q31" s="11">
        <f>SUMIF(Western!C:C,Master!E31,Western!W:W)</f>
        <v>0</v>
      </c>
      <c r="R31" s="53">
        <f t="shared" si="2"/>
        <v>0</v>
      </c>
    </row>
    <row r="32" spans="2:18" x14ac:dyDescent="0.25">
      <c r="B32" s="52" t="str">
        <f t="shared" si="0"/>
        <v>MANBTCN</v>
      </c>
      <c r="C32" s="48" t="str">
        <f t="shared" si="1"/>
        <v>84338010955</v>
      </c>
      <c r="D32" s="6">
        <v>843380109556</v>
      </c>
      <c r="E32" s="7" t="s">
        <v>928</v>
      </c>
      <c r="F32" t="s">
        <v>1829</v>
      </c>
      <c r="G32" t="s">
        <v>1746</v>
      </c>
      <c r="H32" t="s">
        <v>16</v>
      </c>
      <c r="I32" t="s">
        <v>40</v>
      </c>
      <c r="J32" s="7" t="s">
        <v>17</v>
      </c>
      <c r="K32" s="7"/>
      <c r="L32" s="10">
        <v>13.75</v>
      </c>
      <c r="M32" s="7" t="s">
        <v>491</v>
      </c>
      <c r="N32" s="7" t="s">
        <v>1287</v>
      </c>
      <c r="O32" s="7" t="s">
        <v>1190</v>
      </c>
      <c r="P32" s="50"/>
      <c r="Q32" s="11">
        <f>SUMIF(Western!C:C,Master!E32,Western!W:W)</f>
        <v>0</v>
      </c>
      <c r="R32" s="53">
        <f t="shared" si="2"/>
        <v>0</v>
      </c>
    </row>
    <row r="33" spans="2:18" x14ac:dyDescent="0.25">
      <c r="B33" s="52" t="str">
        <f t="shared" si="0"/>
        <v>MANBTDE</v>
      </c>
      <c r="C33" s="48" t="str">
        <f t="shared" si="1"/>
        <v>84338010405</v>
      </c>
      <c r="D33" s="6">
        <v>843380104056</v>
      </c>
      <c r="E33" s="7" t="s">
        <v>927</v>
      </c>
      <c r="F33" t="s">
        <v>1830</v>
      </c>
      <c r="G33" t="s">
        <v>1746</v>
      </c>
      <c r="H33" t="s">
        <v>16</v>
      </c>
      <c r="I33" t="s">
        <v>27</v>
      </c>
      <c r="J33" s="7" t="s">
        <v>19</v>
      </c>
      <c r="K33" s="7"/>
      <c r="L33" s="10">
        <v>13.75</v>
      </c>
      <c r="M33" s="7" t="s">
        <v>491</v>
      </c>
      <c r="N33" s="7" t="s">
        <v>1287</v>
      </c>
      <c r="O33" s="7" t="s">
        <v>1190</v>
      </c>
      <c r="P33" s="50"/>
      <c r="Q33" s="11">
        <f>SUMIF(Western!C:C,Master!E33,Western!W:W)</f>
        <v>0</v>
      </c>
      <c r="R33" s="53">
        <f t="shared" si="2"/>
        <v>0</v>
      </c>
    </row>
    <row r="34" spans="2:18" x14ac:dyDescent="0.25">
      <c r="B34" s="52" t="str">
        <f t="shared" si="0"/>
        <v>MANBTDE</v>
      </c>
      <c r="C34" s="48" t="str">
        <f t="shared" si="1"/>
        <v>84338010404</v>
      </c>
      <c r="D34" s="6">
        <v>843380104049</v>
      </c>
      <c r="E34" s="7" t="s">
        <v>926</v>
      </c>
      <c r="F34" t="s">
        <v>1831</v>
      </c>
      <c r="G34" t="s">
        <v>1746</v>
      </c>
      <c r="H34" t="s">
        <v>16</v>
      </c>
      <c r="I34" t="s">
        <v>27</v>
      </c>
      <c r="J34" s="7" t="s">
        <v>18</v>
      </c>
      <c r="K34" s="7"/>
      <c r="L34" s="10">
        <v>13.75</v>
      </c>
      <c r="M34" s="7" t="s">
        <v>491</v>
      </c>
      <c r="N34" s="7" t="s">
        <v>1287</v>
      </c>
      <c r="O34" s="7" t="s">
        <v>1190</v>
      </c>
      <c r="P34" s="50"/>
      <c r="Q34" s="11">
        <f>SUMIF(Western!C:C,Master!E34,Western!W:W)</f>
        <v>0</v>
      </c>
      <c r="R34" s="53">
        <f t="shared" si="2"/>
        <v>0</v>
      </c>
    </row>
    <row r="35" spans="2:18" x14ac:dyDescent="0.25">
      <c r="B35" s="52" t="str">
        <f t="shared" si="0"/>
        <v>MANBTDE</v>
      </c>
      <c r="C35" s="48" t="str">
        <f t="shared" si="1"/>
        <v>84338010954</v>
      </c>
      <c r="D35" s="6">
        <v>843380109549</v>
      </c>
      <c r="E35" s="7" t="s">
        <v>925</v>
      </c>
      <c r="F35" t="s">
        <v>1832</v>
      </c>
      <c r="G35" t="s">
        <v>1746</v>
      </c>
      <c r="H35" t="s">
        <v>16</v>
      </c>
      <c r="I35" t="s">
        <v>27</v>
      </c>
      <c r="J35" s="7" t="s">
        <v>17</v>
      </c>
      <c r="K35" s="7"/>
      <c r="L35" s="10">
        <v>13.75</v>
      </c>
      <c r="M35" s="7" t="s">
        <v>491</v>
      </c>
      <c r="N35" s="7" t="s">
        <v>1287</v>
      </c>
      <c r="O35" s="7" t="s">
        <v>1190</v>
      </c>
      <c r="P35" s="50"/>
      <c r="Q35" s="11">
        <f>SUMIF(Western!C:C,Master!E35,Western!W:W)</f>
        <v>0</v>
      </c>
      <c r="R35" s="53">
        <f t="shared" si="2"/>
        <v>0</v>
      </c>
    </row>
    <row r="36" spans="2:18" x14ac:dyDescent="0.25">
      <c r="B36" s="52" t="str">
        <f t="shared" si="0"/>
        <v>MANKGBB</v>
      </c>
      <c r="C36" s="48" t="str">
        <f t="shared" si="1"/>
        <v>84338019435</v>
      </c>
      <c r="D36" s="6">
        <v>843380194354</v>
      </c>
      <c r="E36" s="7" t="s">
        <v>992</v>
      </c>
      <c r="F36" t="s">
        <v>1323</v>
      </c>
      <c r="G36" t="s">
        <v>1765</v>
      </c>
      <c r="H36" t="s">
        <v>16</v>
      </c>
      <c r="I36" t="s">
        <v>1322</v>
      </c>
      <c r="J36" s="7" t="s">
        <v>503</v>
      </c>
      <c r="K36" s="7"/>
      <c r="L36" s="10">
        <v>19.25</v>
      </c>
      <c r="M36" s="7" t="s">
        <v>504</v>
      </c>
      <c r="N36" s="7" t="s">
        <v>506</v>
      </c>
      <c r="O36" s="7" t="s">
        <v>1190</v>
      </c>
      <c r="P36" s="50"/>
      <c r="Q36" s="11">
        <f>SUMIF(Western!C:C,Master!E36,Western!W:W)</f>
        <v>0</v>
      </c>
      <c r="R36" s="53">
        <f t="shared" si="2"/>
        <v>0</v>
      </c>
    </row>
    <row r="37" spans="2:18" x14ac:dyDescent="0.25">
      <c r="B37" s="52" t="str">
        <f t="shared" si="0"/>
        <v>MANKGCN</v>
      </c>
      <c r="C37" s="48" t="str">
        <f t="shared" si="1"/>
        <v>81750902130</v>
      </c>
      <c r="D37" s="6">
        <v>817509021302</v>
      </c>
      <c r="E37" s="7" t="s">
        <v>921</v>
      </c>
      <c r="F37" t="s">
        <v>1285</v>
      </c>
      <c r="G37" t="s">
        <v>1765</v>
      </c>
      <c r="H37" t="s">
        <v>16</v>
      </c>
      <c r="I37" t="s">
        <v>40</v>
      </c>
      <c r="J37" s="7" t="s">
        <v>503</v>
      </c>
      <c r="K37" s="7"/>
      <c r="L37" s="10">
        <v>19.25</v>
      </c>
      <c r="M37" s="7" t="s">
        <v>504</v>
      </c>
      <c r="N37" s="7" t="s">
        <v>506</v>
      </c>
      <c r="O37" s="7" t="s">
        <v>1190</v>
      </c>
      <c r="P37" s="50"/>
      <c r="Q37" s="11">
        <f>SUMIF(Western!C:C,Master!E37,Western!W:W)</f>
        <v>0</v>
      </c>
      <c r="R37" s="53">
        <f t="shared" si="2"/>
        <v>0</v>
      </c>
    </row>
    <row r="38" spans="2:18" x14ac:dyDescent="0.25">
      <c r="B38" s="52" t="str">
        <f t="shared" si="0"/>
        <v>MANKGDE</v>
      </c>
      <c r="C38" s="48" t="str">
        <f t="shared" si="1"/>
        <v>81311602829</v>
      </c>
      <c r="D38" s="6">
        <v>813116028291</v>
      </c>
      <c r="E38" s="7" t="s">
        <v>920</v>
      </c>
      <c r="F38" t="s">
        <v>1284</v>
      </c>
      <c r="G38" t="s">
        <v>1765</v>
      </c>
      <c r="H38" t="s">
        <v>16</v>
      </c>
      <c r="I38" t="s">
        <v>27</v>
      </c>
      <c r="J38" s="7" t="s">
        <v>503</v>
      </c>
      <c r="K38" s="7"/>
      <c r="L38" s="10">
        <v>19.25</v>
      </c>
      <c r="M38" s="7" t="s">
        <v>504</v>
      </c>
      <c r="N38" s="7" t="s">
        <v>506</v>
      </c>
      <c r="O38" s="7" t="s">
        <v>1190</v>
      </c>
      <c r="P38" s="50"/>
      <c r="Q38" s="11">
        <f>SUMIF(Western!C:C,Master!E38,Western!W:W)</f>
        <v>0</v>
      </c>
      <c r="R38" s="53">
        <f t="shared" si="2"/>
        <v>0</v>
      </c>
    </row>
    <row r="39" spans="2:18" x14ac:dyDescent="0.25">
      <c r="B39" s="52" t="str">
        <f t="shared" si="0"/>
        <v>MANKGHO</v>
      </c>
      <c r="C39" s="48" t="str">
        <f t="shared" si="1"/>
        <v>81750902131</v>
      </c>
      <c r="D39" s="6">
        <v>817509021319</v>
      </c>
      <c r="E39" s="7" t="s">
        <v>922</v>
      </c>
      <c r="F39" t="s">
        <v>1286</v>
      </c>
      <c r="G39" t="s">
        <v>1765</v>
      </c>
      <c r="H39" t="s">
        <v>16</v>
      </c>
      <c r="I39" t="s">
        <v>1278</v>
      </c>
      <c r="J39" s="7" t="s">
        <v>503</v>
      </c>
      <c r="K39" s="7"/>
      <c r="L39" s="10">
        <v>19.25</v>
      </c>
      <c r="M39" s="7" t="s">
        <v>504</v>
      </c>
      <c r="N39" s="7" t="s">
        <v>506</v>
      </c>
      <c r="O39" s="7" t="s">
        <v>1190</v>
      </c>
      <c r="P39" s="50"/>
      <c r="Q39" s="11">
        <f>SUMIF(Western!C:C,Master!E39,Western!W:W)</f>
        <v>0</v>
      </c>
      <c r="R39" s="53">
        <f t="shared" si="2"/>
        <v>0</v>
      </c>
    </row>
    <row r="40" spans="2:18" x14ac:dyDescent="0.25">
      <c r="B40" s="52" t="str">
        <f t="shared" si="0"/>
        <v>MANKGWN</v>
      </c>
      <c r="C40" s="48" t="str">
        <f t="shared" si="1"/>
        <v>84338016744</v>
      </c>
      <c r="D40" s="6">
        <v>843380167440</v>
      </c>
      <c r="E40" s="7" t="s">
        <v>919</v>
      </c>
      <c r="F40" t="s">
        <v>1283</v>
      </c>
      <c r="G40" t="s">
        <v>1765</v>
      </c>
      <c r="H40" t="s">
        <v>16</v>
      </c>
      <c r="I40" t="s">
        <v>107</v>
      </c>
      <c r="J40" s="7" t="s">
        <v>503</v>
      </c>
      <c r="K40" s="7"/>
      <c r="L40" s="10">
        <v>19.25</v>
      </c>
      <c r="M40" s="7" t="s">
        <v>504</v>
      </c>
      <c r="N40" s="7" t="s">
        <v>506</v>
      </c>
      <c r="O40" s="7" t="s">
        <v>1190</v>
      </c>
      <c r="P40" s="50"/>
      <c r="Q40" s="11">
        <f>SUMIF(Western!C:C,Master!E40,Western!W:W)</f>
        <v>0</v>
      </c>
      <c r="R40" s="53">
        <f t="shared" si="2"/>
        <v>0</v>
      </c>
    </row>
    <row r="41" spans="2:18" x14ac:dyDescent="0.25">
      <c r="B41" s="52" t="str">
        <f t="shared" si="0"/>
        <v>MTOQZCN</v>
      </c>
      <c r="C41" s="48" t="str">
        <f t="shared" si="1"/>
        <v>84049070196</v>
      </c>
      <c r="D41" s="6">
        <v>840490701960</v>
      </c>
      <c r="E41" s="7" t="s">
        <v>998</v>
      </c>
      <c r="F41" t="s">
        <v>1330</v>
      </c>
      <c r="G41" t="s">
        <v>1752</v>
      </c>
      <c r="H41" t="s">
        <v>15</v>
      </c>
      <c r="I41" t="s">
        <v>40</v>
      </c>
      <c r="J41" s="7" t="s">
        <v>189</v>
      </c>
      <c r="K41" s="7"/>
      <c r="L41" s="10">
        <v>66</v>
      </c>
      <c r="M41" s="7" t="s">
        <v>12</v>
      </c>
      <c r="N41" s="7" t="s">
        <v>25</v>
      </c>
      <c r="O41" s="7" t="s">
        <v>1190</v>
      </c>
      <c r="P41" s="50"/>
      <c r="Q41" s="11">
        <f>SUMIF(Western!C:C,Master!E41,Western!W:W)</f>
        <v>0</v>
      </c>
      <c r="R41" s="53">
        <f t="shared" si="2"/>
        <v>0</v>
      </c>
    </row>
    <row r="42" spans="2:18" x14ac:dyDescent="0.25">
      <c r="B42" s="52" t="str">
        <f t="shared" si="0"/>
        <v>MTOQZCN</v>
      </c>
      <c r="C42" s="48" t="str">
        <f t="shared" si="1"/>
        <v>84049070197</v>
      </c>
      <c r="D42" s="6">
        <v>840490701977</v>
      </c>
      <c r="E42" s="7" t="s">
        <v>999</v>
      </c>
      <c r="F42" t="s">
        <v>1331</v>
      </c>
      <c r="G42" t="s">
        <v>1752</v>
      </c>
      <c r="H42" t="s">
        <v>15</v>
      </c>
      <c r="I42" t="s">
        <v>40</v>
      </c>
      <c r="J42" s="7" t="s">
        <v>19</v>
      </c>
      <c r="K42" s="7"/>
      <c r="L42" s="10">
        <v>66</v>
      </c>
      <c r="M42" s="7" t="s">
        <v>12</v>
      </c>
      <c r="N42" s="7" t="s">
        <v>25</v>
      </c>
      <c r="O42" s="7" t="s">
        <v>1190</v>
      </c>
      <c r="P42" s="50"/>
      <c r="Q42" s="11">
        <f>SUMIF(Western!C:C,Master!E42,Western!W:W)</f>
        <v>0</v>
      </c>
      <c r="R42" s="53">
        <f t="shared" si="2"/>
        <v>0</v>
      </c>
    </row>
    <row r="43" spans="2:18" x14ac:dyDescent="0.25">
      <c r="B43" s="52" t="str">
        <f t="shared" si="0"/>
        <v>MTOQZCN</v>
      </c>
      <c r="C43" s="48" t="str">
        <f t="shared" si="1"/>
        <v>84049070198</v>
      </c>
      <c r="D43" s="6">
        <v>840490701984</v>
      </c>
      <c r="E43" s="7" t="s">
        <v>1000</v>
      </c>
      <c r="F43" t="s">
        <v>1332</v>
      </c>
      <c r="G43" t="s">
        <v>1752</v>
      </c>
      <c r="H43" t="s">
        <v>15</v>
      </c>
      <c r="I43" t="s">
        <v>40</v>
      </c>
      <c r="J43" s="7" t="s">
        <v>18</v>
      </c>
      <c r="K43" s="7"/>
      <c r="L43" s="10">
        <v>66</v>
      </c>
      <c r="M43" s="7" t="s">
        <v>12</v>
      </c>
      <c r="N43" s="7" t="s">
        <v>25</v>
      </c>
      <c r="O43" s="7" t="s">
        <v>1190</v>
      </c>
      <c r="P43" s="50"/>
      <c r="Q43" s="11">
        <f>SUMIF(Western!C:C,Master!E43,Western!W:W)</f>
        <v>0</v>
      </c>
      <c r="R43" s="53">
        <f t="shared" si="2"/>
        <v>0</v>
      </c>
    </row>
    <row r="44" spans="2:18" x14ac:dyDescent="0.25">
      <c r="B44" s="52" t="str">
        <f t="shared" si="0"/>
        <v>MTOQZCN</v>
      </c>
      <c r="C44" s="48" t="str">
        <f t="shared" si="1"/>
        <v>84049070199</v>
      </c>
      <c r="D44" s="6">
        <v>840490701991</v>
      </c>
      <c r="E44" s="7" t="s">
        <v>1001</v>
      </c>
      <c r="F44" t="s">
        <v>1333</v>
      </c>
      <c r="G44" t="s">
        <v>1752</v>
      </c>
      <c r="H44" t="s">
        <v>15</v>
      </c>
      <c r="I44" t="s">
        <v>40</v>
      </c>
      <c r="J44" s="7" t="s">
        <v>17</v>
      </c>
      <c r="K44" s="7"/>
      <c r="L44" s="10">
        <v>66</v>
      </c>
      <c r="M44" s="7" t="s">
        <v>12</v>
      </c>
      <c r="N44" s="7" t="s">
        <v>25</v>
      </c>
      <c r="O44" s="7" t="s">
        <v>1190</v>
      </c>
      <c r="P44" s="50"/>
      <c r="Q44" s="11">
        <f>SUMIF(Western!C:C,Master!E44,Western!W:W)</f>
        <v>0</v>
      </c>
      <c r="R44" s="53">
        <f t="shared" si="2"/>
        <v>0</v>
      </c>
    </row>
    <row r="45" spans="2:18" x14ac:dyDescent="0.25">
      <c r="B45" s="52" t="str">
        <f t="shared" si="0"/>
        <v>MTOQZCN</v>
      </c>
      <c r="C45" s="48" t="str">
        <f t="shared" si="1"/>
        <v>84049070200</v>
      </c>
      <c r="D45" s="6">
        <v>840490702004</v>
      </c>
      <c r="E45" s="7" t="s">
        <v>1002</v>
      </c>
      <c r="F45" t="s">
        <v>1334</v>
      </c>
      <c r="G45" t="s">
        <v>1752</v>
      </c>
      <c r="H45" t="s">
        <v>15</v>
      </c>
      <c r="I45" t="s">
        <v>40</v>
      </c>
      <c r="J45" s="7" t="s">
        <v>20</v>
      </c>
      <c r="K45" s="7"/>
      <c r="L45" s="10">
        <v>66</v>
      </c>
      <c r="M45" s="7" t="s">
        <v>12</v>
      </c>
      <c r="N45" s="7" t="s">
        <v>25</v>
      </c>
      <c r="O45" s="7" t="s">
        <v>1190</v>
      </c>
      <c r="P45" s="50"/>
      <c r="Q45" s="11">
        <f>SUMIF(Western!C:C,Master!E45,Western!W:W)</f>
        <v>0</v>
      </c>
      <c r="R45" s="53">
        <f t="shared" si="2"/>
        <v>0</v>
      </c>
    </row>
    <row r="46" spans="2:18" x14ac:dyDescent="0.25">
      <c r="B46" s="52" t="str">
        <f t="shared" si="0"/>
        <v>MTOQZDE</v>
      </c>
      <c r="C46" s="48" t="str">
        <f t="shared" si="1"/>
        <v>84049070201</v>
      </c>
      <c r="D46" s="6">
        <v>840490702011</v>
      </c>
      <c r="E46" s="7" t="s">
        <v>1003</v>
      </c>
      <c r="F46" t="s">
        <v>1335</v>
      </c>
      <c r="G46" t="s">
        <v>1752</v>
      </c>
      <c r="H46" t="s">
        <v>16</v>
      </c>
      <c r="I46" t="s">
        <v>27</v>
      </c>
      <c r="J46" s="7" t="s">
        <v>189</v>
      </c>
      <c r="K46" s="7"/>
      <c r="L46" s="10">
        <v>66</v>
      </c>
      <c r="M46" s="7" t="s">
        <v>12</v>
      </c>
      <c r="N46" s="7" t="s">
        <v>25</v>
      </c>
      <c r="O46" s="7" t="s">
        <v>1190</v>
      </c>
      <c r="P46" s="50"/>
      <c r="Q46" s="11">
        <f>SUMIF(Western!C:C,Master!E46,Western!W:W)</f>
        <v>0</v>
      </c>
      <c r="R46" s="53">
        <f t="shared" si="2"/>
        <v>0</v>
      </c>
    </row>
    <row r="47" spans="2:18" x14ac:dyDescent="0.25">
      <c r="B47" s="52" t="str">
        <f t="shared" si="0"/>
        <v>MTOQZDE</v>
      </c>
      <c r="C47" s="48" t="str">
        <f t="shared" si="1"/>
        <v>84049070202</v>
      </c>
      <c r="D47" s="6">
        <v>840490702028</v>
      </c>
      <c r="E47" s="7" t="s">
        <v>1004</v>
      </c>
      <c r="F47" t="s">
        <v>1336</v>
      </c>
      <c r="G47" t="s">
        <v>1752</v>
      </c>
      <c r="H47" t="s">
        <v>16</v>
      </c>
      <c r="I47" t="s">
        <v>27</v>
      </c>
      <c r="J47" s="7" t="s">
        <v>19</v>
      </c>
      <c r="K47" s="7"/>
      <c r="L47" s="10">
        <v>66</v>
      </c>
      <c r="M47" s="7" t="s">
        <v>12</v>
      </c>
      <c r="N47" s="7" t="s">
        <v>25</v>
      </c>
      <c r="O47" s="7" t="s">
        <v>1190</v>
      </c>
      <c r="P47" s="50"/>
      <c r="Q47" s="11">
        <f>SUMIF(Western!C:C,Master!E47,Western!W:W)</f>
        <v>0</v>
      </c>
      <c r="R47" s="53">
        <f t="shared" si="2"/>
        <v>0</v>
      </c>
    </row>
    <row r="48" spans="2:18" x14ac:dyDescent="0.25">
      <c r="B48" s="52" t="str">
        <f t="shared" si="0"/>
        <v>MTOQZDE</v>
      </c>
      <c r="C48" s="48" t="str">
        <f t="shared" si="1"/>
        <v>84049070203</v>
      </c>
      <c r="D48" s="6">
        <v>840490702035</v>
      </c>
      <c r="E48" s="7" t="s">
        <v>1005</v>
      </c>
      <c r="F48" t="s">
        <v>1337</v>
      </c>
      <c r="G48" t="s">
        <v>1752</v>
      </c>
      <c r="H48" t="s">
        <v>16</v>
      </c>
      <c r="I48" t="s">
        <v>27</v>
      </c>
      <c r="J48" s="7" t="s">
        <v>18</v>
      </c>
      <c r="K48" s="7"/>
      <c r="L48" s="10">
        <v>66</v>
      </c>
      <c r="M48" s="7" t="s">
        <v>12</v>
      </c>
      <c r="N48" s="7" t="s">
        <v>25</v>
      </c>
      <c r="O48" s="7" t="s">
        <v>1190</v>
      </c>
      <c r="P48" s="50"/>
      <c r="Q48" s="11">
        <f>SUMIF(Western!C:C,Master!E48,Western!W:W)</f>
        <v>0</v>
      </c>
      <c r="R48" s="53">
        <f t="shared" si="2"/>
        <v>0</v>
      </c>
    </row>
    <row r="49" spans="2:18" x14ac:dyDescent="0.25">
      <c r="B49" s="52" t="str">
        <f t="shared" si="0"/>
        <v>MTOQZDE</v>
      </c>
      <c r="C49" s="48" t="str">
        <f t="shared" si="1"/>
        <v>84049070204</v>
      </c>
      <c r="D49" s="6">
        <v>840490702042</v>
      </c>
      <c r="E49" s="7" t="s">
        <v>1006</v>
      </c>
      <c r="F49" t="s">
        <v>1338</v>
      </c>
      <c r="G49" t="s">
        <v>1752</v>
      </c>
      <c r="H49" t="s">
        <v>16</v>
      </c>
      <c r="I49" t="s">
        <v>27</v>
      </c>
      <c r="J49" s="7" t="s">
        <v>17</v>
      </c>
      <c r="K49" s="7"/>
      <c r="L49" s="10">
        <v>66</v>
      </c>
      <c r="M49" s="7" t="s">
        <v>12</v>
      </c>
      <c r="N49" s="7" t="s">
        <v>25</v>
      </c>
      <c r="O49" s="7" t="s">
        <v>1190</v>
      </c>
      <c r="P49" s="50"/>
      <c r="Q49" s="11">
        <f>SUMIF(Western!C:C,Master!E49,Western!W:W)</f>
        <v>0</v>
      </c>
      <c r="R49" s="53">
        <f t="shared" si="2"/>
        <v>0</v>
      </c>
    </row>
    <row r="50" spans="2:18" x14ac:dyDescent="0.25">
      <c r="B50" s="52" t="str">
        <f t="shared" si="0"/>
        <v>MTOQZDE</v>
      </c>
      <c r="C50" s="48" t="str">
        <f t="shared" si="1"/>
        <v>84049070205</v>
      </c>
      <c r="D50" s="6">
        <v>840490702059</v>
      </c>
      <c r="E50" s="7" t="s">
        <v>1007</v>
      </c>
      <c r="F50" t="s">
        <v>1339</v>
      </c>
      <c r="G50" t="s">
        <v>1752</v>
      </c>
      <c r="H50" t="s">
        <v>16</v>
      </c>
      <c r="I50" t="s">
        <v>27</v>
      </c>
      <c r="J50" s="7" t="s">
        <v>20</v>
      </c>
      <c r="K50" s="7"/>
      <c r="L50" s="10">
        <v>66</v>
      </c>
      <c r="M50" s="7" t="s">
        <v>12</v>
      </c>
      <c r="N50" s="7" t="s">
        <v>25</v>
      </c>
      <c r="O50" s="7" t="s">
        <v>1190</v>
      </c>
      <c r="P50" s="50"/>
      <c r="Q50" s="11">
        <f>SUMIF(Western!C:C,Master!E50,Western!W:W)</f>
        <v>0</v>
      </c>
      <c r="R50" s="53">
        <f t="shared" si="2"/>
        <v>0</v>
      </c>
    </row>
    <row r="51" spans="2:18" x14ac:dyDescent="0.25">
      <c r="B51" s="52" t="str">
        <f t="shared" si="0"/>
        <v>MTOQZWN</v>
      </c>
      <c r="C51" s="48" t="str">
        <f t="shared" si="1"/>
        <v>84049070206</v>
      </c>
      <c r="D51" s="6">
        <v>840490702066</v>
      </c>
      <c r="E51" s="7" t="s">
        <v>1008</v>
      </c>
      <c r="F51" t="s">
        <v>1340</v>
      </c>
      <c r="G51" t="s">
        <v>1752</v>
      </c>
      <c r="H51" t="s">
        <v>15</v>
      </c>
      <c r="I51" t="s">
        <v>107</v>
      </c>
      <c r="J51" s="7" t="s">
        <v>189</v>
      </c>
      <c r="K51" s="7"/>
      <c r="L51" s="10">
        <v>66</v>
      </c>
      <c r="M51" s="7" t="s">
        <v>12</v>
      </c>
      <c r="N51" s="7" t="s">
        <v>25</v>
      </c>
      <c r="O51" s="7" t="s">
        <v>1190</v>
      </c>
      <c r="P51" s="50"/>
      <c r="Q51" s="11">
        <f>SUMIF(Western!C:C,Master!E51,Western!W:W)</f>
        <v>0</v>
      </c>
      <c r="R51" s="53">
        <f t="shared" si="2"/>
        <v>0</v>
      </c>
    </row>
    <row r="52" spans="2:18" x14ac:dyDescent="0.25">
      <c r="B52" s="52" t="str">
        <f t="shared" si="0"/>
        <v>MTOQZWN</v>
      </c>
      <c r="C52" s="48" t="str">
        <f t="shared" si="1"/>
        <v>84049070207</v>
      </c>
      <c r="D52" s="6">
        <v>840490702073</v>
      </c>
      <c r="E52" s="7" t="s">
        <v>1009</v>
      </c>
      <c r="F52" t="s">
        <v>1341</v>
      </c>
      <c r="G52" t="s">
        <v>1752</v>
      </c>
      <c r="H52" t="s">
        <v>15</v>
      </c>
      <c r="I52" t="s">
        <v>107</v>
      </c>
      <c r="J52" s="7" t="s">
        <v>19</v>
      </c>
      <c r="K52" s="7"/>
      <c r="L52" s="10">
        <v>66</v>
      </c>
      <c r="M52" s="7" t="s">
        <v>12</v>
      </c>
      <c r="N52" s="7" t="s">
        <v>25</v>
      </c>
      <c r="O52" s="7" t="s">
        <v>1190</v>
      </c>
      <c r="P52" s="50"/>
      <c r="Q52" s="11">
        <f>SUMIF(Western!C:C,Master!E52,Western!W:W)</f>
        <v>0</v>
      </c>
      <c r="R52" s="53">
        <f t="shared" si="2"/>
        <v>0</v>
      </c>
    </row>
    <row r="53" spans="2:18" x14ac:dyDescent="0.25">
      <c r="B53" s="52" t="str">
        <f t="shared" si="0"/>
        <v>MTOQZWN</v>
      </c>
      <c r="C53" s="48" t="str">
        <f t="shared" si="1"/>
        <v>84049070208</v>
      </c>
      <c r="D53" s="6">
        <v>840490702080</v>
      </c>
      <c r="E53" s="7" t="s">
        <v>1010</v>
      </c>
      <c r="F53" t="s">
        <v>1342</v>
      </c>
      <c r="G53" t="s">
        <v>1752</v>
      </c>
      <c r="H53" t="s">
        <v>15</v>
      </c>
      <c r="I53" t="s">
        <v>107</v>
      </c>
      <c r="J53" s="7" t="s">
        <v>18</v>
      </c>
      <c r="K53" s="7"/>
      <c r="L53" s="10">
        <v>66</v>
      </c>
      <c r="M53" s="7" t="s">
        <v>12</v>
      </c>
      <c r="N53" s="7" t="s">
        <v>25</v>
      </c>
      <c r="O53" s="7" t="s">
        <v>1190</v>
      </c>
      <c r="P53" s="50"/>
      <c r="Q53" s="11">
        <f>SUMIF(Western!C:C,Master!E53,Western!W:W)</f>
        <v>0</v>
      </c>
      <c r="R53" s="53">
        <f t="shared" si="2"/>
        <v>0</v>
      </c>
    </row>
    <row r="54" spans="2:18" x14ac:dyDescent="0.25">
      <c r="B54" s="52" t="str">
        <f t="shared" si="0"/>
        <v>MTOQZWN</v>
      </c>
      <c r="C54" s="48" t="str">
        <f t="shared" si="1"/>
        <v>84049070209</v>
      </c>
      <c r="D54" s="6">
        <v>840490702097</v>
      </c>
      <c r="E54" s="7" t="s">
        <v>1011</v>
      </c>
      <c r="F54" t="s">
        <v>1343</v>
      </c>
      <c r="G54" t="s">
        <v>1752</v>
      </c>
      <c r="H54" t="s">
        <v>15</v>
      </c>
      <c r="I54" t="s">
        <v>107</v>
      </c>
      <c r="J54" s="7" t="s">
        <v>17</v>
      </c>
      <c r="K54" s="7"/>
      <c r="L54" s="10">
        <v>66</v>
      </c>
      <c r="M54" s="7" t="s">
        <v>12</v>
      </c>
      <c r="N54" s="7" t="s">
        <v>25</v>
      </c>
      <c r="O54" s="7" t="s">
        <v>1190</v>
      </c>
      <c r="P54" s="50"/>
      <c r="Q54" s="11">
        <f>SUMIF(Western!C:C,Master!E54,Western!W:W)</f>
        <v>0</v>
      </c>
      <c r="R54" s="53">
        <f t="shared" si="2"/>
        <v>0</v>
      </c>
    </row>
    <row r="55" spans="2:18" x14ac:dyDescent="0.25">
      <c r="B55" s="52" t="str">
        <f t="shared" si="0"/>
        <v>MTOQZWN</v>
      </c>
      <c r="C55" s="48" t="str">
        <f t="shared" si="1"/>
        <v>84049070210</v>
      </c>
      <c r="D55" s="6">
        <v>840490702103</v>
      </c>
      <c r="E55" s="7" t="s">
        <v>1012</v>
      </c>
      <c r="F55" t="s">
        <v>1344</v>
      </c>
      <c r="G55" t="s">
        <v>1752</v>
      </c>
      <c r="H55" t="s">
        <v>15</v>
      </c>
      <c r="I55" t="s">
        <v>107</v>
      </c>
      <c r="J55" s="7" t="s">
        <v>20</v>
      </c>
      <c r="K55" s="7"/>
      <c r="L55" s="10">
        <v>66</v>
      </c>
      <c r="M55" s="7" t="s">
        <v>12</v>
      </c>
      <c r="N55" s="7" t="s">
        <v>25</v>
      </c>
      <c r="O55" s="7" t="s">
        <v>1190</v>
      </c>
      <c r="P55" s="50"/>
      <c r="Q55" s="11">
        <f>SUMIF(Western!C:C,Master!E55,Western!W:W)</f>
        <v>0</v>
      </c>
      <c r="R55" s="53">
        <f t="shared" si="2"/>
        <v>0</v>
      </c>
    </row>
    <row r="56" spans="2:18" x14ac:dyDescent="0.25">
      <c r="B56" s="52" t="str">
        <f t="shared" si="0"/>
        <v>MTFNHTR</v>
      </c>
      <c r="C56" s="48" t="str">
        <f t="shared" si="1"/>
        <v>84338014552</v>
      </c>
      <c r="D56" s="6">
        <v>843380145523</v>
      </c>
      <c r="E56" s="7" t="s">
        <v>873</v>
      </c>
      <c r="F56" t="s">
        <v>1235</v>
      </c>
      <c r="G56" t="s">
        <v>1755</v>
      </c>
      <c r="H56" t="s">
        <v>15</v>
      </c>
      <c r="I56" t="s">
        <v>51</v>
      </c>
      <c r="J56" s="7" t="s">
        <v>189</v>
      </c>
      <c r="K56" s="7"/>
      <c r="L56" s="10">
        <v>115.5</v>
      </c>
      <c r="M56" s="7" t="s">
        <v>12</v>
      </c>
      <c r="N56" s="7" t="s">
        <v>26</v>
      </c>
      <c r="O56" s="7" t="s">
        <v>1190</v>
      </c>
      <c r="P56" s="50"/>
      <c r="Q56" s="11">
        <f>SUMIF(Western!C:C,Master!E56,Western!W:W)</f>
        <v>0</v>
      </c>
      <c r="R56" s="53">
        <f t="shared" si="2"/>
        <v>0</v>
      </c>
    </row>
    <row r="57" spans="2:18" x14ac:dyDescent="0.25">
      <c r="B57" s="52" t="str">
        <f t="shared" si="0"/>
        <v>MTFNHTR</v>
      </c>
      <c r="C57" s="48" t="str">
        <f t="shared" si="1"/>
        <v>84338014553</v>
      </c>
      <c r="D57" s="6">
        <v>843380145530</v>
      </c>
      <c r="E57" s="7" t="s">
        <v>871</v>
      </c>
      <c r="F57" t="s">
        <v>1233</v>
      </c>
      <c r="G57" t="s">
        <v>1755</v>
      </c>
      <c r="H57" t="s">
        <v>15</v>
      </c>
      <c r="I57" t="s">
        <v>51</v>
      </c>
      <c r="J57" s="7" t="s">
        <v>19</v>
      </c>
      <c r="K57" s="7"/>
      <c r="L57" s="10">
        <v>115.5</v>
      </c>
      <c r="M57" s="7" t="s">
        <v>12</v>
      </c>
      <c r="N57" s="7" t="s">
        <v>26</v>
      </c>
      <c r="O57" s="7" t="s">
        <v>1190</v>
      </c>
      <c r="P57" s="50"/>
      <c r="Q57" s="11">
        <f>SUMIF(Western!C:C,Master!E57,Western!W:W)</f>
        <v>0</v>
      </c>
      <c r="R57" s="53">
        <f t="shared" si="2"/>
        <v>0</v>
      </c>
    </row>
    <row r="58" spans="2:18" x14ac:dyDescent="0.25">
      <c r="B58" s="52" t="str">
        <f t="shared" si="0"/>
        <v>MTFNHTR</v>
      </c>
      <c r="C58" s="48" t="str">
        <f t="shared" si="1"/>
        <v>84338014554</v>
      </c>
      <c r="D58" s="6">
        <v>843380145547</v>
      </c>
      <c r="E58" s="7" t="s">
        <v>870</v>
      </c>
      <c r="F58" t="s">
        <v>1232</v>
      </c>
      <c r="G58" t="s">
        <v>1755</v>
      </c>
      <c r="H58" t="s">
        <v>15</v>
      </c>
      <c r="I58" t="s">
        <v>51</v>
      </c>
      <c r="J58" s="7" t="s">
        <v>18</v>
      </c>
      <c r="K58" s="7"/>
      <c r="L58" s="10">
        <v>115.5</v>
      </c>
      <c r="M58" s="7" t="s">
        <v>12</v>
      </c>
      <c r="N58" s="7" t="s">
        <v>26</v>
      </c>
      <c r="O58" s="7" t="s">
        <v>1190</v>
      </c>
      <c r="P58" s="50"/>
      <c r="Q58" s="11">
        <f>SUMIF(Western!C:C,Master!E58,Western!W:W)</f>
        <v>0</v>
      </c>
      <c r="R58" s="53">
        <f t="shared" si="2"/>
        <v>0</v>
      </c>
    </row>
    <row r="59" spans="2:18" x14ac:dyDescent="0.25">
      <c r="B59" s="52" t="str">
        <f t="shared" si="0"/>
        <v>MTFNHTR</v>
      </c>
      <c r="C59" s="48" t="str">
        <f t="shared" si="1"/>
        <v>84338014555</v>
      </c>
      <c r="D59" s="6">
        <v>843380145554</v>
      </c>
      <c r="E59" s="7" t="s">
        <v>869</v>
      </c>
      <c r="F59" t="s">
        <v>1231</v>
      </c>
      <c r="G59" t="s">
        <v>1755</v>
      </c>
      <c r="H59" t="s">
        <v>15</v>
      </c>
      <c r="I59" t="s">
        <v>51</v>
      </c>
      <c r="J59" s="7" t="s">
        <v>17</v>
      </c>
      <c r="K59" s="7"/>
      <c r="L59" s="10">
        <v>115.5</v>
      </c>
      <c r="M59" s="7" t="s">
        <v>12</v>
      </c>
      <c r="N59" s="7" t="s">
        <v>26</v>
      </c>
      <c r="O59" s="7" t="s">
        <v>1190</v>
      </c>
      <c r="P59" s="50"/>
      <c r="Q59" s="11">
        <f>SUMIF(Western!C:C,Master!E59,Western!W:W)</f>
        <v>0</v>
      </c>
      <c r="R59" s="53">
        <f t="shared" si="2"/>
        <v>0</v>
      </c>
    </row>
    <row r="60" spans="2:18" x14ac:dyDescent="0.25">
      <c r="B60" s="52" t="str">
        <f t="shared" si="0"/>
        <v>MTFNHTR</v>
      </c>
      <c r="C60" s="48" t="str">
        <f t="shared" si="1"/>
        <v>84338014556</v>
      </c>
      <c r="D60" s="6">
        <v>843380145561</v>
      </c>
      <c r="E60" s="7" t="s">
        <v>872</v>
      </c>
      <c r="F60" t="s">
        <v>1234</v>
      </c>
      <c r="G60" t="s">
        <v>1755</v>
      </c>
      <c r="H60" t="s">
        <v>15</v>
      </c>
      <c r="I60" t="s">
        <v>51</v>
      </c>
      <c r="J60" s="7" t="s">
        <v>20</v>
      </c>
      <c r="K60" s="7"/>
      <c r="L60" s="10">
        <v>115.5</v>
      </c>
      <c r="M60" s="7" t="s">
        <v>12</v>
      </c>
      <c r="N60" s="7" t="s">
        <v>26</v>
      </c>
      <c r="O60" s="7" t="s">
        <v>1190</v>
      </c>
      <c r="P60" s="50"/>
      <c r="Q60" s="11">
        <f>SUMIF(Western!C:C,Master!E60,Western!W:W)</f>
        <v>0</v>
      </c>
      <c r="R60" s="53">
        <f t="shared" si="2"/>
        <v>0</v>
      </c>
    </row>
    <row r="61" spans="2:18" x14ac:dyDescent="0.25">
      <c r="B61" s="52" t="str">
        <f t="shared" si="0"/>
        <v>MTFNHWN</v>
      </c>
      <c r="C61" s="48" t="str">
        <f t="shared" si="1"/>
        <v>84338016842</v>
      </c>
      <c r="D61" s="6">
        <v>843380168423</v>
      </c>
      <c r="E61" s="7" t="s">
        <v>878</v>
      </c>
      <c r="F61" t="s">
        <v>1240</v>
      </c>
      <c r="G61" t="s">
        <v>1755</v>
      </c>
      <c r="H61" t="s">
        <v>15</v>
      </c>
      <c r="I61" t="s">
        <v>107</v>
      </c>
      <c r="J61" s="7" t="s">
        <v>189</v>
      </c>
      <c r="K61" s="7"/>
      <c r="L61" s="10">
        <v>115.5</v>
      </c>
      <c r="M61" s="7" t="s">
        <v>12</v>
      </c>
      <c r="N61" s="7" t="s">
        <v>26</v>
      </c>
      <c r="O61" s="7" t="s">
        <v>1190</v>
      </c>
      <c r="P61" s="50"/>
      <c r="Q61" s="11">
        <f>SUMIF(Western!C:C,Master!E61,Western!W:W)</f>
        <v>0</v>
      </c>
      <c r="R61" s="53">
        <f t="shared" si="2"/>
        <v>0</v>
      </c>
    </row>
    <row r="62" spans="2:18" x14ac:dyDescent="0.25">
      <c r="B62" s="52" t="str">
        <f t="shared" si="0"/>
        <v>MTFNHWN</v>
      </c>
      <c r="C62" s="48" t="str">
        <f t="shared" si="1"/>
        <v>84338016840</v>
      </c>
      <c r="D62" s="6">
        <v>843380168409</v>
      </c>
      <c r="E62" s="7" t="s">
        <v>876</v>
      </c>
      <c r="F62" t="s">
        <v>1238</v>
      </c>
      <c r="G62" t="s">
        <v>1755</v>
      </c>
      <c r="H62" t="s">
        <v>15</v>
      </c>
      <c r="I62" t="s">
        <v>107</v>
      </c>
      <c r="J62" s="7" t="s">
        <v>19</v>
      </c>
      <c r="K62" s="7"/>
      <c r="L62" s="10">
        <v>115.5</v>
      </c>
      <c r="M62" s="7" t="s">
        <v>12</v>
      </c>
      <c r="N62" s="7" t="s">
        <v>26</v>
      </c>
      <c r="O62" s="7" t="s">
        <v>1190</v>
      </c>
      <c r="P62" s="50"/>
      <c r="Q62" s="11">
        <f>SUMIF(Western!C:C,Master!E62,Western!W:W)</f>
        <v>0</v>
      </c>
      <c r="R62" s="53">
        <f t="shared" si="2"/>
        <v>0</v>
      </c>
    </row>
    <row r="63" spans="2:18" x14ac:dyDescent="0.25">
      <c r="B63" s="52" t="str">
        <f t="shared" si="0"/>
        <v>MTFNHWN</v>
      </c>
      <c r="C63" s="48" t="str">
        <f t="shared" si="1"/>
        <v>84338016839</v>
      </c>
      <c r="D63" s="6">
        <v>843380168393</v>
      </c>
      <c r="E63" s="7" t="s">
        <v>875</v>
      </c>
      <c r="F63" t="s">
        <v>1237</v>
      </c>
      <c r="G63" t="s">
        <v>1755</v>
      </c>
      <c r="H63" t="s">
        <v>15</v>
      </c>
      <c r="I63" t="s">
        <v>107</v>
      </c>
      <c r="J63" s="7" t="s">
        <v>18</v>
      </c>
      <c r="K63" s="7"/>
      <c r="L63" s="10">
        <v>115.5</v>
      </c>
      <c r="M63" s="7" t="s">
        <v>12</v>
      </c>
      <c r="N63" s="7" t="s">
        <v>26</v>
      </c>
      <c r="O63" s="7" t="s">
        <v>1190</v>
      </c>
      <c r="P63" s="50"/>
      <c r="Q63" s="11">
        <f>SUMIF(Western!C:C,Master!E63,Western!W:W)</f>
        <v>0</v>
      </c>
      <c r="R63" s="53">
        <f t="shared" si="2"/>
        <v>0</v>
      </c>
    </row>
    <row r="64" spans="2:18" x14ac:dyDescent="0.25">
      <c r="B64" s="52" t="str">
        <f t="shared" si="0"/>
        <v>MTFNHWN</v>
      </c>
      <c r="C64" s="48" t="str">
        <f t="shared" si="1"/>
        <v>84338016838</v>
      </c>
      <c r="D64" s="6">
        <v>843380168386</v>
      </c>
      <c r="E64" s="7" t="s">
        <v>874</v>
      </c>
      <c r="F64" t="s">
        <v>1236</v>
      </c>
      <c r="G64" t="s">
        <v>1755</v>
      </c>
      <c r="H64" t="s">
        <v>15</v>
      </c>
      <c r="I64" t="s">
        <v>107</v>
      </c>
      <c r="J64" s="7" t="s">
        <v>17</v>
      </c>
      <c r="K64" s="7"/>
      <c r="L64" s="10">
        <v>115.5</v>
      </c>
      <c r="M64" s="7" t="s">
        <v>12</v>
      </c>
      <c r="N64" s="7" t="s">
        <v>26</v>
      </c>
      <c r="O64" s="7" t="s">
        <v>1190</v>
      </c>
      <c r="P64" s="50"/>
      <c r="Q64" s="11">
        <f>SUMIF(Western!C:C,Master!E64,Western!W:W)</f>
        <v>0</v>
      </c>
      <c r="R64" s="53">
        <f t="shared" si="2"/>
        <v>0</v>
      </c>
    </row>
    <row r="65" spans="2:18" x14ac:dyDescent="0.25">
      <c r="B65" s="52" t="str">
        <f t="shared" si="0"/>
        <v>MTFNHWN</v>
      </c>
      <c r="C65" s="48" t="str">
        <f t="shared" si="1"/>
        <v>84338016841</v>
      </c>
      <c r="D65" s="6">
        <v>843380168416</v>
      </c>
      <c r="E65" s="7" t="s">
        <v>877</v>
      </c>
      <c r="F65" t="s">
        <v>1239</v>
      </c>
      <c r="G65" t="s">
        <v>1755</v>
      </c>
      <c r="H65" t="s">
        <v>15</v>
      </c>
      <c r="I65" t="s">
        <v>107</v>
      </c>
      <c r="J65" s="7" t="s">
        <v>20</v>
      </c>
      <c r="K65" s="7"/>
      <c r="L65" s="10">
        <v>115.5</v>
      </c>
      <c r="M65" s="7" t="s">
        <v>12</v>
      </c>
      <c r="N65" s="7" t="s">
        <v>26</v>
      </c>
      <c r="O65" s="7" t="s">
        <v>1190</v>
      </c>
      <c r="P65" s="50"/>
      <c r="Q65" s="11">
        <f>SUMIF(Western!C:C,Master!E65,Western!W:W)</f>
        <v>0</v>
      </c>
      <c r="R65" s="53">
        <f t="shared" si="2"/>
        <v>0</v>
      </c>
    </row>
    <row r="66" spans="2:18" x14ac:dyDescent="0.25">
      <c r="B66" s="52" t="str">
        <f t="shared" si="0"/>
        <v>MBELJCN</v>
      </c>
      <c r="C66" s="48" t="str">
        <f t="shared" si="1"/>
        <v>84338010386</v>
      </c>
      <c r="D66" s="6">
        <v>843380103868</v>
      </c>
      <c r="E66" s="7" t="s">
        <v>914</v>
      </c>
      <c r="F66" t="s">
        <v>1277</v>
      </c>
      <c r="G66" t="s">
        <v>1747</v>
      </c>
      <c r="H66" t="s">
        <v>16</v>
      </c>
      <c r="I66" t="s">
        <v>40</v>
      </c>
      <c r="J66" s="7" t="s">
        <v>2339</v>
      </c>
      <c r="K66" s="7"/>
      <c r="L66" s="10">
        <v>71.5</v>
      </c>
      <c r="M66" s="7" t="s">
        <v>781</v>
      </c>
      <c r="N66" s="7" t="s">
        <v>782</v>
      </c>
      <c r="O66" s="7" t="s">
        <v>1190</v>
      </c>
      <c r="P66" s="50"/>
      <c r="Q66" s="11">
        <f>SUMIF(Western!C:C,Master!E66,Western!W:W)</f>
        <v>0</v>
      </c>
      <c r="R66" s="53">
        <f t="shared" si="2"/>
        <v>0</v>
      </c>
    </row>
    <row r="67" spans="2:18" x14ac:dyDescent="0.25">
      <c r="B67" s="52" t="str">
        <f t="shared" si="0"/>
        <v>MBELJCN</v>
      </c>
      <c r="C67" s="48" t="str">
        <f t="shared" si="1"/>
        <v>84338010384</v>
      </c>
      <c r="D67" s="6">
        <v>843380103844</v>
      </c>
      <c r="E67" s="7" t="s">
        <v>912</v>
      </c>
      <c r="F67" t="s">
        <v>1275</v>
      </c>
      <c r="G67" t="s">
        <v>1747</v>
      </c>
      <c r="H67" t="s">
        <v>16</v>
      </c>
      <c r="I67" t="s">
        <v>40</v>
      </c>
      <c r="J67" s="7" t="s">
        <v>19</v>
      </c>
      <c r="K67" s="7"/>
      <c r="L67" s="10">
        <v>71.5</v>
      </c>
      <c r="M67" s="7" t="s">
        <v>781</v>
      </c>
      <c r="N67" s="7" t="s">
        <v>782</v>
      </c>
      <c r="O67" s="7" t="s">
        <v>1190</v>
      </c>
      <c r="P67" s="50"/>
      <c r="Q67" s="11">
        <f>SUMIF(Western!C:C,Master!E67,Western!W:W)</f>
        <v>0</v>
      </c>
      <c r="R67" s="53">
        <f t="shared" si="2"/>
        <v>0</v>
      </c>
    </row>
    <row r="68" spans="2:18" x14ac:dyDescent="0.25">
      <c r="B68" s="52" t="str">
        <f t="shared" si="0"/>
        <v>MBELJCN</v>
      </c>
      <c r="C68" s="48" t="str">
        <f t="shared" si="1"/>
        <v>84338010383</v>
      </c>
      <c r="D68" s="6">
        <v>843380103837</v>
      </c>
      <c r="E68" s="7" t="s">
        <v>911</v>
      </c>
      <c r="F68" t="s">
        <v>1274</v>
      </c>
      <c r="G68" t="s">
        <v>1747</v>
      </c>
      <c r="H68" t="s">
        <v>16</v>
      </c>
      <c r="I68" t="s">
        <v>40</v>
      </c>
      <c r="J68" s="7" t="s">
        <v>18</v>
      </c>
      <c r="K68" s="7"/>
      <c r="L68" s="10">
        <v>71.5</v>
      </c>
      <c r="M68" s="7" t="s">
        <v>781</v>
      </c>
      <c r="N68" s="7" t="s">
        <v>782</v>
      </c>
      <c r="O68" s="7" t="s">
        <v>1190</v>
      </c>
      <c r="P68" s="50"/>
      <c r="Q68" s="11">
        <f>SUMIF(Western!C:C,Master!E68,Western!W:W)</f>
        <v>0</v>
      </c>
      <c r="R68" s="53">
        <f t="shared" si="2"/>
        <v>0</v>
      </c>
    </row>
    <row r="69" spans="2:18" x14ac:dyDescent="0.25">
      <c r="B69" s="52" t="str">
        <f t="shared" si="0"/>
        <v>MBELJCN</v>
      </c>
      <c r="C69" s="48" t="str">
        <f t="shared" si="1"/>
        <v>84338010382</v>
      </c>
      <c r="D69" s="6">
        <v>843380103820</v>
      </c>
      <c r="E69" s="7" t="s">
        <v>910</v>
      </c>
      <c r="F69" t="s">
        <v>1273</v>
      </c>
      <c r="G69" t="s">
        <v>1747</v>
      </c>
      <c r="H69" t="s">
        <v>16</v>
      </c>
      <c r="I69" t="s">
        <v>40</v>
      </c>
      <c r="J69" s="7" t="s">
        <v>17</v>
      </c>
      <c r="K69" s="7"/>
      <c r="L69" s="10">
        <v>71.5</v>
      </c>
      <c r="M69" s="7" t="s">
        <v>781</v>
      </c>
      <c r="N69" s="7" t="s">
        <v>782</v>
      </c>
      <c r="O69" s="7" t="s">
        <v>1190</v>
      </c>
      <c r="P69" s="50"/>
      <c r="Q69" s="11">
        <f>SUMIF(Western!C:C,Master!E69,Western!W:W)</f>
        <v>0</v>
      </c>
      <c r="R69" s="53">
        <f t="shared" si="2"/>
        <v>0</v>
      </c>
    </row>
    <row r="70" spans="2:18" x14ac:dyDescent="0.25">
      <c r="B70" s="52" t="str">
        <f t="shared" ref="B70:B133" si="3">LEFT(E70,7)</f>
        <v>MBELJCN</v>
      </c>
      <c r="C70" s="48" t="str">
        <f t="shared" ref="C70:C133" si="4">LEFT(D70,11)</f>
        <v>84338010385</v>
      </c>
      <c r="D70" s="6">
        <v>843380103851</v>
      </c>
      <c r="E70" s="7" t="s">
        <v>913</v>
      </c>
      <c r="F70" t="s">
        <v>1276</v>
      </c>
      <c r="G70" t="s">
        <v>1747</v>
      </c>
      <c r="H70" t="s">
        <v>16</v>
      </c>
      <c r="I70" t="s">
        <v>40</v>
      </c>
      <c r="J70" s="7" t="s">
        <v>20</v>
      </c>
      <c r="K70" s="7"/>
      <c r="L70" s="10">
        <v>71.5</v>
      </c>
      <c r="M70" s="7" t="s">
        <v>781</v>
      </c>
      <c r="N70" s="7" t="s">
        <v>782</v>
      </c>
      <c r="O70" s="7" t="s">
        <v>1190</v>
      </c>
      <c r="P70" s="50"/>
      <c r="Q70" s="11">
        <f>SUMIF(Western!C:C,Master!E70,Western!W:W)</f>
        <v>0</v>
      </c>
      <c r="R70" s="53">
        <f t="shared" ref="R70:R133" si="5">Q70*L70</f>
        <v>0</v>
      </c>
    </row>
    <row r="71" spans="2:18" x14ac:dyDescent="0.25">
      <c r="B71" s="52" t="str">
        <f t="shared" si="3"/>
        <v>MBELJTR</v>
      </c>
      <c r="C71" s="48" t="str">
        <f t="shared" si="4"/>
        <v>84338014958</v>
      </c>
      <c r="D71" s="6">
        <v>843380149583</v>
      </c>
      <c r="E71" s="7" t="s">
        <v>909</v>
      </c>
      <c r="F71" t="s">
        <v>1272</v>
      </c>
      <c r="G71" t="s">
        <v>1747</v>
      </c>
      <c r="H71" t="s">
        <v>15</v>
      </c>
      <c r="I71" t="s">
        <v>51</v>
      </c>
      <c r="J71" s="7" t="s">
        <v>189</v>
      </c>
      <c r="K71" s="7"/>
      <c r="L71" s="10">
        <v>71.5</v>
      </c>
      <c r="M71" s="7" t="s">
        <v>781</v>
      </c>
      <c r="N71" s="7" t="s">
        <v>782</v>
      </c>
      <c r="O71" s="7" t="s">
        <v>1190</v>
      </c>
      <c r="P71" s="50"/>
      <c r="Q71" s="11">
        <f>SUMIF(Western!C:C,Master!E71,Western!W:W)</f>
        <v>0</v>
      </c>
      <c r="R71" s="53">
        <f t="shared" si="5"/>
        <v>0</v>
      </c>
    </row>
    <row r="72" spans="2:18" x14ac:dyDescent="0.25">
      <c r="B72" s="52" t="str">
        <f t="shared" si="3"/>
        <v>MBELJTR</v>
      </c>
      <c r="C72" s="48" t="str">
        <f t="shared" si="4"/>
        <v>84338014959</v>
      </c>
      <c r="D72" s="6">
        <v>843380149590</v>
      </c>
      <c r="E72" s="7" t="s">
        <v>907</v>
      </c>
      <c r="F72" t="s">
        <v>1270</v>
      </c>
      <c r="G72" t="s">
        <v>1747</v>
      </c>
      <c r="H72" t="s">
        <v>15</v>
      </c>
      <c r="I72" t="s">
        <v>51</v>
      </c>
      <c r="J72" s="7" t="s">
        <v>19</v>
      </c>
      <c r="K72" s="7"/>
      <c r="L72" s="10">
        <v>71.5</v>
      </c>
      <c r="M72" s="7" t="s">
        <v>781</v>
      </c>
      <c r="N72" s="7" t="s">
        <v>782</v>
      </c>
      <c r="O72" s="7" t="s">
        <v>1190</v>
      </c>
      <c r="P72" s="50"/>
      <c r="Q72" s="11">
        <f>SUMIF(Western!C:C,Master!E72,Western!W:W)</f>
        <v>0</v>
      </c>
      <c r="R72" s="53">
        <f t="shared" si="5"/>
        <v>0</v>
      </c>
    </row>
    <row r="73" spans="2:18" x14ac:dyDescent="0.25">
      <c r="B73" s="52" t="str">
        <f t="shared" si="3"/>
        <v>MBELJTR</v>
      </c>
      <c r="C73" s="48" t="str">
        <f t="shared" si="4"/>
        <v>84338014960</v>
      </c>
      <c r="D73" s="6">
        <v>843380149606</v>
      </c>
      <c r="E73" s="7" t="s">
        <v>906</v>
      </c>
      <c r="F73" t="s">
        <v>1269</v>
      </c>
      <c r="G73" t="s">
        <v>1747</v>
      </c>
      <c r="H73" t="s">
        <v>15</v>
      </c>
      <c r="I73" t="s">
        <v>51</v>
      </c>
      <c r="J73" s="7" t="s">
        <v>18</v>
      </c>
      <c r="K73" s="7"/>
      <c r="L73" s="10">
        <v>71.5</v>
      </c>
      <c r="M73" s="7" t="s">
        <v>781</v>
      </c>
      <c r="N73" s="7" t="s">
        <v>782</v>
      </c>
      <c r="O73" s="7" t="s">
        <v>1190</v>
      </c>
      <c r="P73" s="50"/>
      <c r="Q73" s="11">
        <f>SUMIF(Western!C:C,Master!E73,Western!W:W)</f>
        <v>0</v>
      </c>
      <c r="R73" s="53">
        <f t="shared" si="5"/>
        <v>0</v>
      </c>
    </row>
    <row r="74" spans="2:18" x14ac:dyDescent="0.25">
      <c r="B74" s="52" t="str">
        <f t="shared" si="3"/>
        <v>MBELJTR</v>
      </c>
      <c r="C74" s="48" t="str">
        <f t="shared" si="4"/>
        <v>84338014961</v>
      </c>
      <c r="D74" s="6">
        <v>843380149613</v>
      </c>
      <c r="E74" s="7" t="s">
        <v>905</v>
      </c>
      <c r="F74" t="s">
        <v>1268</v>
      </c>
      <c r="G74" t="s">
        <v>1747</v>
      </c>
      <c r="H74" t="s">
        <v>15</v>
      </c>
      <c r="I74" t="s">
        <v>51</v>
      </c>
      <c r="J74" s="7" t="s">
        <v>17</v>
      </c>
      <c r="K74" s="7"/>
      <c r="L74" s="10">
        <v>71.5</v>
      </c>
      <c r="M74" s="7" t="s">
        <v>781</v>
      </c>
      <c r="N74" s="7" t="s">
        <v>782</v>
      </c>
      <c r="O74" s="7" t="s">
        <v>1190</v>
      </c>
      <c r="P74" s="50"/>
      <c r="Q74" s="11">
        <f>SUMIF(Western!C:C,Master!E74,Western!W:W)</f>
        <v>0</v>
      </c>
      <c r="R74" s="53">
        <f t="shared" si="5"/>
        <v>0</v>
      </c>
    </row>
    <row r="75" spans="2:18" x14ac:dyDescent="0.25">
      <c r="B75" s="52" t="str">
        <f t="shared" si="3"/>
        <v>MBELJTR</v>
      </c>
      <c r="C75" s="48" t="str">
        <f t="shared" si="4"/>
        <v>84338014962</v>
      </c>
      <c r="D75" s="6">
        <v>843380149620</v>
      </c>
      <c r="E75" s="7" t="s">
        <v>908</v>
      </c>
      <c r="F75" t="s">
        <v>1271</v>
      </c>
      <c r="G75" t="s">
        <v>1747</v>
      </c>
      <c r="H75" t="s">
        <v>15</v>
      </c>
      <c r="I75" t="s">
        <v>51</v>
      </c>
      <c r="J75" s="7" t="s">
        <v>20</v>
      </c>
      <c r="K75" s="7"/>
      <c r="L75" s="10">
        <v>71.5</v>
      </c>
      <c r="M75" s="7" t="s">
        <v>781</v>
      </c>
      <c r="N75" s="7" t="s">
        <v>782</v>
      </c>
      <c r="O75" s="7" t="s">
        <v>1190</v>
      </c>
      <c r="P75" s="50"/>
      <c r="Q75" s="11">
        <f>SUMIF(Western!C:C,Master!E75,Western!W:W)</f>
        <v>0</v>
      </c>
      <c r="R75" s="53">
        <f t="shared" si="5"/>
        <v>0</v>
      </c>
    </row>
    <row r="76" spans="2:18" x14ac:dyDescent="0.25">
      <c r="B76" s="52" t="str">
        <f t="shared" si="3"/>
        <v>MBELJWN</v>
      </c>
      <c r="C76" s="48" t="str">
        <f t="shared" si="4"/>
        <v>84338016847</v>
      </c>
      <c r="D76" s="6">
        <v>843380168478</v>
      </c>
      <c r="E76" s="7" t="s">
        <v>904</v>
      </c>
      <c r="F76" t="s">
        <v>1267</v>
      </c>
      <c r="G76" t="s">
        <v>1747</v>
      </c>
      <c r="H76" t="s">
        <v>16</v>
      </c>
      <c r="I76" t="s">
        <v>107</v>
      </c>
      <c r="J76" s="7" t="s">
        <v>189</v>
      </c>
      <c r="K76" s="7"/>
      <c r="L76" s="10">
        <v>71.5</v>
      </c>
      <c r="M76" s="7" t="s">
        <v>781</v>
      </c>
      <c r="N76" s="7" t="s">
        <v>782</v>
      </c>
      <c r="O76" s="7" t="s">
        <v>1190</v>
      </c>
      <c r="P76" s="50"/>
      <c r="Q76" s="11">
        <f>SUMIF(Western!C:C,Master!E76,Western!W:W)</f>
        <v>0</v>
      </c>
      <c r="R76" s="53">
        <f t="shared" si="5"/>
        <v>0</v>
      </c>
    </row>
    <row r="77" spans="2:18" x14ac:dyDescent="0.25">
      <c r="B77" s="52" t="str">
        <f t="shared" si="3"/>
        <v>MBELJWN</v>
      </c>
      <c r="C77" s="48" t="str">
        <f t="shared" si="4"/>
        <v>84338016845</v>
      </c>
      <c r="D77" s="6">
        <v>843380168454</v>
      </c>
      <c r="E77" s="7" t="s">
        <v>902</v>
      </c>
      <c r="F77" t="s">
        <v>1265</v>
      </c>
      <c r="G77" t="s">
        <v>1747</v>
      </c>
      <c r="H77" t="s">
        <v>16</v>
      </c>
      <c r="I77" t="s">
        <v>107</v>
      </c>
      <c r="J77" s="7" t="s">
        <v>19</v>
      </c>
      <c r="K77" s="7"/>
      <c r="L77" s="10">
        <v>71.5</v>
      </c>
      <c r="M77" s="7" t="s">
        <v>781</v>
      </c>
      <c r="N77" s="7" t="s">
        <v>782</v>
      </c>
      <c r="O77" s="7" t="s">
        <v>1190</v>
      </c>
      <c r="P77" s="50"/>
      <c r="Q77" s="11">
        <f>SUMIF(Western!C:C,Master!E77,Western!W:W)</f>
        <v>0</v>
      </c>
      <c r="R77" s="53">
        <f t="shared" si="5"/>
        <v>0</v>
      </c>
    </row>
    <row r="78" spans="2:18" x14ac:dyDescent="0.25">
      <c r="B78" s="52" t="str">
        <f t="shared" si="3"/>
        <v>MBELJWN</v>
      </c>
      <c r="C78" s="48" t="str">
        <f t="shared" si="4"/>
        <v>84338016844</v>
      </c>
      <c r="D78" s="6">
        <v>843380168447</v>
      </c>
      <c r="E78" s="7" t="s">
        <v>901</v>
      </c>
      <c r="F78" t="s">
        <v>1264</v>
      </c>
      <c r="G78" t="s">
        <v>1747</v>
      </c>
      <c r="H78" t="s">
        <v>16</v>
      </c>
      <c r="I78" t="s">
        <v>107</v>
      </c>
      <c r="J78" s="7" t="s">
        <v>18</v>
      </c>
      <c r="K78" s="7"/>
      <c r="L78" s="10">
        <v>71.5</v>
      </c>
      <c r="M78" s="7" t="s">
        <v>781</v>
      </c>
      <c r="N78" s="7" t="s">
        <v>782</v>
      </c>
      <c r="O78" s="7" t="s">
        <v>1190</v>
      </c>
      <c r="P78" s="50"/>
      <c r="Q78" s="11">
        <f>SUMIF(Western!C:C,Master!E78,Western!W:W)</f>
        <v>0</v>
      </c>
      <c r="R78" s="53">
        <f t="shared" si="5"/>
        <v>0</v>
      </c>
    </row>
    <row r="79" spans="2:18" x14ac:dyDescent="0.25">
      <c r="B79" s="52" t="str">
        <f t="shared" si="3"/>
        <v>MBELJWN</v>
      </c>
      <c r="C79" s="48" t="str">
        <f t="shared" si="4"/>
        <v>84338016843</v>
      </c>
      <c r="D79" s="6">
        <v>843380168430</v>
      </c>
      <c r="E79" s="7" t="s">
        <v>900</v>
      </c>
      <c r="F79" t="s">
        <v>1263</v>
      </c>
      <c r="G79" t="s">
        <v>1747</v>
      </c>
      <c r="H79" t="s">
        <v>16</v>
      </c>
      <c r="I79" t="s">
        <v>107</v>
      </c>
      <c r="J79" s="7" t="s">
        <v>17</v>
      </c>
      <c r="K79" s="7"/>
      <c r="L79" s="10">
        <v>71.5</v>
      </c>
      <c r="M79" s="7" t="s">
        <v>781</v>
      </c>
      <c r="N79" s="7" t="s">
        <v>782</v>
      </c>
      <c r="O79" s="7" t="s">
        <v>1190</v>
      </c>
      <c r="P79" s="50"/>
      <c r="Q79" s="11">
        <f>SUMIF(Western!C:C,Master!E79,Western!W:W)</f>
        <v>0</v>
      </c>
      <c r="R79" s="53">
        <f t="shared" si="5"/>
        <v>0</v>
      </c>
    </row>
    <row r="80" spans="2:18" x14ac:dyDescent="0.25">
      <c r="B80" s="52" t="str">
        <f t="shared" si="3"/>
        <v>MBELJWN</v>
      </c>
      <c r="C80" s="48" t="str">
        <f t="shared" si="4"/>
        <v>84338016846</v>
      </c>
      <c r="D80" s="6">
        <v>843380168461</v>
      </c>
      <c r="E80" s="7" t="s">
        <v>903</v>
      </c>
      <c r="F80" t="s">
        <v>1266</v>
      </c>
      <c r="G80" t="s">
        <v>1747</v>
      </c>
      <c r="H80" t="s">
        <v>16</v>
      </c>
      <c r="I80" t="s">
        <v>107</v>
      </c>
      <c r="J80" s="7" t="s">
        <v>20</v>
      </c>
      <c r="K80" s="7"/>
      <c r="L80" s="10">
        <v>71.5</v>
      </c>
      <c r="M80" s="7" t="s">
        <v>781</v>
      </c>
      <c r="N80" s="7" t="s">
        <v>782</v>
      </c>
      <c r="O80" s="7" t="s">
        <v>1190</v>
      </c>
      <c r="P80" s="50"/>
      <c r="Q80" s="11">
        <f>SUMIF(Western!C:C,Master!E80,Western!W:W)</f>
        <v>0</v>
      </c>
      <c r="R80" s="53">
        <f t="shared" si="5"/>
        <v>0</v>
      </c>
    </row>
    <row r="81" spans="2:18" x14ac:dyDescent="0.25">
      <c r="B81" s="52" t="str">
        <f t="shared" si="3"/>
        <v>MTEQZCN</v>
      </c>
      <c r="C81" s="48" t="str">
        <f t="shared" si="4"/>
        <v>84338010186</v>
      </c>
      <c r="D81" s="6">
        <v>843380101864</v>
      </c>
      <c r="E81" s="7" t="s">
        <v>1809</v>
      </c>
      <c r="F81" t="s">
        <v>1833</v>
      </c>
      <c r="G81" t="s">
        <v>1756</v>
      </c>
      <c r="H81" t="s">
        <v>15</v>
      </c>
      <c r="I81" t="s">
        <v>40</v>
      </c>
      <c r="J81" s="7" t="s">
        <v>2339</v>
      </c>
      <c r="K81" s="7"/>
      <c r="L81" s="10">
        <v>99</v>
      </c>
      <c r="M81" s="7" t="s">
        <v>12</v>
      </c>
      <c r="N81" s="7" t="s">
        <v>25</v>
      </c>
      <c r="O81" s="7" t="s">
        <v>1190</v>
      </c>
      <c r="P81" s="50"/>
      <c r="Q81" s="11">
        <f>SUMIF(Western!C:C,Master!E81,Western!W:W)</f>
        <v>0</v>
      </c>
      <c r="R81" s="53">
        <f t="shared" si="5"/>
        <v>0</v>
      </c>
    </row>
    <row r="82" spans="2:18" x14ac:dyDescent="0.25">
      <c r="B82" s="52" t="str">
        <f t="shared" si="3"/>
        <v>MTEQZCN</v>
      </c>
      <c r="C82" s="48" t="str">
        <f t="shared" si="4"/>
        <v>84338010184</v>
      </c>
      <c r="D82" s="6">
        <v>843380101840</v>
      </c>
      <c r="E82" s="7" t="s">
        <v>1810</v>
      </c>
      <c r="F82" t="s">
        <v>1834</v>
      </c>
      <c r="G82" t="s">
        <v>1756</v>
      </c>
      <c r="H82" t="s">
        <v>15</v>
      </c>
      <c r="I82" t="s">
        <v>40</v>
      </c>
      <c r="J82" s="7" t="s">
        <v>19</v>
      </c>
      <c r="K82" s="7"/>
      <c r="L82" s="10">
        <v>99</v>
      </c>
      <c r="M82" s="7" t="s">
        <v>12</v>
      </c>
      <c r="N82" s="7" t="s">
        <v>25</v>
      </c>
      <c r="O82" s="7" t="s">
        <v>1190</v>
      </c>
      <c r="P82" s="50"/>
      <c r="Q82" s="11">
        <f>SUMIF(Western!C:C,Master!E82,Western!W:W)</f>
        <v>0</v>
      </c>
      <c r="R82" s="53">
        <f t="shared" si="5"/>
        <v>0</v>
      </c>
    </row>
    <row r="83" spans="2:18" x14ac:dyDescent="0.25">
      <c r="B83" s="52" t="str">
        <f t="shared" si="3"/>
        <v>MTEQZCN</v>
      </c>
      <c r="C83" s="48" t="str">
        <f t="shared" si="4"/>
        <v>84338010183</v>
      </c>
      <c r="D83" s="6">
        <v>843380101833</v>
      </c>
      <c r="E83" s="7" t="s">
        <v>1811</v>
      </c>
      <c r="F83" t="s">
        <v>1835</v>
      </c>
      <c r="G83" t="s">
        <v>1756</v>
      </c>
      <c r="H83" t="s">
        <v>15</v>
      </c>
      <c r="I83" t="s">
        <v>40</v>
      </c>
      <c r="J83" s="7" t="s">
        <v>18</v>
      </c>
      <c r="K83" s="7"/>
      <c r="L83" s="10">
        <v>99</v>
      </c>
      <c r="M83" s="7" t="s">
        <v>12</v>
      </c>
      <c r="N83" s="7" t="s">
        <v>25</v>
      </c>
      <c r="O83" s="7" t="s">
        <v>1190</v>
      </c>
      <c r="P83" s="50"/>
      <c r="Q83" s="11">
        <f>SUMIF(Western!C:C,Master!E83,Western!W:W)</f>
        <v>0</v>
      </c>
      <c r="R83" s="53">
        <f t="shared" si="5"/>
        <v>0</v>
      </c>
    </row>
    <row r="84" spans="2:18" x14ac:dyDescent="0.25">
      <c r="B84" s="52" t="str">
        <f t="shared" si="3"/>
        <v>MTEQZCN</v>
      </c>
      <c r="C84" s="48" t="str">
        <f t="shared" si="4"/>
        <v>84338010182</v>
      </c>
      <c r="D84" s="6">
        <v>843380101826</v>
      </c>
      <c r="E84" s="7" t="s">
        <v>1812</v>
      </c>
      <c r="F84" t="s">
        <v>1836</v>
      </c>
      <c r="G84" t="s">
        <v>1756</v>
      </c>
      <c r="H84" t="s">
        <v>15</v>
      </c>
      <c r="I84" t="s">
        <v>40</v>
      </c>
      <c r="J84" s="7" t="s">
        <v>17</v>
      </c>
      <c r="K84" s="7"/>
      <c r="L84" s="10">
        <v>99</v>
      </c>
      <c r="M84" s="7" t="s">
        <v>12</v>
      </c>
      <c r="N84" s="7" t="s">
        <v>25</v>
      </c>
      <c r="O84" s="7" t="s">
        <v>1190</v>
      </c>
      <c r="P84" s="50"/>
      <c r="Q84" s="11">
        <f>SUMIF(Western!C:C,Master!E84,Western!W:W)</f>
        <v>0</v>
      </c>
      <c r="R84" s="53">
        <f t="shared" si="5"/>
        <v>0</v>
      </c>
    </row>
    <row r="85" spans="2:18" x14ac:dyDescent="0.25">
      <c r="B85" s="52" t="str">
        <f t="shared" si="3"/>
        <v>MTEQZCN</v>
      </c>
      <c r="C85" s="48" t="str">
        <f t="shared" si="4"/>
        <v>84338010185</v>
      </c>
      <c r="D85" s="6">
        <v>843380101857</v>
      </c>
      <c r="E85" s="7" t="s">
        <v>1813</v>
      </c>
      <c r="F85" t="s">
        <v>1837</v>
      </c>
      <c r="G85" t="s">
        <v>1756</v>
      </c>
      <c r="H85" t="s">
        <v>15</v>
      </c>
      <c r="I85" t="s">
        <v>40</v>
      </c>
      <c r="J85" s="7" t="s">
        <v>20</v>
      </c>
      <c r="K85" s="7"/>
      <c r="L85" s="10">
        <v>99</v>
      </c>
      <c r="M85" s="7" t="s">
        <v>12</v>
      </c>
      <c r="N85" s="7" t="s">
        <v>25</v>
      </c>
      <c r="O85" s="7" t="s">
        <v>1190</v>
      </c>
      <c r="P85" s="50"/>
      <c r="Q85" s="11">
        <f>SUMIF(Western!C:C,Master!E85,Western!W:W)</f>
        <v>0</v>
      </c>
      <c r="R85" s="53">
        <f t="shared" si="5"/>
        <v>0</v>
      </c>
    </row>
    <row r="86" spans="2:18" x14ac:dyDescent="0.25">
      <c r="B86" s="52" t="str">
        <f t="shared" si="3"/>
        <v>MTKHDCN</v>
      </c>
      <c r="C86" s="48" t="str">
        <f t="shared" si="4"/>
        <v>84338010136</v>
      </c>
      <c r="D86" s="6">
        <v>843380101369</v>
      </c>
      <c r="E86" s="7" t="s">
        <v>868</v>
      </c>
      <c r="F86" t="s">
        <v>1230</v>
      </c>
      <c r="G86" t="s">
        <v>1758</v>
      </c>
      <c r="H86" t="s">
        <v>16</v>
      </c>
      <c r="I86" t="s">
        <v>40</v>
      </c>
      <c r="J86" s="7" t="s">
        <v>2339</v>
      </c>
      <c r="K86" s="7"/>
      <c r="L86" s="10">
        <v>82.5</v>
      </c>
      <c r="M86" s="7" t="s">
        <v>12</v>
      </c>
      <c r="N86" s="7" t="s">
        <v>26</v>
      </c>
      <c r="O86" s="7" t="s">
        <v>1190</v>
      </c>
      <c r="P86" s="50"/>
      <c r="Q86" s="11">
        <f>SUMIF(Western!C:C,Master!E86,Western!W:W)</f>
        <v>0</v>
      </c>
      <c r="R86" s="53">
        <f t="shared" si="5"/>
        <v>0</v>
      </c>
    </row>
    <row r="87" spans="2:18" x14ac:dyDescent="0.25">
      <c r="B87" s="52" t="str">
        <f t="shared" si="3"/>
        <v>MTKHDCN</v>
      </c>
      <c r="C87" s="48" t="str">
        <f t="shared" si="4"/>
        <v>84338010134</v>
      </c>
      <c r="D87" s="6">
        <v>843380101345</v>
      </c>
      <c r="E87" s="7" t="s">
        <v>866</v>
      </c>
      <c r="F87" t="s">
        <v>1228</v>
      </c>
      <c r="G87" t="s">
        <v>1758</v>
      </c>
      <c r="H87" t="s">
        <v>16</v>
      </c>
      <c r="I87" t="s">
        <v>40</v>
      </c>
      <c r="J87" s="7" t="s">
        <v>19</v>
      </c>
      <c r="K87" s="7"/>
      <c r="L87" s="10">
        <v>82.5</v>
      </c>
      <c r="M87" s="7" t="s">
        <v>12</v>
      </c>
      <c r="N87" s="7" t="s">
        <v>26</v>
      </c>
      <c r="O87" s="7" t="s">
        <v>1190</v>
      </c>
      <c r="P87" s="50"/>
      <c r="Q87" s="11">
        <f>SUMIF(Western!C:C,Master!E87,Western!W:W)</f>
        <v>0</v>
      </c>
      <c r="R87" s="53">
        <f t="shared" si="5"/>
        <v>0</v>
      </c>
    </row>
    <row r="88" spans="2:18" x14ac:dyDescent="0.25">
      <c r="B88" s="52" t="str">
        <f t="shared" si="3"/>
        <v>MTKHDCN</v>
      </c>
      <c r="C88" s="48" t="str">
        <f t="shared" si="4"/>
        <v>84338010133</v>
      </c>
      <c r="D88" s="6">
        <v>843380101338</v>
      </c>
      <c r="E88" s="7" t="s">
        <v>865</v>
      </c>
      <c r="F88" t="s">
        <v>1227</v>
      </c>
      <c r="G88" t="s">
        <v>1758</v>
      </c>
      <c r="H88" t="s">
        <v>16</v>
      </c>
      <c r="I88" t="s">
        <v>40</v>
      </c>
      <c r="J88" s="7" t="s">
        <v>18</v>
      </c>
      <c r="K88" s="7"/>
      <c r="L88" s="10">
        <v>82.5</v>
      </c>
      <c r="M88" s="7" t="s">
        <v>12</v>
      </c>
      <c r="N88" s="7" t="s">
        <v>26</v>
      </c>
      <c r="O88" s="7" t="s">
        <v>1190</v>
      </c>
      <c r="P88" s="50"/>
      <c r="Q88" s="11">
        <f>SUMIF(Western!C:C,Master!E88,Western!W:W)</f>
        <v>0</v>
      </c>
      <c r="R88" s="53">
        <f t="shared" si="5"/>
        <v>0</v>
      </c>
    </row>
    <row r="89" spans="2:18" x14ac:dyDescent="0.25">
      <c r="B89" s="52" t="str">
        <f t="shared" si="3"/>
        <v>MTKHDCN</v>
      </c>
      <c r="C89" s="48" t="str">
        <f t="shared" si="4"/>
        <v>84338010132</v>
      </c>
      <c r="D89" s="6">
        <v>843380101321</v>
      </c>
      <c r="E89" s="7" t="s">
        <v>864</v>
      </c>
      <c r="F89" t="s">
        <v>1226</v>
      </c>
      <c r="G89" t="s">
        <v>1758</v>
      </c>
      <c r="H89" t="s">
        <v>16</v>
      </c>
      <c r="I89" t="s">
        <v>40</v>
      </c>
      <c r="J89" s="7" t="s">
        <v>17</v>
      </c>
      <c r="K89" s="7"/>
      <c r="L89" s="10">
        <v>82.5</v>
      </c>
      <c r="M89" s="7" t="s">
        <v>12</v>
      </c>
      <c r="N89" s="7" t="s">
        <v>26</v>
      </c>
      <c r="O89" s="7" t="s">
        <v>1190</v>
      </c>
      <c r="P89" s="50"/>
      <c r="Q89" s="11">
        <f>SUMIF(Western!C:C,Master!E89,Western!W:W)</f>
        <v>0</v>
      </c>
      <c r="R89" s="53">
        <f t="shared" si="5"/>
        <v>0</v>
      </c>
    </row>
    <row r="90" spans="2:18" x14ac:dyDescent="0.25">
      <c r="B90" s="52" t="str">
        <f t="shared" si="3"/>
        <v>MTKHDCN</v>
      </c>
      <c r="C90" s="48" t="str">
        <f t="shared" si="4"/>
        <v>84338010135</v>
      </c>
      <c r="D90" s="6">
        <v>843380101352</v>
      </c>
      <c r="E90" s="7" t="s">
        <v>867</v>
      </c>
      <c r="F90" t="s">
        <v>1229</v>
      </c>
      <c r="G90" t="s">
        <v>1758</v>
      </c>
      <c r="H90" t="s">
        <v>16</v>
      </c>
      <c r="I90" t="s">
        <v>40</v>
      </c>
      <c r="J90" s="7" t="s">
        <v>20</v>
      </c>
      <c r="K90" s="7"/>
      <c r="L90" s="10">
        <v>82.5</v>
      </c>
      <c r="M90" s="7" t="s">
        <v>12</v>
      </c>
      <c r="N90" s="7" t="s">
        <v>26</v>
      </c>
      <c r="O90" s="7" t="s">
        <v>1190</v>
      </c>
      <c r="P90" s="50"/>
      <c r="Q90" s="11">
        <f>SUMIF(Western!C:C,Master!E90,Western!W:W)</f>
        <v>0</v>
      </c>
      <c r="R90" s="53">
        <f t="shared" si="5"/>
        <v>0</v>
      </c>
    </row>
    <row r="91" spans="2:18" x14ac:dyDescent="0.25">
      <c r="B91" s="52" t="str">
        <f t="shared" si="3"/>
        <v>MTKHDDE</v>
      </c>
      <c r="C91" s="48" t="str">
        <f t="shared" si="4"/>
        <v>84338010131</v>
      </c>
      <c r="D91" s="6">
        <v>843380101314</v>
      </c>
      <c r="E91" s="7" t="s">
        <v>863</v>
      </c>
      <c r="F91" t="s">
        <v>1225</v>
      </c>
      <c r="G91" t="s">
        <v>1758</v>
      </c>
      <c r="H91" t="s">
        <v>15</v>
      </c>
      <c r="I91" t="s">
        <v>27</v>
      </c>
      <c r="J91" s="7" t="s">
        <v>2339</v>
      </c>
      <c r="K91" s="7"/>
      <c r="L91" s="10">
        <v>82.5</v>
      </c>
      <c r="M91" s="7" t="s">
        <v>12</v>
      </c>
      <c r="N91" s="7" t="s">
        <v>26</v>
      </c>
      <c r="O91" s="7" t="s">
        <v>1190</v>
      </c>
      <c r="P91" s="50"/>
      <c r="Q91" s="11">
        <f>SUMIF(Western!C:C,Master!E91,Western!W:W)</f>
        <v>0</v>
      </c>
      <c r="R91" s="53">
        <f t="shared" si="5"/>
        <v>0</v>
      </c>
    </row>
    <row r="92" spans="2:18" x14ac:dyDescent="0.25">
      <c r="B92" s="52" t="str">
        <f t="shared" si="3"/>
        <v>MTKHDDE</v>
      </c>
      <c r="C92" s="48" t="str">
        <f t="shared" si="4"/>
        <v>84338010129</v>
      </c>
      <c r="D92" s="6">
        <v>843380101291</v>
      </c>
      <c r="E92" s="7" t="s">
        <v>861</v>
      </c>
      <c r="F92" t="s">
        <v>1223</v>
      </c>
      <c r="G92" t="s">
        <v>1758</v>
      </c>
      <c r="H92" t="s">
        <v>15</v>
      </c>
      <c r="I92" t="s">
        <v>27</v>
      </c>
      <c r="J92" s="7" t="s">
        <v>19</v>
      </c>
      <c r="K92" s="7"/>
      <c r="L92" s="10">
        <v>82.5</v>
      </c>
      <c r="M92" s="7" t="s">
        <v>12</v>
      </c>
      <c r="N92" s="7" t="s">
        <v>26</v>
      </c>
      <c r="O92" s="7" t="s">
        <v>1190</v>
      </c>
      <c r="P92" s="50"/>
      <c r="Q92" s="11">
        <f>SUMIF(Western!C:C,Master!E92,Western!W:W)</f>
        <v>0</v>
      </c>
      <c r="R92" s="53">
        <f t="shared" si="5"/>
        <v>0</v>
      </c>
    </row>
    <row r="93" spans="2:18" x14ac:dyDescent="0.25">
      <c r="B93" s="52" t="str">
        <f t="shared" si="3"/>
        <v>MTKHDDE</v>
      </c>
      <c r="C93" s="48" t="str">
        <f t="shared" si="4"/>
        <v>84338010128</v>
      </c>
      <c r="D93" s="6">
        <v>843380101284</v>
      </c>
      <c r="E93" s="7" t="s">
        <v>860</v>
      </c>
      <c r="F93" t="s">
        <v>1222</v>
      </c>
      <c r="G93" t="s">
        <v>1758</v>
      </c>
      <c r="H93" t="s">
        <v>15</v>
      </c>
      <c r="I93" t="s">
        <v>27</v>
      </c>
      <c r="J93" s="7" t="s">
        <v>18</v>
      </c>
      <c r="K93" s="7"/>
      <c r="L93" s="10">
        <v>82.5</v>
      </c>
      <c r="M93" s="7" t="s">
        <v>12</v>
      </c>
      <c r="N93" s="7" t="s">
        <v>26</v>
      </c>
      <c r="O93" s="7" t="s">
        <v>1190</v>
      </c>
      <c r="P93" s="50"/>
      <c r="Q93" s="11">
        <f>SUMIF(Western!C:C,Master!E93,Western!W:W)</f>
        <v>0</v>
      </c>
      <c r="R93" s="53">
        <f t="shared" si="5"/>
        <v>0</v>
      </c>
    </row>
    <row r="94" spans="2:18" x14ac:dyDescent="0.25">
      <c r="B94" s="52" t="str">
        <f t="shared" si="3"/>
        <v>MTKHDDE</v>
      </c>
      <c r="C94" s="48" t="str">
        <f t="shared" si="4"/>
        <v>84338010127</v>
      </c>
      <c r="D94" s="6">
        <v>843380101277</v>
      </c>
      <c r="E94" s="7" t="s">
        <v>859</v>
      </c>
      <c r="F94" t="s">
        <v>1221</v>
      </c>
      <c r="G94" t="s">
        <v>1758</v>
      </c>
      <c r="H94" t="s">
        <v>15</v>
      </c>
      <c r="I94" t="s">
        <v>27</v>
      </c>
      <c r="J94" s="7" t="s">
        <v>17</v>
      </c>
      <c r="K94" s="7"/>
      <c r="L94" s="10">
        <v>82.5</v>
      </c>
      <c r="M94" s="7" t="s">
        <v>12</v>
      </c>
      <c r="N94" s="7" t="s">
        <v>26</v>
      </c>
      <c r="O94" s="7" t="s">
        <v>1190</v>
      </c>
      <c r="P94" s="50"/>
      <c r="Q94" s="11">
        <f>SUMIF(Western!C:C,Master!E94,Western!W:W)</f>
        <v>0</v>
      </c>
      <c r="R94" s="53">
        <f t="shared" si="5"/>
        <v>0</v>
      </c>
    </row>
    <row r="95" spans="2:18" x14ac:dyDescent="0.25">
      <c r="B95" s="52" t="str">
        <f t="shared" si="3"/>
        <v>MTKHDDE</v>
      </c>
      <c r="C95" s="48" t="str">
        <f t="shared" si="4"/>
        <v>84338010130</v>
      </c>
      <c r="D95" s="6">
        <v>843380101307</v>
      </c>
      <c r="E95" s="7" t="s">
        <v>862</v>
      </c>
      <c r="F95" t="s">
        <v>1224</v>
      </c>
      <c r="G95" t="s">
        <v>1758</v>
      </c>
      <c r="H95" t="s">
        <v>15</v>
      </c>
      <c r="I95" t="s">
        <v>27</v>
      </c>
      <c r="J95" s="7" t="s">
        <v>20</v>
      </c>
      <c r="K95" s="7"/>
      <c r="L95" s="10">
        <v>82.5</v>
      </c>
      <c r="M95" s="7" t="s">
        <v>12</v>
      </c>
      <c r="N95" s="7" t="s">
        <v>26</v>
      </c>
      <c r="O95" s="7" t="s">
        <v>1190</v>
      </c>
      <c r="P95" s="50"/>
      <c r="Q95" s="11">
        <f>SUMIF(Western!C:C,Master!E95,Western!W:W)</f>
        <v>0</v>
      </c>
      <c r="R95" s="53">
        <f t="shared" si="5"/>
        <v>0</v>
      </c>
    </row>
    <row r="96" spans="2:18" x14ac:dyDescent="0.25">
      <c r="B96" s="52" t="str">
        <f t="shared" si="3"/>
        <v>MBKLJCN</v>
      </c>
      <c r="C96" s="48" t="str">
        <f t="shared" si="4"/>
        <v>84338012267</v>
      </c>
      <c r="D96" s="6">
        <v>843380122678</v>
      </c>
      <c r="E96" s="7" t="s">
        <v>899</v>
      </c>
      <c r="F96" t="s">
        <v>1262</v>
      </c>
      <c r="G96" t="s">
        <v>1749</v>
      </c>
      <c r="H96" t="s">
        <v>15</v>
      </c>
      <c r="I96" t="s">
        <v>40</v>
      </c>
      <c r="J96" s="7" t="s">
        <v>2339</v>
      </c>
      <c r="K96" s="7"/>
      <c r="L96" s="10">
        <v>60.5</v>
      </c>
      <c r="M96" s="7" t="s">
        <v>781</v>
      </c>
      <c r="N96" s="7" t="s">
        <v>782</v>
      </c>
      <c r="O96" s="7" t="s">
        <v>1190</v>
      </c>
      <c r="P96" s="50"/>
      <c r="Q96" s="11">
        <f>SUMIF(Western!C:C,Master!E96,Western!W:W)</f>
        <v>0</v>
      </c>
      <c r="R96" s="53">
        <f t="shared" si="5"/>
        <v>0</v>
      </c>
    </row>
    <row r="97" spans="2:18" x14ac:dyDescent="0.25">
      <c r="B97" s="52" t="str">
        <f t="shared" si="3"/>
        <v>MBKLJCN</v>
      </c>
      <c r="C97" s="48" t="str">
        <f t="shared" si="4"/>
        <v>84338012265</v>
      </c>
      <c r="D97" s="6">
        <v>843380122654</v>
      </c>
      <c r="E97" s="7" t="s">
        <v>897</v>
      </c>
      <c r="F97" t="s">
        <v>1260</v>
      </c>
      <c r="G97" t="s">
        <v>1749</v>
      </c>
      <c r="H97" t="s">
        <v>15</v>
      </c>
      <c r="I97" t="s">
        <v>40</v>
      </c>
      <c r="J97" s="7" t="s">
        <v>19</v>
      </c>
      <c r="K97" s="7"/>
      <c r="L97" s="10">
        <v>60.5</v>
      </c>
      <c r="M97" s="7" t="s">
        <v>781</v>
      </c>
      <c r="N97" s="7" t="s">
        <v>782</v>
      </c>
      <c r="O97" s="7" t="s">
        <v>1190</v>
      </c>
      <c r="P97" s="50"/>
      <c r="Q97" s="11">
        <f>SUMIF(Western!C:C,Master!E97,Western!W:W)</f>
        <v>0</v>
      </c>
      <c r="R97" s="53">
        <f t="shared" si="5"/>
        <v>0</v>
      </c>
    </row>
    <row r="98" spans="2:18" x14ac:dyDescent="0.25">
      <c r="B98" s="52" t="str">
        <f t="shared" si="3"/>
        <v>MBKLJCN</v>
      </c>
      <c r="C98" s="48" t="str">
        <f t="shared" si="4"/>
        <v>84338012264</v>
      </c>
      <c r="D98" s="6">
        <v>843380122647</v>
      </c>
      <c r="E98" s="7" t="s">
        <v>896</v>
      </c>
      <c r="F98" t="s">
        <v>1259</v>
      </c>
      <c r="G98" t="s">
        <v>1749</v>
      </c>
      <c r="H98" t="s">
        <v>15</v>
      </c>
      <c r="I98" t="s">
        <v>40</v>
      </c>
      <c r="J98" s="7" t="s">
        <v>18</v>
      </c>
      <c r="K98" s="7"/>
      <c r="L98" s="10">
        <v>60.5</v>
      </c>
      <c r="M98" s="7" t="s">
        <v>781</v>
      </c>
      <c r="N98" s="7" t="s">
        <v>782</v>
      </c>
      <c r="O98" s="7" t="s">
        <v>1190</v>
      </c>
      <c r="P98" s="50"/>
      <c r="Q98" s="11">
        <f>SUMIF(Western!C:C,Master!E98,Western!W:W)</f>
        <v>0</v>
      </c>
      <c r="R98" s="53">
        <f t="shared" si="5"/>
        <v>0</v>
      </c>
    </row>
    <row r="99" spans="2:18" x14ac:dyDescent="0.25">
      <c r="B99" s="52" t="str">
        <f t="shared" si="3"/>
        <v>MBKLJCN</v>
      </c>
      <c r="C99" s="48" t="str">
        <f t="shared" si="4"/>
        <v>84338012263</v>
      </c>
      <c r="D99" s="6">
        <v>843380122630</v>
      </c>
      <c r="E99" s="7" t="s">
        <v>895</v>
      </c>
      <c r="F99" t="s">
        <v>1258</v>
      </c>
      <c r="G99" t="s">
        <v>1749</v>
      </c>
      <c r="H99" t="s">
        <v>15</v>
      </c>
      <c r="I99" t="s">
        <v>40</v>
      </c>
      <c r="J99" s="7" t="s">
        <v>17</v>
      </c>
      <c r="K99" s="7"/>
      <c r="L99" s="10">
        <v>60.5</v>
      </c>
      <c r="M99" s="7" t="s">
        <v>781</v>
      </c>
      <c r="N99" s="7" t="s">
        <v>782</v>
      </c>
      <c r="O99" s="7" t="s">
        <v>1190</v>
      </c>
      <c r="P99" s="50"/>
      <c r="Q99" s="11">
        <f>SUMIF(Western!C:C,Master!E99,Western!W:W)</f>
        <v>0</v>
      </c>
      <c r="R99" s="53">
        <f t="shared" si="5"/>
        <v>0</v>
      </c>
    </row>
    <row r="100" spans="2:18" x14ac:dyDescent="0.25">
      <c r="B100" s="52" t="str">
        <f t="shared" si="3"/>
        <v>MBKLJCN</v>
      </c>
      <c r="C100" s="48" t="str">
        <f t="shared" si="4"/>
        <v>84338012266</v>
      </c>
      <c r="D100" s="6">
        <v>843380122661</v>
      </c>
      <c r="E100" s="7" t="s">
        <v>898</v>
      </c>
      <c r="F100" t="s">
        <v>1261</v>
      </c>
      <c r="G100" t="s">
        <v>1749</v>
      </c>
      <c r="H100" t="s">
        <v>15</v>
      </c>
      <c r="I100" t="s">
        <v>40</v>
      </c>
      <c r="J100" s="7" t="s">
        <v>20</v>
      </c>
      <c r="K100" s="7"/>
      <c r="L100" s="10">
        <v>60.5</v>
      </c>
      <c r="M100" s="7" t="s">
        <v>781</v>
      </c>
      <c r="N100" s="7" t="s">
        <v>782</v>
      </c>
      <c r="O100" s="7" t="s">
        <v>1190</v>
      </c>
      <c r="P100" s="50"/>
      <c r="Q100" s="11">
        <f>SUMIF(Western!C:C,Master!E100,Western!W:W)</f>
        <v>0</v>
      </c>
      <c r="R100" s="53">
        <f t="shared" si="5"/>
        <v>0</v>
      </c>
    </row>
    <row r="101" spans="2:18" x14ac:dyDescent="0.25">
      <c r="B101" s="52" t="str">
        <f t="shared" si="3"/>
        <v>MBKLJDE</v>
      </c>
      <c r="C101" s="48" t="str">
        <f t="shared" si="4"/>
        <v>84338012262</v>
      </c>
      <c r="D101" s="6">
        <v>843380122623</v>
      </c>
      <c r="E101" s="7" t="s">
        <v>893</v>
      </c>
      <c r="F101" t="s">
        <v>1256</v>
      </c>
      <c r="G101" t="s">
        <v>1749</v>
      </c>
      <c r="H101" t="s">
        <v>15</v>
      </c>
      <c r="I101" t="s">
        <v>27</v>
      </c>
      <c r="J101" s="7" t="s">
        <v>2339</v>
      </c>
      <c r="K101" s="7"/>
      <c r="L101" s="10">
        <v>60.5</v>
      </c>
      <c r="M101" s="7" t="s">
        <v>781</v>
      </c>
      <c r="N101" s="7" t="s">
        <v>782</v>
      </c>
      <c r="O101" s="7" t="s">
        <v>1190</v>
      </c>
      <c r="P101" s="50"/>
      <c r="Q101" s="11">
        <f>SUMIF(Western!C:C,Master!E101,Western!W:W)</f>
        <v>0</v>
      </c>
      <c r="R101" s="53">
        <f t="shared" si="5"/>
        <v>0</v>
      </c>
    </row>
    <row r="102" spans="2:18" x14ac:dyDescent="0.25">
      <c r="B102" s="52" t="str">
        <f t="shared" si="3"/>
        <v>MBKLJDE</v>
      </c>
      <c r="C102" s="48" t="str">
        <f t="shared" si="4"/>
        <v>84338014963</v>
      </c>
      <c r="D102" s="6">
        <v>843380149637</v>
      </c>
      <c r="E102" s="7" t="s">
        <v>894</v>
      </c>
      <c r="F102" t="s">
        <v>1257</v>
      </c>
      <c r="G102" t="s">
        <v>1749</v>
      </c>
      <c r="H102" t="s">
        <v>15</v>
      </c>
      <c r="I102" t="s">
        <v>27</v>
      </c>
      <c r="J102" s="7" t="s">
        <v>190</v>
      </c>
      <c r="K102" s="7"/>
      <c r="L102" s="10">
        <v>60.5</v>
      </c>
      <c r="M102" s="7" t="s">
        <v>781</v>
      </c>
      <c r="N102" s="7" t="s">
        <v>782</v>
      </c>
      <c r="O102" s="7" t="s">
        <v>1190</v>
      </c>
      <c r="P102" s="50"/>
      <c r="Q102" s="11">
        <f>SUMIF(Western!C:C,Master!E102,Western!W:W)</f>
        <v>0</v>
      </c>
      <c r="R102" s="53">
        <f t="shared" si="5"/>
        <v>0</v>
      </c>
    </row>
    <row r="103" spans="2:18" x14ac:dyDescent="0.25">
      <c r="B103" s="52" t="str">
        <f t="shared" si="3"/>
        <v>MBKLJDE</v>
      </c>
      <c r="C103" s="48" t="str">
        <f t="shared" si="4"/>
        <v>84338012260</v>
      </c>
      <c r="D103" s="6">
        <v>843380122609</v>
      </c>
      <c r="E103" s="7" t="s">
        <v>891</v>
      </c>
      <c r="F103" t="s">
        <v>1254</v>
      </c>
      <c r="G103" t="s">
        <v>1749</v>
      </c>
      <c r="H103" t="s">
        <v>15</v>
      </c>
      <c r="I103" t="s">
        <v>27</v>
      </c>
      <c r="J103" s="7" t="s">
        <v>19</v>
      </c>
      <c r="K103" s="7"/>
      <c r="L103" s="10">
        <v>60.5</v>
      </c>
      <c r="M103" s="7" t="s">
        <v>781</v>
      </c>
      <c r="N103" s="7" t="s">
        <v>782</v>
      </c>
      <c r="O103" s="7" t="s">
        <v>1190</v>
      </c>
      <c r="P103" s="50"/>
      <c r="Q103" s="11">
        <f>SUMIF(Western!C:C,Master!E103,Western!W:W)</f>
        <v>0</v>
      </c>
      <c r="R103" s="53">
        <f t="shared" si="5"/>
        <v>0</v>
      </c>
    </row>
    <row r="104" spans="2:18" x14ac:dyDescent="0.25">
      <c r="B104" s="52" t="str">
        <f t="shared" si="3"/>
        <v>MBKLJDE</v>
      </c>
      <c r="C104" s="48" t="str">
        <f t="shared" si="4"/>
        <v>84338012259</v>
      </c>
      <c r="D104" s="6">
        <v>843380122593</v>
      </c>
      <c r="E104" s="7" t="s">
        <v>890</v>
      </c>
      <c r="F104" t="s">
        <v>1253</v>
      </c>
      <c r="G104" t="s">
        <v>1749</v>
      </c>
      <c r="H104" t="s">
        <v>15</v>
      </c>
      <c r="I104" t="s">
        <v>27</v>
      </c>
      <c r="J104" s="7" t="s">
        <v>18</v>
      </c>
      <c r="K104" s="7"/>
      <c r="L104" s="10">
        <v>60.5</v>
      </c>
      <c r="M104" s="7" t="s">
        <v>781</v>
      </c>
      <c r="N104" s="7" t="s">
        <v>782</v>
      </c>
      <c r="O104" s="7" t="s">
        <v>1190</v>
      </c>
      <c r="P104" s="50"/>
      <c r="Q104" s="11">
        <f>SUMIF(Western!C:C,Master!E104,Western!W:W)</f>
        <v>0</v>
      </c>
      <c r="R104" s="53">
        <f t="shared" si="5"/>
        <v>0</v>
      </c>
    </row>
    <row r="105" spans="2:18" x14ac:dyDescent="0.25">
      <c r="B105" s="52" t="str">
        <f t="shared" si="3"/>
        <v>MBKLJDE</v>
      </c>
      <c r="C105" s="48" t="str">
        <f t="shared" si="4"/>
        <v>84338012258</v>
      </c>
      <c r="D105" s="6">
        <v>843380122586</v>
      </c>
      <c r="E105" s="7" t="s">
        <v>889</v>
      </c>
      <c r="F105" t="s">
        <v>1252</v>
      </c>
      <c r="G105" t="s">
        <v>1749</v>
      </c>
      <c r="H105" t="s">
        <v>15</v>
      </c>
      <c r="I105" t="s">
        <v>27</v>
      </c>
      <c r="J105" s="7" t="s">
        <v>17</v>
      </c>
      <c r="K105" s="7"/>
      <c r="L105" s="10">
        <v>60.5</v>
      </c>
      <c r="M105" s="7" t="s">
        <v>781</v>
      </c>
      <c r="N105" s="7" t="s">
        <v>782</v>
      </c>
      <c r="O105" s="7" t="s">
        <v>1190</v>
      </c>
      <c r="P105" s="50"/>
      <c r="Q105" s="11">
        <f>SUMIF(Western!C:C,Master!E105,Western!W:W)</f>
        <v>0</v>
      </c>
      <c r="R105" s="53">
        <f t="shared" si="5"/>
        <v>0</v>
      </c>
    </row>
    <row r="106" spans="2:18" x14ac:dyDescent="0.25">
      <c r="B106" s="52" t="str">
        <f t="shared" si="3"/>
        <v>MBKLJDE</v>
      </c>
      <c r="C106" s="48" t="str">
        <f t="shared" si="4"/>
        <v>84338012261</v>
      </c>
      <c r="D106" s="6">
        <v>843380122616</v>
      </c>
      <c r="E106" s="7" t="s">
        <v>892</v>
      </c>
      <c r="F106" t="s">
        <v>1255</v>
      </c>
      <c r="G106" t="s">
        <v>1749</v>
      </c>
      <c r="H106" t="s">
        <v>15</v>
      </c>
      <c r="I106" t="s">
        <v>27</v>
      </c>
      <c r="J106" s="7" t="s">
        <v>20</v>
      </c>
      <c r="K106" s="7"/>
      <c r="L106" s="10">
        <v>60.5</v>
      </c>
      <c r="M106" s="7" t="s">
        <v>781</v>
      </c>
      <c r="N106" s="7" t="s">
        <v>782</v>
      </c>
      <c r="O106" s="7" t="s">
        <v>1190</v>
      </c>
      <c r="P106" s="50"/>
      <c r="Q106" s="11">
        <f>SUMIF(Western!C:C,Master!E106,Western!W:W)</f>
        <v>0</v>
      </c>
      <c r="R106" s="53">
        <f t="shared" si="5"/>
        <v>0</v>
      </c>
    </row>
    <row r="107" spans="2:18" x14ac:dyDescent="0.25">
      <c r="B107" s="52" t="str">
        <f t="shared" si="3"/>
        <v>MTKLCCN</v>
      </c>
      <c r="C107" s="48" t="str">
        <f t="shared" si="4"/>
        <v>84049073595</v>
      </c>
      <c r="D107" s="6" t="s">
        <v>2842</v>
      </c>
      <c r="E107" s="7" t="s">
        <v>2308</v>
      </c>
      <c r="F107" t="s">
        <v>2455</v>
      </c>
      <c r="G107" t="s">
        <v>1783</v>
      </c>
      <c r="H107" t="s">
        <v>16</v>
      </c>
      <c r="I107" t="s">
        <v>40</v>
      </c>
      <c r="J107" s="7" t="s">
        <v>190</v>
      </c>
      <c r="K107" s="7"/>
      <c r="L107" s="10">
        <v>66</v>
      </c>
      <c r="M107" s="7" t="s">
        <v>12</v>
      </c>
      <c r="N107" s="7" t="s">
        <v>188</v>
      </c>
      <c r="O107" s="7" t="s">
        <v>1190</v>
      </c>
      <c r="P107" s="50"/>
      <c r="Q107" s="11">
        <f>SUMIF(Western!C:C,Master!E107,Western!W:W)</f>
        <v>0</v>
      </c>
      <c r="R107" s="53">
        <f t="shared" si="5"/>
        <v>0</v>
      </c>
    </row>
    <row r="108" spans="2:18" x14ac:dyDescent="0.25">
      <c r="B108" s="52" t="str">
        <f t="shared" si="3"/>
        <v>MTKLCCN</v>
      </c>
      <c r="C108" s="48" t="str">
        <f t="shared" si="4"/>
        <v>84338010086</v>
      </c>
      <c r="D108" s="6">
        <v>843380100867</v>
      </c>
      <c r="E108" s="7" t="s">
        <v>848</v>
      </c>
      <c r="F108" t="s">
        <v>1220</v>
      </c>
      <c r="G108" t="s">
        <v>1783</v>
      </c>
      <c r="H108" t="s">
        <v>16</v>
      </c>
      <c r="I108" t="s">
        <v>40</v>
      </c>
      <c r="J108" s="7" t="s">
        <v>2339</v>
      </c>
      <c r="K108" s="7"/>
      <c r="L108" s="10">
        <v>66</v>
      </c>
      <c r="M108" s="7" t="s">
        <v>12</v>
      </c>
      <c r="N108" s="7" t="s">
        <v>188</v>
      </c>
      <c r="O108" s="7" t="s">
        <v>1190</v>
      </c>
      <c r="P108" s="50"/>
      <c r="Q108" s="11">
        <f>SUMIF(Western!C:C,Master!E108,Western!W:W)</f>
        <v>0</v>
      </c>
      <c r="R108" s="53">
        <f t="shared" si="5"/>
        <v>0</v>
      </c>
    </row>
    <row r="109" spans="2:18" x14ac:dyDescent="0.25">
      <c r="B109" s="52" t="str">
        <f t="shared" si="3"/>
        <v>MTKLCCN</v>
      </c>
      <c r="C109" s="48" t="str">
        <f t="shared" si="4"/>
        <v>84338010084</v>
      </c>
      <c r="D109" s="6">
        <v>843380100843</v>
      </c>
      <c r="E109" s="7" t="s">
        <v>846</v>
      </c>
      <c r="F109" t="s">
        <v>1218</v>
      </c>
      <c r="G109" t="s">
        <v>1783</v>
      </c>
      <c r="H109" t="s">
        <v>16</v>
      </c>
      <c r="I109" t="s">
        <v>40</v>
      </c>
      <c r="J109" s="7" t="s">
        <v>19</v>
      </c>
      <c r="K109" s="7"/>
      <c r="L109" s="10">
        <v>66</v>
      </c>
      <c r="M109" s="7" t="s">
        <v>12</v>
      </c>
      <c r="N109" s="7" t="s">
        <v>188</v>
      </c>
      <c r="O109" s="7" t="s">
        <v>1190</v>
      </c>
      <c r="P109" s="50"/>
      <c r="Q109" s="11">
        <f>SUMIF(Western!C:C,Master!E109,Western!W:W)</f>
        <v>0</v>
      </c>
      <c r="R109" s="53">
        <f t="shared" si="5"/>
        <v>0</v>
      </c>
    </row>
    <row r="110" spans="2:18" x14ac:dyDescent="0.25">
      <c r="B110" s="52" t="str">
        <f t="shared" si="3"/>
        <v>MTKLCCN</v>
      </c>
      <c r="C110" s="48" t="str">
        <f t="shared" si="4"/>
        <v>84338010083</v>
      </c>
      <c r="D110" s="6">
        <v>843380100836</v>
      </c>
      <c r="E110" s="7" t="s">
        <v>845</v>
      </c>
      <c r="F110" t="s">
        <v>1217</v>
      </c>
      <c r="G110" t="s">
        <v>1783</v>
      </c>
      <c r="H110" t="s">
        <v>16</v>
      </c>
      <c r="I110" t="s">
        <v>40</v>
      </c>
      <c r="J110" s="7" t="s">
        <v>18</v>
      </c>
      <c r="K110" s="7"/>
      <c r="L110" s="10">
        <v>66</v>
      </c>
      <c r="M110" s="7" t="s">
        <v>12</v>
      </c>
      <c r="N110" s="7" t="s">
        <v>188</v>
      </c>
      <c r="O110" s="7" t="s">
        <v>1190</v>
      </c>
      <c r="P110" s="50"/>
      <c r="Q110" s="11">
        <f>SUMIF(Western!C:C,Master!E110,Western!W:W)</f>
        <v>0</v>
      </c>
      <c r="R110" s="53">
        <f t="shared" si="5"/>
        <v>0</v>
      </c>
    </row>
    <row r="111" spans="2:18" x14ac:dyDescent="0.25">
      <c r="B111" s="52" t="str">
        <f t="shared" si="3"/>
        <v>MTKLCCN</v>
      </c>
      <c r="C111" s="48" t="str">
        <f t="shared" si="4"/>
        <v>84338010082</v>
      </c>
      <c r="D111" s="6">
        <v>843380100829</v>
      </c>
      <c r="E111" s="7" t="s">
        <v>844</v>
      </c>
      <c r="F111" t="s">
        <v>1216</v>
      </c>
      <c r="G111" t="s">
        <v>1783</v>
      </c>
      <c r="H111" t="s">
        <v>16</v>
      </c>
      <c r="I111" t="s">
        <v>40</v>
      </c>
      <c r="J111" s="7" t="s">
        <v>17</v>
      </c>
      <c r="K111" s="7"/>
      <c r="L111" s="10">
        <v>66</v>
      </c>
      <c r="M111" s="7" t="s">
        <v>12</v>
      </c>
      <c r="N111" s="7" t="s">
        <v>188</v>
      </c>
      <c r="O111" s="7" t="s">
        <v>1190</v>
      </c>
      <c r="P111" s="50"/>
      <c r="Q111" s="11">
        <f>SUMIF(Western!C:C,Master!E111,Western!W:W)</f>
        <v>0</v>
      </c>
      <c r="R111" s="53">
        <f t="shared" si="5"/>
        <v>0</v>
      </c>
    </row>
    <row r="112" spans="2:18" x14ac:dyDescent="0.25">
      <c r="B112" s="52" t="str">
        <f t="shared" si="3"/>
        <v>MTKLCCN</v>
      </c>
      <c r="C112" s="48" t="str">
        <f t="shared" si="4"/>
        <v>84338010085</v>
      </c>
      <c r="D112" s="6">
        <v>843380100850</v>
      </c>
      <c r="E112" s="7" t="s">
        <v>847</v>
      </c>
      <c r="F112" t="s">
        <v>1219</v>
      </c>
      <c r="G112" t="s">
        <v>1783</v>
      </c>
      <c r="H112" t="s">
        <v>16</v>
      </c>
      <c r="I112" t="s">
        <v>40</v>
      </c>
      <c r="J112" s="7" t="s">
        <v>20</v>
      </c>
      <c r="K112" s="7"/>
      <c r="L112" s="10">
        <v>66</v>
      </c>
      <c r="M112" s="7" t="s">
        <v>12</v>
      </c>
      <c r="N112" s="7" t="s">
        <v>188</v>
      </c>
      <c r="O112" s="7" t="s">
        <v>1190</v>
      </c>
      <c r="P112" s="50"/>
      <c r="Q112" s="11">
        <f>SUMIF(Western!C:C,Master!E112,Western!W:W)</f>
        <v>0</v>
      </c>
      <c r="R112" s="53">
        <f t="shared" si="5"/>
        <v>0</v>
      </c>
    </row>
    <row r="113" spans="2:18" x14ac:dyDescent="0.25">
      <c r="B113" s="52" t="str">
        <f t="shared" si="3"/>
        <v>MTKLCDE</v>
      </c>
      <c r="C113" s="48" t="str">
        <f t="shared" si="4"/>
        <v>84049073596</v>
      </c>
      <c r="D113" s="6" t="s">
        <v>2843</v>
      </c>
      <c r="E113" s="7" t="s">
        <v>2309</v>
      </c>
      <c r="F113" t="s">
        <v>3272</v>
      </c>
      <c r="G113" t="s">
        <v>1783</v>
      </c>
      <c r="H113" t="s">
        <v>15</v>
      </c>
      <c r="I113" t="s">
        <v>27</v>
      </c>
      <c r="J113" s="7" t="s">
        <v>190</v>
      </c>
      <c r="K113" s="7"/>
      <c r="L113" s="10">
        <v>66</v>
      </c>
      <c r="M113" s="7" t="s">
        <v>12</v>
      </c>
      <c r="N113" s="7" t="s">
        <v>188</v>
      </c>
      <c r="O113" s="7" t="s">
        <v>1190</v>
      </c>
      <c r="P113" s="50"/>
      <c r="Q113" s="11">
        <f>SUMIF(Western!C:C,Master!E113,Western!W:W)</f>
        <v>0</v>
      </c>
      <c r="R113" s="53">
        <f t="shared" si="5"/>
        <v>0</v>
      </c>
    </row>
    <row r="114" spans="2:18" x14ac:dyDescent="0.25">
      <c r="B114" s="52" t="str">
        <f t="shared" si="3"/>
        <v>MTKLCDE</v>
      </c>
      <c r="C114" s="48" t="str">
        <f t="shared" si="4"/>
        <v>84338010081</v>
      </c>
      <c r="D114" s="6">
        <v>843380100812</v>
      </c>
      <c r="E114" s="7" t="s">
        <v>843</v>
      </c>
      <c r="F114" t="s">
        <v>1215</v>
      </c>
      <c r="G114" t="s">
        <v>1783</v>
      </c>
      <c r="H114" t="s">
        <v>15</v>
      </c>
      <c r="I114" t="s">
        <v>27</v>
      </c>
      <c r="J114" s="7" t="s">
        <v>2339</v>
      </c>
      <c r="K114" s="7"/>
      <c r="L114" s="10">
        <v>66</v>
      </c>
      <c r="M114" s="7" t="s">
        <v>12</v>
      </c>
      <c r="N114" s="7" t="s">
        <v>188</v>
      </c>
      <c r="O114" s="7" t="s">
        <v>1190</v>
      </c>
      <c r="P114" s="50"/>
      <c r="Q114" s="11">
        <f>SUMIF(Western!C:C,Master!E114,Western!W:W)</f>
        <v>0</v>
      </c>
      <c r="R114" s="53">
        <f t="shared" si="5"/>
        <v>0</v>
      </c>
    </row>
    <row r="115" spans="2:18" x14ac:dyDescent="0.25">
      <c r="B115" s="52" t="str">
        <f t="shared" si="3"/>
        <v>MTKLCDE</v>
      </c>
      <c r="C115" s="48" t="str">
        <f t="shared" si="4"/>
        <v>84338010079</v>
      </c>
      <c r="D115" s="6">
        <v>843380100799</v>
      </c>
      <c r="E115" s="7" t="s">
        <v>841</v>
      </c>
      <c r="F115" t="s">
        <v>1213</v>
      </c>
      <c r="G115" t="s">
        <v>1783</v>
      </c>
      <c r="H115" t="s">
        <v>15</v>
      </c>
      <c r="I115" t="s">
        <v>27</v>
      </c>
      <c r="J115" s="7" t="s">
        <v>19</v>
      </c>
      <c r="K115" s="7"/>
      <c r="L115" s="10">
        <v>66</v>
      </c>
      <c r="M115" s="7" t="s">
        <v>12</v>
      </c>
      <c r="N115" s="7" t="s">
        <v>188</v>
      </c>
      <c r="O115" s="7" t="s">
        <v>1190</v>
      </c>
      <c r="P115" s="50"/>
      <c r="Q115" s="11">
        <f>SUMIF(Western!C:C,Master!E115,Western!W:W)</f>
        <v>0</v>
      </c>
      <c r="R115" s="53">
        <f t="shared" si="5"/>
        <v>0</v>
      </c>
    </row>
    <row r="116" spans="2:18" x14ac:dyDescent="0.25">
      <c r="B116" s="52" t="str">
        <f t="shared" si="3"/>
        <v>MTKLCDE</v>
      </c>
      <c r="C116" s="48" t="str">
        <f t="shared" si="4"/>
        <v>84338010078</v>
      </c>
      <c r="D116" s="6">
        <v>843380100782</v>
      </c>
      <c r="E116" s="7" t="s">
        <v>840</v>
      </c>
      <c r="F116" t="s">
        <v>1212</v>
      </c>
      <c r="G116" t="s">
        <v>1783</v>
      </c>
      <c r="H116" t="s">
        <v>15</v>
      </c>
      <c r="I116" t="s">
        <v>27</v>
      </c>
      <c r="J116" s="7" t="s">
        <v>18</v>
      </c>
      <c r="K116" s="7"/>
      <c r="L116" s="10">
        <v>66</v>
      </c>
      <c r="M116" s="7" t="s">
        <v>12</v>
      </c>
      <c r="N116" s="7" t="s">
        <v>188</v>
      </c>
      <c r="O116" s="7" t="s">
        <v>1190</v>
      </c>
      <c r="P116" s="50"/>
      <c r="Q116" s="11">
        <f>SUMIF(Western!C:C,Master!E116,Western!W:W)</f>
        <v>0</v>
      </c>
      <c r="R116" s="53">
        <f t="shared" si="5"/>
        <v>0</v>
      </c>
    </row>
    <row r="117" spans="2:18" x14ac:dyDescent="0.25">
      <c r="B117" s="52" t="str">
        <f t="shared" si="3"/>
        <v>MTKLCDE</v>
      </c>
      <c r="C117" s="48" t="str">
        <f t="shared" si="4"/>
        <v>84338010077</v>
      </c>
      <c r="D117" s="6">
        <v>843380100775</v>
      </c>
      <c r="E117" s="7" t="s">
        <v>839</v>
      </c>
      <c r="F117" t="s">
        <v>1211</v>
      </c>
      <c r="G117" t="s">
        <v>1783</v>
      </c>
      <c r="H117" t="s">
        <v>15</v>
      </c>
      <c r="I117" t="s">
        <v>27</v>
      </c>
      <c r="J117" s="7" t="s">
        <v>17</v>
      </c>
      <c r="K117" s="7"/>
      <c r="L117" s="10">
        <v>66</v>
      </c>
      <c r="M117" s="7" t="s">
        <v>12</v>
      </c>
      <c r="N117" s="7" t="s">
        <v>188</v>
      </c>
      <c r="O117" s="7" t="s">
        <v>1190</v>
      </c>
      <c r="P117" s="50"/>
      <c r="Q117" s="11">
        <f>SUMIF(Western!C:C,Master!E117,Western!W:W)</f>
        <v>0</v>
      </c>
      <c r="R117" s="53">
        <f t="shared" si="5"/>
        <v>0</v>
      </c>
    </row>
    <row r="118" spans="2:18" x14ac:dyDescent="0.25">
      <c r="B118" s="52" t="str">
        <f t="shared" si="3"/>
        <v>MTKLCDE</v>
      </c>
      <c r="C118" s="48" t="str">
        <f t="shared" si="4"/>
        <v>84338010080</v>
      </c>
      <c r="D118" s="6">
        <v>843380100805</v>
      </c>
      <c r="E118" s="7" t="s">
        <v>842</v>
      </c>
      <c r="F118" t="s">
        <v>1214</v>
      </c>
      <c r="G118" t="s">
        <v>1783</v>
      </c>
      <c r="H118" t="s">
        <v>15</v>
      </c>
      <c r="I118" t="s">
        <v>27</v>
      </c>
      <c r="J118" s="7" t="s">
        <v>20</v>
      </c>
      <c r="K118" s="7"/>
      <c r="L118" s="10">
        <v>66</v>
      </c>
      <c r="M118" s="7" t="s">
        <v>12</v>
      </c>
      <c r="N118" s="7" t="s">
        <v>188</v>
      </c>
      <c r="O118" s="7" t="s">
        <v>1190</v>
      </c>
      <c r="P118" s="50"/>
      <c r="Q118" s="11">
        <f>SUMIF(Western!C:C,Master!E118,Western!W:W)</f>
        <v>0</v>
      </c>
      <c r="R118" s="53">
        <f t="shared" si="5"/>
        <v>0</v>
      </c>
    </row>
    <row r="119" spans="2:18" x14ac:dyDescent="0.25">
      <c r="B119" s="52" t="str">
        <f t="shared" si="3"/>
        <v>MTKQZCN</v>
      </c>
      <c r="C119" s="48" t="str">
        <f t="shared" si="4"/>
        <v>84338010111</v>
      </c>
      <c r="D119" s="6">
        <v>843380101116</v>
      </c>
      <c r="E119" s="7" t="s">
        <v>858</v>
      </c>
      <c r="F119" t="s">
        <v>1838</v>
      </c>
      <c r="G119" t="s">
        <v>1784</v>
      </c>
      <c r="H119" t="s">
        <v>15</v>
      </c>
      <c r="I119" t="s">
        <v>40</v>
      </c>
      <c r="J119" s="7" t="s">
        <v>2339</v>
      </c>
      <c r="K119" s="7"/>
      <c r="L119" s="10">
        <v>71.5</v>
      </c>
      <c r="M119" s="7" t="s">
        <v>12</v>
      </c>
      <c r="N119" s="7" t="s">
        <v>25</v>
      </c>
      <c r="O119" s="7" t="s">
        <v>1190</v>
      </c>
      <c r="P119" s="50"/>
      <c r="Q119" s="11">
        <f>SUMIF(Western!C:C,Master!E119,Western!W:W)</f>
        <v>0</v>
      </c>
      <c r="R119" s="53">
        <f t="shared" si="5"/>
        <v>0</v>
      </c>
    </row>
    <row r="120" spans="2:18" x14ac:dyDescent="0.25">
      <c r="B120" s="52" t="str">
        <f t="shared" si="3"/>
        <v>MTKQZCN</v>
      </c>
      <c r="C120" s="48" t="str">
        <f t="shared" si="4"/>
        <v>84338010109</v>
      </c>
      <c r="D120" s="6">
        <v>843380101093</v>
      </c>
      <c r="E120" s="7" t="s">
        <v>856</v>
      </c>
      <c r="F120" t="s">
        <v>1839</v>
      </c>
      <c r="G120" t="s">
        <v>1784</v>
      </c>
      <c r="H120" t="s">
        <v>15</v>
      </c>
      <c r="I120" t="s">
        <v>40</v>
      </c>
      <c r="J120" s="7" t="s">
        <v>19</v>
      </c>
      <c r="K120" s="7"/>
      <c r="L120" s="10">
        <v>71.5</v>
      </c>
      <c r="M120" s="7" t="s">
        <v>12</v>
      </c>
      <c r="N120" s="7" t="s">
        <v>25</v>
      </c>
      <c r="O120" s="7" t="s">
        <v>1190</v>
      </c>
      <c r="P120" s="50"/>
      <c r="Q120" s="11">
        <f>SUMIF(Western!C:C,Master!E120,Western!W:W)</f>
        <v>0</v>
      </c>
      <c r="R120" s="53">
        <f t="shared" si="5"/>
        <v>0</v>
      </c>
    </row>
    <row r="121" spans="2:18" x14ac:dyDescent="0.25">
      <c r="B121" s="52" t="str">
        <f t="shared" si="3"/>
        <v>MTKQZCN</v>
      </c>
      <c r="C121" s="48" t="str">
        <f t="shared" si="4"/>
        <v>84338010108</v>
      </c>
      <c r="D121" s="6">
        <v>843380101086</v>
      </c>
      <c r="E121" s="7" t="s">
        <v>855</v>
      </c>
      <c r="F121" t="s">
        <v>1840</v>
      </c>
      <c r="G121" t="s">
        <v>1784</v>
      </c>
      <c r="H121" t="s">
        <v>15</v>
      </c>
      <c r="I121" t="s">
        <v>40</v>
      </c>
      <c r="J121" s="7" t="s">
        <v>18</v>
      </c>
      <c r="K121" s="7"/>
      <c r="L121" s="10">
        <v>71.5</v>
      </c>
      <c r="M121" s="7" t="s">
        <v>12</v>
      </c>
      <c r="N121" s="7" t="s">
        <v>25</v>
      </c>
      <c r="O121" s="7" t="s">
        <v>1190</v>
      </c>
      <c r="P121" s="50"/>
      <c r="Q121" s="11">
        <f>SUMIF(Western!C:C,Master!E121,Western!W:W)</f>
        <v>0</v>
      </c>
      <c r="R121" s="53">
        <f t="shared" si="5"/>
        <v>0</v>
      </c>
    </row>
    <row r="122" spans="2:18" x14ac:dyDescent="0.25">
      <c r="B122" s="52" t="str">
        <f t="shared" si="3"/>
        <v>MTKQZCN</v>
      </c>
      <c r="C122" s="48" t="str">
        <f t="shared" si="4"/>
        <v>84338010107</v>
      </c>
      <c r="D122" s="6">
        <v>843380101079</v>
      </c>
      <c r="E122" s="7" t="s">
        <v>854</v>
      </c>
      <c r="F122" t="s">
        <v>1841</v>
      </c>
      <c r="G122" t="s">
        <v>1784</v>
      </c>
      <c r="H122" t="s">
        <v>15</v>
      </c>
      <c r="I122" t="s">
        <v>40</v>
      </c>
      <c r="J122" s="7" t="s">
        <v>17</v>
      </c>
      <c r="K122" s="7"/>
      <c r="L122" s="10">
        <v>71.5</v>
      </c>
      <c r="M122" s="7" t="s">
        <v>12</v>
      </c>
      <c r="N122" s="7" t="s">
        <v>25</v>
      </c>
      <c r="O122" s="7" t="s">
        <v>1190</v>
      </c>
      <c r="P122" s="50"/>
      <c r="Q122" s="11">
        <f>SUMIF(Western!C:C,Master!E122,Western!W:W)</f>
        <v>0</v>
      </c>
      <c r="R122" s="53">
        <f t="shared" si="5"/>
        <v>0</v>
      </c>
    </row>
    <row r="123" spans="2:18" x14ac:dyDescent="0.25">
      <c r="B123" s="52" t="str">
        <f t="shared" si="3"/>
        <v>MTKQZCN</v>
      </c>
      <c r="C123" s="48" t="str">
        <f t="shared" si="4"/>
        <v>84338010110</v>
      </c>
      <c r="D123" s="6">
        <v>843380101109</v>
      </c>
      <c r="E123" s="7" t="s">
        <v>857</v>
      </c>
      <c r="F123" t="s">
        <v>1842</v>
      </c>
      <c r="G123" t="s">
        <v>1784</v>
      </c>
      <c r="H123" t="s">
        <v>15</v>
      </c>
      <c r="I123" t="s">
        <v>40</v>
      </c>
      <c r="J123" s="7" t="s">
        <v>20</v>
      </c>
      <c r="K123" s="7"/>
      <c r="L123" s="10">
        <v>71.5</v>
      </c>
      <c r="M123" s="7" t="s">
        <v>12</v>
      </c>
      <c r="N123" s="7" t="s">
        <v>25</v>
      </c>
      <c r="O123" s="7" t="s">
        <v>1190</v>
      </c>
      <c r="P123" s="50"/>
      <c r="Q123" s="11">
        <f>SUMIF(Western!C:C,Master!E123,Western!W:W)</f>
        <v>0</v>
      </c>
      <c r="R123" s="53">
        <f t="shared" si="5"/>
        <v>0</v>
      </c>
    </row>
    <row r="124" spans="2:18" x14ac:dyDescent="0.25">
      <c r="B124" s="52" t="str">
        <f t="shared" si="3"/>
        <v>MTKQZDE</v>
      </c>
      <c r="C124" s="48" t="str">
        <f t="shared" si="4"/>
        <v>84338010106</v>
      </c>
      <c r="D124" s="6">
        <v>843380101062</v>
      </c>
      <c r="E124" s="7" t="s">
        <v>853</v>
      </c>
      <c r="F124" t="s">
        <v>1843</v>
      </c>
      <c r="G124" t="s">
        <v>1784</v>
      </c>
      <c r="H124" t="s">
        <v>16</v>
      </c>
      <c r="I124" t="s">
        <v>27</v>
      </c>
      <c r="J124" s="7" t="s">
        <v>2339</v>
      </c>
      <c r="K124" s="7"/>
      <c r="L124" s="10">
        <v>71.5</v>
      </c>
      <c r="M124" s="7" t="s">
        <v>12</v>
      </c>
      <c r="N124" s="7" t="s">
        <v>25</v>
      </c>
      <c r="O124" s="7" t="s">
        <v>1190</v>
      </c>
      <c r="P124" s="50"/>
      <c r="Q124" s="11">
        <f>SUMIF(Western!C:C,Master!E124,Western!W:W)</f>
        <v>0</v>
      </c>
      <c r="R124" s="53">
        <f t="shared" si="5"/>
        <v>0</v>
      </c>
    </row>
    <row r="125" spans="2:18" x14ac:dyDescent="0.25">
      <c r="B125" s="52" t="str">
        <f t="shared" si="3"/>
        <v>MTKQZDE</v>
      </c>
      <c r="C125" s="48" t="str">
        <f t="shared" si="4"/>
        <v>84338010104</v>
      </c>
      <c r="D125" s="6">
        <v>843380101048</v>
      </c>
      <c r="E125" s="7" t="s">
        <v>851</v>
      </c>
      <c r="F125" t="s">
        <v>1844</v>
      </c>
      <c r="G125" t="s">
        <v>1784</v>
      </c>
      <c r="H125" t="s">
        <v>16</v>
      </c>
      <c r="I125" t="s">
        <v>27</v>
      </c>
      <c r="J125" s="7" t="s">
        <v>19</v>
      </c>
      <c r="K125" s="7"/>
      <c r="L125" s="10">
        <v>71.5</v>
      </c>
      <c r="M125" s="7" t="s">
        <v>12</v>
      </c>
      <c r="N125" s="7" t="s">
        <v>25</v>
      </c>
      <c r="O125" s="7" t="s">
        <v>1190</v>
      </c>
      <c r="P125" s="50"/>
      <c r="Q125" s="11">
        <f>SUMIF(Western!C:C,Master!E125,Western!W:W)</f>
        <v>0</v>
      </c>
      <c r="R125" s="53">
        <f t="shared" si="5"/>
        <v>0</v>
      </c>
    </row>
    <row r="126" spans="2:18" x14ac:dyDescent="0.25">
      <c r="B126" s="52" t="str">
        <f t="shared" si="3"/>
        <v>MTKQZDE</v>
      </c>
      <c r="C126" s="48" t="str">
        <f t="shared" si="4"/>
        <v>84338010103</v>
      </c>
      <c r="D126" s="6">
        <v>843380101031</v>
      </c>
      <c r="E126" s="7" t="s">
        <v>850</v>
      </c>
      <c r="F126" t="s">
        <v>1845</v>
      </c>
      <c r="G126" t="s">
        <v>1784</v>
      </c>
      <c r="H126" t="s">
        <v>16</v>
      </c>
      <c r="I126" t="s">
        <v>27</v>
      </c>
      <c r="J126" s="7" t="s">
        <v>18</v>
      </c>
      <c r="K126" s="7"/>
      <c r="L126" s="10">
        <v>71.5</v>
      </c>
      <c r="M126" s="7" t="s">
        <v>12</v>
      </c>
      <c r="N126" s="7" t="s">
        <v>25</v>
      </c>
      <c r="O126" s="7" t="s">
        <v>1190</v>
      </c>
      <c r="P126" s="50"/>
      <c r="Q126" s="11">
        <f>SUMIF(Western!C:C,Master!E126,Western!W:W)</f>
        <v>0</v>
      </c>
      <c r="R126" s="53">
        <f t="shared" si="5"/>
        <v>0</v>
      </c>
    </row>
    <row r="127" spans="2:18" x14ac:dyDescent="0.25">
      <c r="B127" s="52" t="str">
        <f t="shared" si="3"/>
        <v>MTKQZDE</v>
      </c>
      <c r="C127" s="48" t="str">
        <f t="shared" si="4"/>
        <v>84338010102</v>
      </c>
      <c r="D127" s="6">
        <v>843380101024</v>
      </c>
      <c r="E127" s="7" t="s">
        <v>849</v>
      </c>
      <c r="F127" t="s">
        <v>1846</v>
      </c>
      <c r="G127" t="s">
        <v>1784</v>
      </c>
      <c r="H127" t="s">
        <v>16</v>
      </c>
      <c r="I127" t="s">
        <v>27</v>
      </c>
      <c r="J127" s="7" t="s">
        <v>17</v>
      </c>
      <c r="K127" s="7"/>
      <c r="L127" s="10">
        <v>71.5</v>
      </c>
      <c r="M127" s="7" t="s">
        <v>12</v>
      </c>
      <c r="N127" s="7" t="s">
        <v>25</v>
      </c>
      <c r="O127" s="7" t="s">
        <v>1190</v>
      </c>
      <c r="P127" s="50"/>
      <c r="Q127" s="11">
        <f>SUMIF(Western!C:C,Master!E127,Western!W:W)</f>
        <v>0</v>
      </c>
      <c r="R127" s="53">
        <f t="shared" si="5"/>
        <v>0</v>
      </c>
    </row>
    <row r="128" spans="2:18" x14ac:dyDescent="0.25">
      <c r="B128" s="52" t="str">
        <f t="shared" si="3"/>
        <v>MTKQZDE</v>
      </c>
      <c r="C128" s="48" t="str">
        <f t="shared" si="4"/>
        <v>84338010105</v>
      </c>
      <c r="D128" s="6">
        <v>843380101055</v>
      </c>
      <c r="E128" s="7" t="s">
        <v>852</v>
      </c>
      <c r="F128" t="s">
        <v>1847</v>
      </c>
      <c r="G128" t="s">
        <v>1784</v>
      </c>
      <c r="H128" t="s">
        <v>16</v>
      </c>
      <c r="I128" t="s">
        <v>27</v>
      </c>
      <c r="J128" s="7" t="s">
        <v>20</v>
      </c>
      <c r="K128" s="7"/>
      <c r="L128" s="10">
        <v>71.5</v>
      </c>
      <c r="M128" s="7" t="s">
        <v>12</v>
      </c>
      <c r="N128" s="7" t="s">
        <v>25</v>
      </c>
      <c r="O128" s="7" t="s">
        <v>1190</v>
      </c>
      <c r="P128" s="50"/>
      <c r="Q128" s="11">
        <f>SUMIF(Western!C:C,Master!E128,Western!W:W)</f>
        <v>0</v>
      </c>
      <c r="R128" s="53">
        <f t="shared" si="5"/>
        <v>0</v>
      </c>
    </row>
    <row r="129" spans="2:18" x14ac:dyDescent="0.25">
      <c r="B129" s="52" t="str">
        <f t="shared" si="3"/>
        <v>MBZLJCN</v>
      </c>
      <c r="C129" s="48" t="str">
        <f t="shared" si="4"/>
        <v>84338011404</v>
      </c>
      <c r="D129" s="6">
        <v>843380114048</v>
      </c>
      <c r="E129" s="7" t="s">
        <v>888</v>
      </c>
      <c r="F129" t="s">
        <v>1251</v>
      </c>
      <c r="G129" t="s">
        <v>1786</v>
      </c>
      <c r="H129" t="s">
        <v>16</v>
      </c>
      <c r="I129" t="s">
        <v>40</v>
      </c>
      <c r="J129" s="7" t="s">
        <v>2339</v>
      </c>
      <c r="K129" s="7"/>
      <c r="L129" s="10">
        <v>74.25</v>
      </c>
      <c r="M129" s="7" t="s">
        <v>781</v>
      </c>
      <c r="N129" s="7" t="s">
        <v>1242</v>
      </c>
      <c r="O129" s="7" t="s">
        <v>1190</v>
      </c>
      <c r="P129" s="50"/>
      <c r="Q129" s="11">
        <f>SUMIF(Western!C:C,Master!E129,Western!W:W)</f>
        <v>0</v>
      </c>
      <c r="R129" s="53">
        <f t="shared" si="5"/>
        <v>0</v>
      </c>
    </row>
    <row r="130" spans="2:18" x14ac:dyDescent="0.25">
      <c r="B130" s="52" t="str">
        <f t="shared" si="3"/>
        <v>MBZLJCN</v>
      </c>
      <c r="C130" s="48" t="str">
        <f t="shared" si="4"/>
        <v>84338011402</v>
      </c>
      <c r="D130" s="6">
        <v>843380114024</v>
      </c>
      <c r="E130" s="7" t="s">
        <v>886</v>
      </c>
      <c r="F130" t="s">
        <v>1249</v>
      </c>
      <c r="G130" t="s">
        <v>1786</v>
      </c>
      <c r="H130" t="s">
        <v>16</v>
      </c>
      <c r="I130" t="s">
        <v>40</v>
      </c>
      <c r="J130" s="7" t="s">
        <v>19</v>
      </c>
      <c r="K130" s="7"/>
      <c r="L130" s="10">
        <v>74.25</v>
      </c>
      <c r="M130" s="7" t="s">
        <v>781</v>
      </c>
      <c r="N130" s="7" t="s">
        <v>1242</v>
      </c>
      <c r="O130" s="7" t="s">
        <v>1190</v>
      </c>
      <c r="P130" s="50"/>
      <c r="Q130" s="11">
        <f>SUMIF(Western!C:C,Master!E130,Western!W:W)</f>
        <v>0</v>
      </c>
      <c r="R130" s="53">
        <f t="shared" si="5"/>
        <v>0</v>
      </c>
    </row>
    <row r="131" spans="2:18" x14ac:dyDescent="0.25">
      <c r="B131" s="52" t="str">
        <f t="shared" si="3"/>
        <v>MBZLJCN</v>
      </c>
      <c r="C131" s="48" t="str">
        <f t="shared" si="4"/>
        <v>84338011401</v>
      </c>
      <c r="D131" s="6">
        <v>843380114017</v>
      </c>
      <c r="E131" s="7" t="s">
        <v>885</v>
      </c>
      <c r="F131" t="s">
        <v>1248</v>
      </c>
      <c r="G131" t="s">
        <v>1786</v>
      </c>
      <c r="H131" t="s">
        <v>16</v>
      </c>
      <c r="I131" t="s">
        <v>40</v>
      </c>
      <c r="J131" s="7" t="s">
        <v>18</v>
      </c>
      <c r="K131" s="7"/>
      <c r="L131" s="10">
        <v>74.25</v>
      </c>
      <c r="M131" s="7" t="s">
        <v>781</v>
      </c>
      <c r="N131" s="7" t="s">
        <v>1242</v>
      </c>
      <c r="O131" s="7" t="s">
        <v>1190</v>
      </c>
      <c r="P131" s="50"/>
      <c r="Q131" s="11">
        <f>SUMIF(Western!C:C,Master!E131,Western!W:W)</f>
        <v>0</v>
      </c>
      <c r="R131" s="53">
        <f t="shared" si="5"/>
        <v>0</v>
      </c>
    </row>
    <row r="132" spans="2:18" x14ac:dyDescent="0.25">
      <c r="B132" s="52" t="str">
        <f t="shared" si="3"/>
        <v>MBZLJCN</v>
      </c>
      <c r="C132" s="48" t="str">
        <f t="shared" si="4"/>
        <v>84338011400</v>
      </c>
      <c r="D132" s="6">
        <v>843380114000</v>
      </c>
      <c r="E132" s="7" t="s">
        <v>884</v>
      </c>
      <c r="F132" t="s">
        <v>1247</v>
      </c>
      <c r="G132" t="s">
        <v>1786</v>
      </c>
      <c r="H132" t="s">
        <v>16</v>
      </c>
      <c r="I132" t="s">
        <v>40</v>
      </c>
      <c r="J132" s="7" t="s">
        <v>17</v>
      </c>
      <c r="K132" s="7"/>
      <c r="L132" s="10">
        <v>74.25</v>
      </c>
      <c r="M132" s="7" t="s">
        <v>781</v>
      </c>
      <c r="N132" s="7" t="s">
        <v>1242</v>
      </c>
      <c r="O132" s="7" t="s">
        <v>1190</v>
      </c>
      <c r="P132" s="50"/>
      <c r="Q132" s="11">
        <f>SUMIF(Western!C:C,Master!E132,Western!W:W)</f>
        <v>0</v>
      </c>
      <c r="R132" s="53">
        <f t="shared" si="5"/>
        <v>0</v>
      </c>
    </row>
    <row r="133" spans="2:18" x14ac:dyDescent="0.25">
      <c r="B133" s="52" t="str">
        <f t="shared" si="3"/>
        <v>MBZLJCN</v>
      </c>
      <c r="C133" s="48" t="str">
        <f t="shared" si="4"/>
        <v>84338011403</v>
      </c>
      <c r="D133" s="6">
        <v>843380114031</v>
      </c>
      <c r="E133" s="7" t="s">
        <v>887</v>
      </c>
      <c r="F133" t="s">
        <v>1250</v>
      </c>
      <c r="G133" t="s">
        <v>1786</v>
      </c>
      <c r="H133" t="s">
        <v>16</v>
      </c>
      <c r="I133" t="s">
        <v>40</v>
      </c>
      <c r="J133" s="7" t="s">
        <v>20</v>
      </c>
      <c r="K133" s="7"/>
      <c r="L133" s="10">
        <v>74.25</v>
      </c>
      <c r="M133" s="7" t="s">
        <v>781</v>
      </c>
      <c r="N133" s="7" t="s">
        <v>1242</v>
      </c>
      <c r="O133" s="7" t="s">
        <v>1190</v>
      </c>
      <c r="P133" s="50"/>
      <c r="Q133" s="11">
        <f>SUMIF(Western!C:C,Master!E133,Western!W:W)</f>
        <v>0</v>
      </c>
      <c r="R133" s="53">
        <f t="shared" si="5"/>
        <v>0</v>
      </c>
    </row>
    <row r="134" spans="2:18" x14ac:dyDescent="0.25">
      <c r="B134" s="52" t="str">
        <f t="shared" ref="B134:B197" si="6">LEFT(E134,7)</f>
        <v>MBZLJDE</v>
      </c>
      <c r="C134" s="48" t="str">
        <f t="shared" ref="C134:C197" si="7">LEFT(D134,11)</f>
        <v>84338011399</v>
      </c>
      <c r="D134" s="6">
        <v>843380113997</v>
      </c>
      <c r="E134" s="7" t="s">
        <v>883</v>
      </c>
      <c r="F134" t="s">
        <v>1246</v>
      </c>
      <c r="G134" t="s">
        <v>1786</v>
      </c>
      <c r="H134" t="s">
        <v>15</v>
      </c>
      <c r="I134" t="s">
        <v>27</v>
      </c>
      <c r="J134" s="7" t="s">
        <v>2339</v>
      </c>
      <c r="K134" s="7"/>
      <c r="L134" s="10">
        <v>74.25</v>
      </c>
      <c r="M134" s="7" t="s">
        <v>781</v>
      </c>
      <c r="N134" s="7" t="s">
        <v>1242</v>
      </c>
      <c r="O134" s="7" t="s">
        <v>1190</v>
      </c>
      <c r="P134" s="50"/>
      <c r="Q134" s="11">
        <f>SUMIF(Western!C:C,Master!E134,Western!W:W)</f>
        <v>0</v>
      </c>
      <c r="R134" s="53">
        <f t="shared" ref="R134:R197" si="8">Q134*L134</f>
        <v>0</v>
      </c>
    </row>
    <row r="135" spans="2:18" x14ac:dyDescent="0.25">
      <c r="B135" s="52" t="str">
        <f t="shared" si="6"/>
        <v>MBZLJDE</v>
      </c>
      <c r="C135" s="48" t="str">
        <f t="shared" si="7"/>
        <v>84338011397</v>
      </c>
      <c r="D135" s="6">
        <v>843380113973</v>
      </c>
      <c r="E135" s="7" t="s">
        <v>881</v>
      </c>
      <c r="F135" t="s">
        <v>1244</v>
      </c>
      <c r="G135" t="s">
        <v>1786</v>
      </c>
      <c r="H135" t="s">
        <v>15</v>
      </c>
      <c r="I135" t="s">
        <v>27</v>
      </c>
      <c r="J135" s="7" t="s">
        <v>19</v>
      </c>
      <c r="K135" s="7"/>
      <c r="L135" s="10">
        <v>74.25</v>
      </c>
      <c r="M135" s="7" t="s">
        <v>781</v>
      </c>
      <c r="N135" s="7" t="s">
        <v>1242</v>
      </c>
      <c r="O135" s="7" t="s">
        <v>1190</v>
      </c>
      <c r="P135" s="50"/>
      <c r="Q135" s="11">
        <f>SUMIF(Western!C:C,Master!E135,Western!W:W)</f>
        <v>0</v>
      </c>
      <c r="R135" s="53">
        <f t="shared" si="8"/>
        <v>0</v>
      </c>
    </row>
    <row r="136" spans="2:18" x14ac:dyDescent="0.25">
      <c r="B136" s="52" t="str">
        <f t="shared" si="6"/>
        <v>MBZLJDE</v>
      </c>
      <c r="C136" s="48" t="str">
        <f t="shared" si="7"/>
        <v>84338011396</v>
      </c>
      <c r="D136" s="6">
        <v>843380113966</v>
      </c>
      <c r="E136" s="7" t="s">
        <v>880</v>
      </c>
      <c r="F136" t="s">
        <v>1243</v>
      </c>
      <c r="G136" t="s">
        <v>1786</v>
      </c>
      <c r="H136" t="s">
        <v>15</v>
      </c>
      <c r="I136" t="s">
        <v>27</v>
      </c>
      <c r="J136" s="7" t="s">
        <v>18</v>
      </c>
      <c r="K136" s="7"/>
      <c r="L136" s="10">
        <v>74.25</v>
      </c>
      <c r="M136" s="7" t="s">
        <v>781</v>
      </c>
      <c r="N136" s="7" t="s">
        <v>1242</v>
      </c>
      <c r="O136" s="7" t="s">
        <v>1190</v>
      </c>
      <c r="P136" s="50"/>
      <c r="Q136" s="11">
        <f>SUMIF(Western!C:C,Master!E136,Western!W:W)</f>
        <v>0</v>
      </c>
      <c r="R136" s="53">
        <f t="shared" si="8"/>
        <v>0</v>
      </c>
    </row>
    <row r="137" spans="2:18" x14ac:dyDescent="0.25">
      <c r="B137" s="52" t="str">
        <f t="shared" si="6"/>
        <v>MBZLJDE</v>
      </c>
      <c r="C137" s="48" t="str">
        <f t="shared" si="7"/>
        <v>84338011395</v>
      </c>
      <c r="D137" s="6">
        <v>843380113959</v>
      </c>
      <c r="E137" s="7" t="s">
        <v>879</v>
      </c>
      <c r="F137" t="s">
        <v>1241</v>
      </c>
      <c r="G137" t="s">
        <v>1786</v>
      </c>
      <c r="H137" t="s">
        <v>15</v>
      </c>
      <c r="I137" t="s">
        <v>27</v>
      </c>
      <c r="J137" s="7" t="s">
        <v>17</v>
      </c>
      <c r="K137" s="7"/>
      <c r="L137" s="10">
        <v>74.25</v>
      </c>
      <c r="M137" s="7" t="s">
        <v>781</v>
      </c>
      <c r="N137" s="7" t="s">
        <v>1242</v>
      </c>
      <c r="O137" s="7" t="s">
        <v>1190</v>
      </c>
      <c r="P137" s="50"/>
      <c r="Q137" s="11">
        <f>SUMIF(Western!C:C,Master!E137,Western!W:W)</f>
        <v>0</v>
      </c>
      <c r="R137" s="53">
        <f t="shared" si="8"/>
        <v>0</v>
      </c>
    </row>
    <row r="138" spans="2:18" x14ac:dyDescent="0.25">
      <c r="B138" s="52" t="str">
        <f t="shared" si="6"/>
        <v>MBZLJDE</v>
      </c>
      <c r="C138" s="48" t="str">
        <f t="shared" si="7"/>
        <v>84338011398</v>
      </c>
      <c r="D138" s="6">
        <v>843380113980</v>
      </c>
      <c r="E138" s="7" t="s">
        <v>882</v>
      </c>
      <c r="F138" t="s">
        <v>1245</v>
      </c>
      <c r="G138" t="s">
        <v>1786</v>
      </c>
      <c r="H138" t="s">
        <v>15</v>
      </c>
      <c r="I138" t="s">
        <v>27</v>
      </c>
      <c r="J138" s="7" t="s">
        <v>20</v>
      </c>
      <c r="K138" s="7"/>
      <c r="L138" s="10">
        <v>74.25</v>
      </c>
      <c r="M138" s="7" t="s">
        <v>781</v>
      </c>
      <c r="N138" s="7" t="s">
        <v>1242</v>
      </c>
      <c r="O138" s="7" t="s">
        <v>1190</v>
      </c>
      <c r="P138" s="50"/>
      <c r="Q138" s="11">
        <f>SUMIF(Western!C:C,Master!E138,Western!W:W)</f>
        <v>0</v>
      </c>
      <c r="R138" s="53">
        <f t="shared" si="8"/>
        <v>0</v>
      </c>
    </row>
    <row r="139" spans="2:18" x14ac:dyDescent="0.25">
      <c r="B139" s="52" t="str">
        <f t="shared" si="6"/>
        <v>MTSSHCN</v>
      </c>
      <c r="C139" s="48" t="str">
        <f t="shared" si="7"/>
        <v>84338018772</v>
      </c>
      <c r="D139" s="6">
        <v>843380187721</v>
      </c>
      <c r="E139" s="7" t="s">
        <v>953</v>
      </c>
      <c r="F139" t="s">
        <v>1310</v>
      </c>
      <c r="G139" t="s">
        <v>1759</v>
      </c>
      <c r="H139" t="s">
        <v>15</v>
      </c>
      <c r="I139" t="s">
        <v>40</v>
      </c>
      <c r="J139" s="7" t="s">
        <v>189</v>
      </c>
      <c r="K139" s="7"/>
      <c r="L139" s="10">
        <v>110</v>
      </c>
      <c r="M139" s="7" t="s">
        <v>12</v>
      </c>
      <c r="N139" s="7" t="s">
        <v>26</v>
      </c>
      <c r="O139" s="7" t="s">
        <v>1190</v>
      </c>
      <c r="P139" s="50"/>
      <c r="Q139" s="11">
        <f>SUMIF(Western!C:C,Master!E139,Western!W:W)</f>
        <v>0</v>
      </c>
      <c r="R139" s="53">
        <f t="shared" si="8"/>
        <v>0</v>
      </c>
    </row>
    <row r="140" spans="2:18" x14ac:dyDescent="0.25">
      <c r="B140" s="52" t="str">
        <f t="shared" si="6"/>
        <v>MTSSHCN</v>
      </c>
      <c r="C140" s="48" t="str">
        <f t="shared" si="7"/>
        <v>84338018770</v>
      </c>
      <c r="D140" s="6">
        <v>843380187707</v>
      </c>
      <c r="E140" s="7" t="s">
        <v>951</v>
      </c>
      <c r="F140" t="s">
        <v>1308</v>
      </c>
      <c r="G140" t="s">
        <v>1759</v>
      </c>
      <c r="H140" t="s">
        <v>15</v>
      </c>
      <c r="I140" t="s">
        <v>40</v>
      </c>
      <c r="J140" s="7" t="s">
        <v>19</v>
      </c>
      <c r="K140" s="7"/>
      <c r="L140" s="10">
        <v>110</v>
      </c>
      <c r="M140" s="7" t="s">
        <v>12</v>
      </c>
      <c r="N140" s="7" t="s">
        <v>26</v>
      </c>
      <c r="O140" s="7" t="s">
        <v>1190</v>
      </c>
      <c r="P140" s="50"/>
      <c r="Q140" s="11">
        <f>SUMIF(Western!C:C,Master!E140,Western!W:W)</f>
        <v>0</v>
      </c>
      <c r="R140" s="53">
        <f t="shared" si="8"/>
        <v>0</v>
      </c>
    </row>
    <row r="141" spans="2:18" x14ac:dyDescent="0.25">
      <c r="B141" s="52" t="str">
        <f t="shared" si="6"/>
        <v>MTSSHCN</v>
      </c>
      <c r="C141" s="48" t="str">
        <f t="shared" si="7"/>
        <v>84338018769</v>
      </c>
      <c r="D141" s="6">
        <v>843380187691</v>
      </c>
      <c r="E141" s="7" t="s">
        <v>950</v>
      </c>
      <c r="F141" t="s">
        <v>1307</v>
      </c>
      <c r="G141" t="s">
        <v>1759</v>
      </c>
      <c r="H141" t="s">
        <v>15</v>
      </c>
      <c r="I141" t="s">
        <v>40</v>
      </c>
      <c r="J141" s="7" t="s">
        <v>18</v>
      </c>
      <c r="K141" s="7"/>
      <c r="L141" s="10">
        <v>110</v>
      </c>
      <c r="M141" s="7" t="s">
        <v>12</v>
      </c>
      <c r="N141" s="7" t="s">
        <v>26</v>
      </c>
      <c r="O141" s="7" t="s">
        <v>1190</v>
      </c>
      <c r="P141" s="50"/>
      <c r="Q141" s="11">
        <f>SUMIF(Western!C:C,Master!E141,Western!W:W)</f>
        <v>0</v>
      </c>
      <c r="R141" s="53">
        <f t="shared" si="8"/>
        <v>0</v>
      </c>
    </row>
    <row r="142" spans="2:18" x14ac:dyDescent="0.25">
      <c r="B142" s="52" t="str">
        <f t="shared" si="6"/>
        <v>MTSSHCN</v>
      </c>
      <c r="C142" s="48" t="str">
        <f t="shared" si="7"/>
        <v>84338018768</v>
      </c>
      <c r="D142" s="6">
        <v>843380187684</v>
      </c>
      <c r="E142" s="7" t="s">
        <v>949</v>
      </c>
      <c r="F142" t="s">
        <v>1306</v>
      </c>
      <c r="G142" t="s">
        <v>1759</v>
      </c>
      <c r="H142" t="s">
        <v>15</v>
      </c>
      <c r="I142" t="s">
        <v>40</v>
      </c>
      <c r="J142" s="7" t="s">
        <v>17</v>
      </c>
      <c r="K142" s="7"/>
      <c r="L142" s="10">
        <v>110</v>
      </c>
      <c r="M142" s="7" t="s">
        <v>12</v>
      </c>
      <c r="N142" s="7" t="s">
        <v>26</v>
      </c>
      <c r="O142" s="7" t="s">
        <v>1190</v>
      </c>
      <c r="P142" s="50"/>
      <c r="Q142" s="11">
        <f>SUMIF(Western!C:C,Master!E142,Western!W:W)</f>
        <v>0</v>
      </c>
      <c r="R142" s="53">
        <f t="shared" si="8"/>
        <v>0</v>
      </c>
    </row>
    <row r="143" spans="2:18" x14ac:dyDescent="0.25">
      <c r="B143" s="52" t="str">
        <f t="shared" si="6"/>
        <v>MTSSHCN</v>
      </c>
      <c r="C143" s="48" t="str">
        <f t="shared" si="7"/>
        <v>84338018771</v>
      </c>
      <c r="D143" s="6">
        <v>843380187714</v>
      </c>
      <c r="E143" s="7" t="s">
        <v>952</v>
      </c>
      <c r="F143" t="s">
        <v>1309</v>
      </c>
      <c r="G143" t="s">
        <v>1759</v>
      </c>
      <c r="H143" t="s">
        <v>15</v>
      </c>
      <c r="I143" t="s">
        <v>40</v>
      </c>
      <c r="J143" s="7" t="s">
        <v>20</v>
      </c>
      <c r="K143" s="7"/>
      <c r="L143" s="10">
        <v>110</v>
      </c>
      <c r="M143" s="7" t="s">
        <v>12</v>
      </c>
      <c r="N143" s="7" t="s">
        <v>26</v>
      </c>
      <c r="O143" s="7" t="s">
        <v>1190</v>
      </c>
      <c r="P143" s="50"/>
      <c r="Q143" s="11">
        <f>SUMIF(Western!C:C,Master!E143,Western!W:W)</f>
        <v>0</v>
      </c>
      <c r="R143" s="53">
        <f t="shared" si="8"/>
        <v>0</v>
      </c>
    </row>
    <row r="144" spans="2:18" x14ac:dyDescent="0.25">
      <c r="B144" s="52" t="str">
        <f t="shared" si="6"/>
        <v>MTSSHWN</v>
      </c>
      <c r="C144" s="48" t="str">
        <f t="shared" si="7"/>
        <v>84338018767</v>
      </c>
      <c r="D144" s="6">
        <v>843380187677</v>
      </c>
      <c r="E144" s="7" t="s">
        <v>948</v>
      </c>
      <c r="F144" t="s">
        <v>1305</v>
      </c>
      <c r="G144" t="s">
        <v>1759</v>
      </c>
      <c r="H144" t="s">
        <v>15</v>
      </c>
      <c r="I144" t="s">
        <v>107</v>
      </c>
      <c r="J144" s="7" t="s">
        <v>189</v>
      </c>
      <c r="K144" s="7"/>
      <c r="L144" s="10">
        <v>110</v>
      </c>
      <c r="M144" s="7" t="s">
        <v>12</v>
      </c>
      <c r="N144" s="7" t="s">
        <v>26</v>
      </c>
      <c r="O144" s="7" t="s">
        <v>1190</v>
      </c>
      <c r="P144" s="50"/>
      <c r="Q144" s="11">
        <f>SUMIF(Western!C:C,Master!E144,Western!W:W)</f>
        <v>0</v>
      </c>
      <c r="R144" s="53">
        <f t="shared" si="8"/>
        <v>0</v>
      </c>
    </row>
    <row r="145" spans="2:18" x14ac:dyDescent="0.25">
      <c r="B145" s="52" t="str">
        <f t="shared" si="6"/>
        <v>MTSSHWN</v>
      </c>
      <c r="C145" s="48" t="str">
        <f t="shared" si="7"/>
        <v>84338018765</v>
      </c>
      <c r="D145" s="6">
        <v>843380187653</v>
      </c>
      <c r="E145" s="7" t="s">
        <v>946</v>
      </c>
      <c r="F145" t="s">
        <v>1303</v>
      </c>
      <c r="G145" t="s">
        <v>1759</v>
      </c>
      <c r="H145" t="s">
        <v>15</v>
      </c>
      <c r="I145" t="s">
        <v>107</v>
      </c>
      <c r="J145" s="7" t="s">
        <v>19</v>
      </c>
      <c r="K145" s="7"/>
      <c r="L145" s="10">
        <v>110</v>
      </c>
      <c r="M145" s="7" t="s">
        <v>12</v>
      </c>
      <c r="N145" s="7" t="s">
        <v>26</v>
      </c>
      <c r="O145" s="7" t="s">
        <v>1190</v>
      </c>
      <c r="P145" s="50"/>
      <c r="Q145" s="11">
        <f>SUMIF(Western!C:C,Master!E145,Western!W:W)</f>
        <v>0</v>
      </c>
      <c r="R145" s="53">
        <f t="shared" si="8"/>
        <v>0</v>
      </c>
    </row>
    <row r="146" spans="2:18" x14ac:dyDescent="0.25">
      <c r="B146" s="52" t="str">
        <f t="shared" si="6"/>
        <v>MTSSHWN</v>
      </c>
      <c r="C146" s="48" t="str">
        <f t="shared" si="7"/>
        <v>84338018764</v>
      </c>
      <c r="D146" s="6">
        <v>843380187646</v>
      </c>
      <c r="E146" s="7" t="s">
        <v>945</v>
      </c>
      <c r="F146" t="s">
        <v>1302</v>
      </c>
      <c r="G146" t="s">
        <v>1759</v>
      </c>
      <c r="H146" t="s">
        <v>15</v>
      </c>
      <c r="I146" t="s">
        <v>107</v>
      </c>
      <c r="J146" s="7" t="s">
        <v>18</v>
      </c>
      <c r="K146" s="7"/>
      <c r="L146" s="10">
        <v>110</v>
      </c>
      <c r="M146" s="7" t="s">
        <v>12</v>
      </c>
      <c r="N146" s="7" t="s">
        <v>26</v>
      </c>
      <c r="O146" s="7" t="s">
        <v>1190</v>
      </c>
      <c r="P146" s="50"/>
      <c r="Q146" s="11">
        <f>SUMIF(Western!C:C,Master!E146,Western!W:W)</f>
        <v>0</v>
      </c>
      <c r="R146" s="53">
        <f t="shared" si="8"/>
        <v>0</v>
      </c>
    </row>
    <row r="147" spans="2:18" x14ac:dyDescent="0.25">
      <c r="B147" s="52" t="str">
        <f t="shared" si="6"/>
        <v>MTSSHWN</v>
      </c>
      <c r="C147" s="48" t="str">
        <f t="shared" si="7"/>
        <v>84338018763</v>
      </c>
      <c r="D147" s="6">
        <v>843380187639</v>
      </c>
      <c r="E147" s="7" t="s">
        <v>944</v>
      </c>
      <c r="F147" t="s">
        <v>1301</v>
      </c>
      <c r="G147" t="s">
        <v>1759</v>
      </c>
      <c r="H147" t="s">
        <v>15</v>
      </c>
      <c r="I147" t="s">
        <v>107</v>
      </c>
      <c r="J147" s="7" t="s">
        <v>17</v>
      </c>
      <c r="K147" s="7"/>
      <c r="L147" s="10">
        <v>110</v>
      </c>
      <c r="M147" s="7" t="s">
        <v>12</v>
      </c>
      <c r="N147" s="7" t="s">
        <v>26</v>
      </c>
      <c r="O147" s="7" t="s">
        <v>1190</v>
      </c>
      <c r="P147" s="50"/>
      <c r="Q147" s="11">
        <f>SUMIF(Western!C:C,Master!E147,Western!W:W)</f>
        <v>0</v>
      </c>
      <c r="R147" s="53">
        <f t="shared" si="8"/>
        <v>0</v>
      </c>
    </row>
    <row r="148" spans="2:18" x14ac:dyDescent="0.25">
      <c r="B148" s="52" t="str">
        <f t="shared" si="6"/>
        <v>MTSSHWN</v>
      </c>
      <c r="C148" s="48" t="str">
        <f t="shared" si="7"/>
        <v>84338018766</v>
      </c>
      <c r="D148" s="6">
        <v>843380187660</v>
      </c>
      <c r="E148" s="7" t="s">
        <v>947</v>
      </c>
      <c r="F148" t="s">
        <v>1304</v>
      </c>
      <c r="G148" t="s">
        <v>1759</v>
      </c>
      <c r="H148" t="s">
        <v>15</v>
      </c>
      <c r="I148" t="s">
        <v>107</v>
      </c>
      <c r="J148" s="7" t="s">
        <v>20</v>
      </c>
      <c r="K148" s="7"/>
      <c r="L148" s="10">
        <v>110</v>
      </c>
      <c r="M148" s="7" t="s">
        <v>12</v>
      </c>
      <c r="N148" s="7" t="s">
        <v>26</v>
      </c>
      <c r="O148" s="7" t="s">
        <v>1190</v>
      </c>
      <c r="P148" s="50"/>
      <c r="Q148" s="11">
        <f>SUMIF(Western!C:C,Master!E148,Western!W:W)</f>
        <v>0</v>
      </c>
      <c r="R148" s="53">
        <f t="shared" si="8"/>
        <v>0</v>
      </c>
    </row>
    <row r="149" spans="2:18" x14ac:dyDescent="0.25">
      <c r="B149" s="52" t="str">
        <f t="shared" si="6"/>
        <v>MOWCVCN</v>
      </c>
      <c r="C149" s="48" t="str">
        <f t="shared" si="7"/>
        <v>84338018716</v>
      </c>
      <c r="D149" s="6">
        <v>843380187165</v>
      </c>
      <c r="E149" s="7" t="s">
        <v>943</v>
      </c>
      <c r="F149" t="s">
        <v>1300</v>
      </c>
      <c r="G149" t="s">
        <v>1776</v>
      </c>
      <c r="H149" t="s">
        <v>15</v>
      </c>
      <c r="I149" t="s">
        <v>40</v>
      </c>
      <c r="J149" s="7" t="s">
        <v>189</v>
      </c>
      <c r="K149" s="7"/>
      <c r="L149" s="10">
        <v>82.5</v>
      </c>
      <c r="M149" s="7" t="s">
        <v>234</v>
      </c>
      <c r="N149" s="7" t="s">
        <v>517</v>
      </c>
      <c r="O149" s="7" t="s">
        <v>1190</v>
      </c>
      <c r="P149" s="50"/>
      <c r="Q149" s="11">
        <f>SUMIF(Western!C:C,Master!E149,Western!W:W)</f>
        <v>0</v>
      </c>
      <c r="R149" s="53">
        <f t="shared" si="8"/>
        <v>0</v>
      </c>
    </row>
    <row r="150" spans="2:18" x14ac:dyDescent="0.25">
      <c r="B150" s="52" t="str">
        <f t="shared" si="6"/>
        <v>MOWCVCN</v>
      </c>
      <c r="C150" s="48" t="str">
        <f t="shared" si="7"/>
        <v>84338018714</v>
      </c>
      <c r="D150" s="6">
        <v>843380187141</v>
      </c>
      <c r="E150" s="7" t="s">
        <v>941</v>
      </c>
      <c r="F150" t="s">
        <v>1298</v>
      </c>
      <c r="G150" t="s">
        <v>1776</v>
      </c>
      <c r="H150" t="s">
        <v>15</v>
      </c>
      <c r="I150" t="s">
        <v>40</v>
      </c>
      <c r="J150" s="7" t="s">
        <v>19</v>
      </c>
      <c r="K150" s="7"/>
      <c r="L150" s="10">
        <v>82.5</v>
      </c>
      <c r="M150" s="7" t="s">
        <v>234</v>
      </c>
      <c r="N150" s="7" t="s">
        <v>517</v>
      </c>
      <c r="O150" s="7" t="s">
        <v>1190</v>
      </c>
      <c r="P150" s="50"/>
      <c r="Q150" s="11">
        <f>SUMIF(Western!C:C,Master!E150,Western!W:W)</f>
        <v>0</v>
      </c>
      <c r="R150" s="53">
        <f t="shared" si="8"/>
        <v>0</v>
      </c>
    </row>
    <row r="151" spans="2:18" x14ac:dyDescent="0.25">
      <c r="B151" s="52" t="str">
        <f t="shared" si="6"/>
        <v>MOWCVCN</v>
      </c>
      <c r="C151" s="48" t="str">
        <f t="shared" si="7"/>
        <v>84338018713</v>
      </c>
      <c r="D151" s="6">
        <v>843380187134</v>
      </c>
      <c r="E151" s="7" t="s">
        <v>940</v>
      </c>
      <c r="F151" t="s">
        <v>1297</v>
      </c>
      <c r="G151" t="s">
        <v>1776</v>
      </c>
      <c r="H151" t="s">
        <v>15</v>
      </c>
      <c r="I151" t="s">
        <v>40</v>
      </c>
      <c r="J151" s="7" t="s">
        <v>18</v>
      </c>
      <c r="K151" s="7"/>
      <c r="L151" s="10">
        <v>82.5</v>
      </c>
      <c r="M151" s="7" t="s">
        <v>234</v>
      </c>
      <c r="N151" s="7" t="s">
        <v>517</v>
      </c>
      <c r="O151" s="7" t="s">
        <v>1190</v>
      </c>
      <c r="P151" s="50"/>
      <c r="Q151" s="11">
        <f>SUMIF(Western!C:C,Master!E151,Western!W:W)</f>
        <v>0</v>
      </c>
      <c r="R151" s="53">
        <f t="shared" si="8"/>
        <v>0</v>
      </c>
    </row>
    <row r="152" spans="2:18" x14ac:dyDescent="0.25">
      <c r="B152" s="52" t="str">
        <f t="shared" si="6"/>
        <v>MOWCVCN</v>
      </c>
      <c r="C152" s="48" t="str">
        <f t="shared" si="7"/>
        <v>84338018712</v>
      </c>
      <c r="D152" s="6">
        <v>843380187127</v>
      </c>
      <c r="E152" s="7" t="s">
        <v>939</v>
      </c>
      <c r="F152" t="s">
        <v>1296</v>
      </c>
      <c r="G152" t="s">
        <v>1776</v>
      </c>
      <c r="H152" t="s">
        <v>15</v>
      </c>
      <c r="I152" t="s">
        <v>40</v>
      </c>
      <c r="J152" s="7" t="s">
        <v>17</v>
      </c>
      <c r="K152" s="7"/>
      <c r="L152" s="10">
        <v>82.5</v>
      </c>
      <c r="M152" s="7" t="s">
        <v>234</v>
      </c>
      <c r="N152" s="7" t="s">
        <v>517</v>
      </c>
      <c r="O152" s="7" t="s">
        <v>1190</v>
      </c>
      <c r="P152" s="50"/>
      <c r="Q152" s="11">
        <f>SUMIF(Western!C:C,Master!E152,Western!W:W)</f>
        <v>0</v>
      </c>
      <c r="R152" s="53">
        <f t="shared" si="8"/>
        <v>0</v>
      </c>
    </row>
    <row r="153" spans="2:18" x14ac:dyDescent="0.25">
      <c r="B153" s="52" t="str">
        <f t="shared" si="6"/>
        <v>MOWCVCN</v>
      </c>
      <c r="C153" s="48" t="str">
        <f t="shared" si="7"/>
        <v>84338018715</v>
      </c>
      <c r="D153" s="6">
        <v>843380187158</v>
      </c>
      <c r="E153" s="7" t="s">
        <v>942</v>
      </c>
      <c r="F153" t="s">
        <v>1299</v>
      </c>
      <c r="G153" t="s">
        <v>1776</v>
      </c>
      <c r="H153" t="s">
        <v>15</v>
      </c>
      <c r="I153" t="s">
        <v>40</v>
      </c>
      <c r="J153" s="7" t="s">
        <v>20</v>
      </c>
      <c r="K153" s="7"/>
      <c r="L153" s="10">
        <v>82.5</v>
      </c>
      <c r="M153" s="7" t="s">
        <v>234</v>
      </c>
      <c r="N153" s="7" t="s">
        <v>517</v>
      </c>
      <c r="O153" s="7" t="s">
        <v>1190</v>
      </c>
      <c r="P153" s="50"/>
      <c r="Q153" s="11">
        <f>SUMIF(Western!C:C,Master!E153,Western!W:W)</f>
        <v>0</v>
      </c>
      <c r="R153" s="53">
        <f t="shared" si="8"/>
        <v>0</v>
      </c>
    </row>
    <row r="154" spans="2:18" x14ac:dyDescent="0.25">
      <c r="B154" s="52" t="str">
        <f t="shared" si="6"/>
        <v>MOWCVWN</v>
      </c>
      <c r="C154" s="48" t="str">
        <f t="shared" si="7"/>
        <v>84338018711</v>
      </c>
      <c r="D154" s="6">
        <v>843380187110</v>
      </c>
      <c r="E154" s="7" t="s">
        <v>938</v>
      </c>
      <c r="F154" t="s">
        <v>1295</v>
      </c>
      <c r="G154" t="s">
        <v>1776</v>
      </c>
      <c r="H154" t="s">
        <v>15</v>
      </c>
      <c r="I154" t="s">
        <v>107</v>
      </c>
      <c r="J154" s="7" t="s">
        <v>189</v>
      </c>
      <c r="K154" s="7"/>
      <c r="L154" s="10">
        <v>82.5</v>
      </c>
      <c r="M154" s="7" t="s">
        <v>234</v>
      </c>
      <c r="N154" s="7" t="s">
        <v>517</v>
      </c>
      <c r="O154" s="7" t="s">
        <v>1190</v>
      </c>
      <c r="P154" s="50"/>
      <c r="Q154" s="11">
        <f>SUMIF(Western!C:C,Master!E154,Western!W:W)</f>
        <v>0</v>
      </c>
      <c r="R154" s="53">
        <f t="shared" si="8"/>
        <v>0</v>
      </c>
    </row>
    <row r="155" spans="2:18" x14ac:dyDescent="0.25">
      <c r="B155" s="52" t="str">
        <f t="shared" si="6"/>
        <v>MOWCVWN</v>
      </c>
      <c r="C155" s="48" t="str">
        <f t="shared" si="7"/>
        <v>84338018709</v>
      </c>
      <c r="D155" s="6">
        <v>843380187097</v>
      </c>
      <c r="E155" s="7" t="s">
        <v>936</v>
      </c>
      <c r="F155" t="s">
        <v>1293</v>
      </c>
      <c r="G155" t="s">
        <v>1776</v>
      </c>
      <c r="H155" t="s">
        <v>15</v>
      </c>
      <c r="I155" t="s">
        <v>107</v>
      </c>
      <c r="J155" s="7" t="s">
        <v>19</v>
      </c>
      <c r="K155" s="7"/>
      <c r="L155" s="10">
        <v>82.5</v>
      </c>
      <c r="M155" s="7" t="s">
        <v>234</v>
      </c>
      <c r="N155" s="7" t="s">
        <v>517</v>
      </c>
      <c r="O155" s="7" t="s">
        <v>1190</v>
      </c>
      <c r="P155" s="50"/>
      <c r="Q155" s="11">
        <f>SUMIF(Western!C:C,Master!E155,Western!W:W)</f>
        <v>0</v>
      </c>
      <c r="R155" s="53">
        <f t="shared" si="8"/>
        <v>0</v>
      </c>
    </row>
    <row r="156" spans="2:18" x14ac:dyDescent="0.25">
      <c r="B156" s="52" t="str">
        <f t="shared" si="6"/>
        <v>MOWCVWN</v>
      </c>
      <c r="C156" s="48" t="str">
        <f t="shared" si="7"/>
        <v>84338018708</v>
      </c>
      <c r="D156" s="6">
        <v>843380187080</v>
      </c>
      <c r="E156" s="7" t="s">
        <v>935</v>
      </c>
      <c r="F156" t="s">
        <v>1292</v>
      </c>
      <c r="G156" t="s">
        <v>1776</v>
      </c>
      <c r="H156" t="s">
        <v>15</v>
      </c>
      <c r="I156" t="s">
        <v>107</v>
      </c>
      <c r="J156" s="7" t="s">
        <v>18</v>
      </c>
      <c r="K156" s="7"/>
      <c r="L156" s="10">
        <v>82.5</v>
      </c>
      <c r="M156" s="7" t="s">
        <v>234</v>
      </c>
      <c r="N156" s="7" t="s">
        <v>517</v>
      </c>
      <c r="O156" s="7" t="s">
        <v>1190</v>
      </c>
      <c r="P156" s="50"/>
      <c r="Q156" s="11">
        <f>SUMIF(Western!C:C,Master!E156,Western!W:W)</f>
        <v>0</v>
      </c>
      <c r="R156" s="53">
        <f t="shared" si="8"/>
        <v>0</v>
      </c>
    </row>
    <row r="157" spans="2:18" x14ac:dyDescent="0.25">
      <c r="B157" s="52" t="str">
        <f t="shared" si="6"/>
        <v>MOWCVWN</v>
      </c>
      <c r="C157" s="48" t="str">
        <f t="shared" si="7"/>
        <v>84338018707</v>
      </c>
      <c r="D157" s="6">
        <v>843380187073</v>
      </c>
      <c r="E157" s="7" t="s">
        <v>934</v>
      </c>
      <c r="F157" t="s">
        <v>1291</v>
      </c>
      <c r="G157" t="s">
        <v>1776</v>
      </c>
      <c r="H157" t="s">
        <v>15</v>
      </c>
      <c r="I157" t="s">
        <v>107</v>
      </c>
      <c r="J157" s="7" t="s">
        <v>17</v>
      </c>
      <c r="K157" s="7"/>
      <c r="L157" s="10">
        <v>82.5</v>
      </c>
      <c r="M157" s="7" t="s">
        <v>234</v>
      </c>
      <c r="N157" s="7" t="s">
        <v>517</v>
      </c>
      <c r="O157" s="7" t="s">
        <v>1190</v>
      </c>
      <c r="P157" s="50"/>
      <c r="Q157" s="11">
        <f>SUMIF(Western!C:C,Master!E157,Western!W:W)</f>
        <v>0</v>
      </c>
      <c r="R157" s="53">
        <f t="shared" si="8"/>
        <v>0</v>
      </c>
    </row>
    <row r="158" spans="2:18" x14ac:dyDescent="0.25">
      <c r="B158" s="52" t="str">
        <f t="shared" si="6"/>
        <v>MOWCVWN</v>
      </c>
      <c r="C158" s="48" t="str">
        <f t="shared" si="7"/>
        <v>84338018710</v>
      </c>
      <c r="D158" s="6">
        <v>843380187103</v>
      </c>
      <c r="E158" s="7" t="s">
        <v>937</v>
      </c>
      <c r="F158" t="s">
        <v>1294</v>
      </c>
      <c r="G158" t="s">
        <v>1776</v>
      </c>
      <c r="H158" t="s">
        <v>15</v>
      </c>
      <c r="I158" t="s">
        <v>107</v>
      </c>
      <c r="J158" s="7" t="s">
        <v>20</v>
      </c>
      <c r="K158" s="7"/>
      <c r="L158" s="10">
        <v>82.5</v>
      </c>
      <c r="M158" s="7" t="s">
        <v>234</v>
      </c>
      <c r="N158" s="7" t="s">
        <v>517</v>
      </c>
      <c r="O158" s="7" t="s">
        <v>1190</v>
      </c>
      <c r="P158" s="50"/>
      <c r="Q158" s="11">
        <f>SUMIF(Western!C:C,Master!E158,Western!W:W)</f>
        <v>0</v>
      </c>
      <c r="R158" s="53">
        <f t="shared" si="8"/>
        <v>0</v>
      </c>
    </row>
    <row r="159" spans="2:18" x14ac:dyDescent="0.25">
      <c r="B159" s="52" t="str">
        <f t="shared" si="6"/>
        <v>MARFFTR</v>
      </c>
      <c r="C159" s="48" t="str">
        <f t="shared" si="7"/>
        <v>84338018841</v>
      </c>
      <c r="D159" s="6">
        <v>843380188414</v>
      </c>
      <c r="E159" s="7" t="s">
        <v>960</v>
      </c>
      <c r="F159" t="s">
        <v>1848</v>
      </c>
      <c r="G159" t="s">
        <v>3295</v>
      </c>
      <c r="H159" t="s">
        <v>15</v>
      </c>
      <c r="I159" t="s">
        <v>51</v>
      </c>
      <c r="J159" s="7" t="s">
        <v>19</v>
      </c>
      <c r="K159" s="7"/>
      <c r="L159" s="10">
        <v>24.75</v>
      </c>
      <c r="M159" s="7" t="s">
        <v>491</v>
      </c>
      <c r="N159" s="7" t="s">
        <v>492</v>
      </c>
      <c r="O159" s="7" t="s">
        <v>1190</v>
      </c>
      <c r="P159" s="50"/>
      <c r="Q159" s="11">
        <f>SUMIF(Western!C:C,Master!E159,Western!W:W)</f>
        <v>0</v>
      </c>
      <c r="R159" s="53">
        <f t="shared" si="8"/>
        <v>0</v>
      </c>
    </row>
    <row r="160" spans="2:18" x14ac:dyDescent="0.25">
      <c r="B160" s="52" t="str">
        <f t="shared" si="6"/>
        <v>MARFFTR</v>
      </c>
      <c r="C160" s="48" t="str">
        <f t="shared" si="7"/>
        <v>84338018840</v>
      </c>
      <c r="D160" s="6">
        <v>843380188407</v>
      </c>
      <c r="E160" s="7" t="s">
        <v>959</v>
      </c>
      <c r="F160" t="s">
        <v>1849</v>
      </c>
      <c r="G160" t="s">
        <v>3295</v>
      </c>
      <c r="H160" t="s">
        <v>15</v>
      </c>
      <c r="I160" t="s">
        <v>51</v>
      </c>
      <c r="J160" s="7" t="s">
        <v>18</v>
      </c>
      <c r="K160" s="7"/>
      <c r="L160" s="10">
        <v>24.75</v>
      </c>
      <c r="M160" s="7" t="s">
        <v>491</v>
      </c>
      <c r="N160" s="7" t="s">
        <v>492</v>
      </c>
      <c r="O160" s="7" t="s">
        <v>1190</v>
      </c>
      <c r="P160" s="50"/>
      <c r="Q160" s="11">
        <f>SUMIF(Western!C:C,Master!E160,Western!W:W)</f>
        <v>0</v>
      </c>
      <c r="R160" s="53">
        <f t="shared" si="8"/>
        <v>0</v>
      </c>
    </row>
    <row r="161" spans="2:18" x14ac:dyDescent="0.25">
      <c r="B161" s="52" t="str">
        <f t="shared" si="6"/>
        <v>MARFFTR</v>
      </c>
      <c r="C161" s="48" t="str">
        <f t="shared" si="7"/>
        <v>84338018839</v>
      </c>
      <c r="D161" s="6">
        <v>843380188391</v>
      </c>
      <c r="E161" s="7" t="s">
        <v>958</v>
      </c>
      <c r="F161" t="s">
        <v>1850</v>
      </c>
      <c r="G161" t="s">
        <v>3295</v>
      </c>
      <c r="H161" t="s">
        <v>15</v>
      </c>
      <c r="I161" t="s">
        <v>51</v>
      </c>
      <c r="J161" s="7" t="s">
        <v>17</v>
      </c>
      <c r="K161" s="7"/>
      <c r="L161" s="10">
        <v>24.75</v>
      </c>
      <c r="M161" s="7" t="s">
        <v>491</v>
      </c>
      <c r="N161" s="7" t="s">
        <v>492</v>
      </c>
      <c r="O161" s="7" t="s">
        <v>1190</v>
      </c>
      <c r="P161" s="50"/>
      <c r="Q161" s="11">
        <f>SUMIF(Western!C:C,Master!E161,Western!W:W)</f>
        <v>0</v>
      </c>
      <c r="R161" s="53">
        <f t="shared" si="8"/>
        <v>0</v>
      </c>
    </row>
    <row r="162" spans="2:18" x14ac:dyDescent="0.25">
      <c r="B162" s="52" t="str">
        <f t="shared" si="6"/>
        <v>MARFFTR</v>
      </c>
      <c r="C162" s="48" t="str">
        <f t="shared" si="7"/>
        <v>84338018842</v>
      </c>
      <c r="D162" s="6">
        <v>843380188421</v>
      </c>
      <c r="E162" s="7" t="s">
        <v>961</v>
      </c>
      <c r="F162" t="s">
        <v>1851</v>
      </c>
      <c r="G162" t="s">
        <v>3295</v>
      </c>
      <c r="H162" t="s">
        <v>15</v>
      </c>
      <c r="I162" t="s">
        <v>51</v>
      </c>
      <c r="J162" s="7" t="s">
        <v>20</v>
      </c>
      <c r="K162" s="7"/>
      <c r="L162" s="10">
        <v>24.75</v>
      </c>
      <c r="M162" s="7" t="s">
        <v>491</v>
      </c>
      <c r="N162" s="7" t="s">
        <v>492</v>
      </c>
      <c r="O162" s="7" t="s">
        <v>1190</v>
      </c>
      <c r="P162" s="50"/>
      <c r="Q162" s="11">
        <f>SUMIF(Western!C:C,Master!E162,Western!W:W)</f>
        <v>0</v>
      </c>
      <c r="R162" s="53">
        <f t="shared" si="8"/>
        <v>0</v>
      </c>
    </row>
    <row r="163" spans="2:18" x14ac:dyDescent="0.25">
      <c r="B163" s="52" t="str">
        <f t="shared" si="6"/>
        <v>MARFFWN</v>
      </c>
      <c r="C163" s="48" t="str">
        <f t="shared" si="7"/>
        <v>84338018837</v>
      </c>
      <c r="D163" s="6">
        <v>843380188377</v>
      </c>
      <c r="E163" s="7" t="s">
        <v>956</v>
      </c>
      <c r="F163" t="s">
        <v>1852</v>
      </c>
      <c r="G163" t="s">
        <v>3295</v>
      </c>
      <c r="H163" t="s">
        <v>16</v>
      </c>
      <c r="I163" t="s">
        <v>107</v>
      </c>
      <c r="J163" s="7" t="s">
        <v>19</v>
      </c>
      <c r="K163" s="7"/>
      <c r="L163" s="10">
        <v>24.75</v>
      </c>
      <c r="M163" s="7" t="s">
        <v>491</v>
      </c>
      <c r="N163" s="7" t="s">
        <v>492</v>
      </c>
      <c r="O163" s="7" t="s">
        <v>1190</v>
      </c>
      <c r="P163" s="50"/>
      <c r="Q163" s="11">
        <f>SUMIF(Western!C:C,Master!E163,Western!W:W)</f>
        <v>0</v>
      </c>
      <c r="R163" s="53">
        <f t="shared" si="8"/>
        <v>0</v>
      </c>
    </row>
    <row r="164" spans="2:18" x14ac:dyDescent="0.25">
      <c r="B164" s="52" t="str">
        <f t="shared" si="6"/>
        <v>MARFFWN</v>
      </c>
      <c r="C164" s="48" t="str">
        <f t="shared" si="7"/>
        <v>84338018836</v>
      </c>
      <c r="D164" s="6">
        <v>843380188360</v>
      </c>
      <c r="E164" s="7" t="s">
        <v>955</v>
      </c>
      <c r="F164" t="s">
        <v>1853</v>
      </c>
      <c r="G164" t="s">
        <v>3295</v>
      </c>
      <c r="H164" t="s">
        <v>16</v>
      </c>
      <c r="I164" t="s">
        <v>107</v>
      </c>
      <c r="J164" s="7" t="s">
        <v>18</v>
      </c>
      <c r="K164" s="7"/>
      <c r="L164" s="10">
        <v>24.75</v>
      </c>
      <c r="M164" s="7" t="s">
        <v>491</v>
      </c>
      <c r="N164" s="7" t="s">
        <v>492</v>
      </c>
      <c r="O164" s="7" t="s">
        <v>1190</v>
      </c>
      <c r="P164" s="50"/>
      <c r="Q164" s="11">
        <f>SUMIF(Western!C:C,Master!E164,Western!W:W)</f>
        <v>0</v>
      </c>
      <c r="R164" s="53">
        <f t="shared" si="8"/>
        <v>0</v>
      </c>
    </row>
    <row r="165" spans="2:18" x14ac:dyDescent="0.25">
      <c r="B165" s="52" t="str">
        <f t="shared" si="6"/>
        <v>MARFFWN</v>
      </c>
      <c r="C165" s="48" t="str">
        <f t="shared" si="7"/>
        <v>84338018835</v>
      </c>
      <c r="D165" s="6">
        <v>843380188353</v>
      </c>
      <c r="E165" s="7" t="s">
        <v>954</v>
      </c>
      <c r="F165" t="s">
        <v>1854</v>
      </c>
      <c r="G165" t="s">
        <v>3295</v>
      </c>
      <c r="H165" t="s">
        <v>16</v>
      </c>
      <c r="I165" t="s">
        <v>107</v>
      </c>
      <c r="J165" s="7" t="s">
        <v>17</v>
      </c>
      <c r="K165" s="7"/>
      <c r="L165" s="10">
        <v>24.75</v>
      </c>
      <c r="M165" s="7" t="s">
        <v>491</v>
      </c>
      <c r="N165" s="7" t="s">
        <v>492</v>
      </c>
      <c r="O165" s="7" t="s">
        <v>1190</v>
      </c>
      <c r="P165" s="50"/>
      <c r="Q165" s="11">
        <f>SUMIF(Western!C:C,Master!E165,Western!W:W)</f>
        <v>0</v>
      </c>
      <c r="R165" s="53">
        <f t="shared" si="8"/>
        <v>0</v>
      </c>
    </row>
    <row r="166" spans="2:18" x14ac:dyDescent="0.25">
      <c r="B166" s="52" t="str">
        <f t="shared" si="6"/>
        <v>MARFFWN</v>
      </c>
      <c r="C166" s="48" t="str">
        <f t="shared" si="7"/>
        <v>84338018838</v>
      </c>
      <c r="D166" s="6">
        <v>843380188384</v>
      </c>
      <c r="E166" s="7" t="s">
        <v>957</v>
      </c>
      <c r="F166" t="s">
        <v>1855</v>
      </c>
      <c r="G166" t="s">
        <v>3295</v>
      </c>
      <c r="H166" t="s">
        <v>16</v>
      </c>
      <c r="I166" t="s">
        <v>107</v>
      </c>
      <c r="J166" s="7" t="s">
        <v>20</v>
      </c>
      <c r="K166" s="7"/>
      <c r="L166" s="10">
        <v>24.75</v>
      </c>
      <c r="M166" s="7" t="s">
        <v>491</v>
      </c>
      <c r="N166" s="7" t="s">
        <v>492</v>
      </c>
      <c r="O166" s="7" t="s">
        <v>1190</v>
      </c>
      <c r="P166" s="50"/>
      <c r="Q166" s="11">
        <f>SUMIF(Western!C:C,Master!E166,Western!W:W)</f>
        <v>0</v>
      </c>
      <c r="R166" s="53">
        <f t="shared" si="8"/>
        <v>0</v>
      </c>
    </row>
    <row r="167" spans="2:18" x14ac:dyDescent="0.25">
      <c r="B167" s="52" t="str">
        <f t="shared" si="6"/>
        <v>MARHFTR</v>
      </c>
      <c r="C167" s="48" t="str">
        <f t="shared" si="7"/>
        <v>84338018849</v>
      </c>
      <c r="D167" s="6">
        <v>843380188490</v>
      </c>
      <c r="E167" s="7" t="s">
        <v>968</v>
      </c>
      <c r="F167" t="s">
        <v>1856</v>
      </c>
      <c r="G167" t="s">
        <v>3294</v>
      </c>
      <c r="H167" t="s">
        <v>15</v>
      </c>
      <c r="I167" t="s">
        <v>51</v>
      </c>
      <c r="J167" s="7" t="s">
        <v>19</v>
      </c>
      <c r="K167" s="7"/>
      <c r="L167" s="10">
        <v>22</v>
      </c>
      <c r="M167" s="7" t="s">
        <v>491</v>
      </c>
      <c r="N167" s="7" t="s">
        <v>492</v>
      </c>
      <c r="O167" s="7" t="s">
        <v>1190</v>
      </c>
      <c r="P167" s="50"/>
      <c r="Q167" s="11">
        <f>SUMIF(Western!C:C,Master!E167,Western!W:W)</f>
        <v>0</v>
      </c>
      <c r="R167" s="53">
        <f t="shared" si="8"/>
        <v>0</v>
      </c>
    </row>
    <row r="168" spans="2:18" x14ac:dyDescent="0.25">
      <c r="B168" s="52" t="str">
        <f t="shared" si="6"/>
        <v>MARHFTR</v>
      </c>
      <c r="C168" s="48" t="str">
        <f t="shared" si="7"/>
        <v>84338018848</v>
      </c>
      <c r="D168" s="6">
        <v>843380188483</v>
      </c>
      <c r="E168" s="7" t="s">
        <v>967</v>
      </c>
      <c r="F168" t="s">
        <v>1857</v>
      </c>
      <c r="G168" t="s">
        <v>3294</v>
      </c>
      <c r="H168" t="s">
        <v>15</v>
      </c>
      <c r="I168" t="s">
        <v>51</v>
      </c>
      <c r="J168" s="7" t="s">
        <v>18</v>
      </c>
      <c r="K168" s="7"/>
      <c r="L168" s="10">
        <v>22</v>
      </c>
      <c r="M168" s="7" t="s">
        <v>491</v>
      </c>
      <c r="N168" s="7" t="s">
        <v>492</v>
      </c>
      <c r="O168" s="7" t="s">
        <v>1190</v>
      </c>
      <c r="P168" s="50"/>
      <c r="Q168" s="11">
        <f>SUMIF(Western!C:C,Master!E168,Western!W:W)</f>
        <v>0</v>
      </c>
      <c r="R168" s="53">
        <f t="shared" si="8"/>
        <v>0</v>
      </c>
    </row>
    <row r="169" spans="2:18" x14ac:dyDescent="0.25">
      <c r="B169" s="52" t="str">
        <f t="shared" si="6"/>
        <v>MARHFTR</v>
      </c>
      <c r="C169" s="48" t="str">
        <f t="shared" si="7"/>
        <v>84338018847</v>
      </c>
      <c r="D169" s="6">
        <v>843380188476</v>
      </c>
      <c r="E169" s="7" t="s">
        <v>966</v>
      </c>
      <c r="F169" t="s">
        <v>1858</v>
      </c>
      <c r="G169" t="s">
        <v>3294</v>
      </c>
      <c r="H169" t="s">
        <v>15</v>
      </c>
      <c r="I169" t="s">
        <v>51</v>
      </c>
      <c r="J169" s="7" t="s">
        <v>17</v>
      </c>
      <c r="K169" s="7"/>
      <c r="L169" s="10">
        <v>22</v>
      </c>
      <c r="M169" s="7" t="s">
        <v>491</v>
      </c>
      <c r="N169" s="7" t="s">
        <v>492</v>
      </c>
      <c r="O169" s="7" t="s">
        <v>1190</v>
      </c>
      <c r="P169" s="50"/>
      <c r="Q169" s="11">
        <f>SUMIF(Western!C:C,Master!E169,Western!W:W)</f>
        <v>0</v>
      </c>
      <c r="R169" s="53">
        <f t="shared" si="8"/>
        <v>0</v>
      </c>
    </row>
    <row r="170" spans="2:18" x14ac:dyDescent="0.25">
      <c r="B170" s="52" t="str">
        <f t="shared" si="6"/>
        <v>MARHFTR</v>
      </c>
      <c r="C170" s="48" t="str">
        <f t="shared" si="7"/>
        <v>84338018850</v>
      </c>
      <c r="D170" s="6">
        <v>843380188506</v>
      </c>
      <c r="E170" s="7" t="s">
        <v>969</v>
      </c>
      <c r="F170" t="s">
        <v>1859</v>
      </c>
      <c r="G170" t="s">
        <v>3294</v>
      </c>
      <c r="H170" t="s">
        <v>15</v>
      </c>
      <c r="I170" t="s">
        <v>51</v>
      </c>
      <c r="J170" s="7" t="s">
        <v>20</v>
      </c>
      <c r="K170" s="7"/>
      <c r="L170" s="10">
        <v>22</v>
      </c>
      <c r="M170" s="7" t="s">
        <v>491</v>
      </c>
      <c r="N170" s="7" t="s">
        <v>492</v>
      </c>
      <c r="O170" s="7" t="s">
        <v>1190</v>
      </c>
      <c r="P170" s="50"/>
      <c r="Q170" s="11">
        <f>SUMIF(Western!C:C,Master!E170,Western!W:W)</f>
        <v>0</v>
      </c>
      <c r="R170" s="53">
        <f t="shared" si="8"/>
        <v>0</v>
      </c>
    </row>
    <row r="171" spans="2:18" x14ac:dyDescent="0.25">
      <c r="B171" s="52" t="str">
        <f t="shared" si="6"/>
        <v>MARHFWN</v>
      </c>
      <c r="C171" s="48" t="str">
        <f t="shared" si="7"/>
        <v>84338018845</v>
      </c>
      <c r="D171" s="6">
        <v>843380188452</v>
      </c>
      <c r="E171" s="7" t="s">
        <v>964</v>
      </c>
      <c r="F171" t="s">
        <v>1860</v>
      </c>
      <c r="G171" t="s">
        <v>3294</v>
      </c>
      <c r="H171" t="s">
        <v>16</v>
      </c>
      <c r="I171" t="s">
        <v>107</v>
      </c>
      <c r="J171" s="7" t="s">
        <v>19</v>
      </c>
      <c r="K171" s="7"/>
      <c r="L171" s="10">
        <v>22</v>
      </c>
      <c r="M171" s="7" t="s">
        <v>491</v>
      </c>
      <c r="N171" s="7" t="s">
        <v>492</v>
      </c>
      <c r="O171" s="7" t="s">
        <v>1190</v>
      </c>
      <c r="P171" s="50"/>
      <c r="Q171" s="11">
        <f>SUMIF(Western!C:C,Master!E171,Western!W:W)</f>
        <v>0</v>
      </c>
      <c r="R171" s="53">
        <f t="shared" si="8"/>
        <v>0</v>
      </c>
    </row>
    <row r="172" spans="2:18" x14ac:dyDescent="0.25">
      <c r="B172" s="52" t="str">
        <f t="shared" si="6"/>
        <v>MARHFWN</v>
      </c>
      <c r="C172" s="48" t="str">
        <f t="shared" si="7"/>
        <v>84338018844</v>
      </c>
      <c r="D172" s="6">
        <v>843380188445</v>
      </c>
      <c r="E172" s="7" t="s">
        <v>963</v>
      </c>
      <c r="F172" t="s">
        <v>1861</v>
      </c>
      <c r="G172" t="s">
        <v>3294</v>
      </c>
      <c r="H172" t="s">
        <v>16</v>
      </c>
      <c r="I172" t="s">
        <v>107</v>
      </c>
      <c r="J172" s="7" t="s">
        <v>18</v>
      </c>
      <c r="K172" s="7"/>
      <c r="L172" s="10">
        <v>22</v>
      </c>
      <c r="M172" s="7" t="s">
        <v>491</v>
      </c>
      <c r="N172" s="7" t="s">
        <v>492</v>
      </c>
      <c r="O172" s="7" t="s">
        <v>1190</v>
      </c>
      <c r="P172" s="50"/>
      <c r="Q172" s="11">
        <f>SUMIF(Western!C:C,Master!E172,Western!W:W)</f>
        <v>0</v>
      </c>
      <c r="R172" s="53">
        <f t="shared" si="8"/>
        <v>0</v>
      </c>
    </row>
    <row r="173" spans="2:18" x14ac:dyDescent="0.25">
      <c r="B173" s="52" t="str">
        <f t="shared" si="6"/>
        <v>MARHFWN</v>
      </c>
      <c r="C173" s="48" t="str">
        <f t="shared" si="7"/>
        <v>84338018843</v>
      </c>
      <c r="D173" s="6">
        <v>843380188438</v>
      </c>
      <c r="E173" s="7" t="s">
        <v>962</v>
      </c>
      <c r="F173" t="s">
        <v>1862</v>
      </c>
      <c r="G173" t="s">
        <v>3294</v>
      </c>
      <c r="H173" t="s">
        <v>16</v>
      </c>
      <c r="I173" t="s">
        <v>107</v>
      </c>
      <c r="J173" s="7" t="s">
        <v>17</v>
      </c>
      <c r="K173" s="7"/>
      <c r="L173" s="10">
        <v>22</v>
      </c>
      <c r="M173" s="7" t="s">
        <v>491</v>
      </c>
      <c r="N173" s="7" t="s">
        <v>492</v>
      </c>
      <c r="O173" s="7" t="s">
        <v>1190</v>
      </c>
      <c r="P173" s="50"/>
      <c r="Q173" s="11">
        <f>SUMIF(Western!C:C,Master!E173,Western!W:W)</f>
        <v>0</v>
      </c>
      <c r="R173" s="53">
        <f t="shared" si="8"/>
        <v>0</v>
      </c>
    </row>
    <row r="174" spans="2:18" x14ac:dyDescent="0.25">
      <c r="B174" s="52" t="str">
        <f t="shared" si="6"/>
        <v>MARHFWN</v>
      </c>
      <c r="C174" s="48" t="str">
        <f t="shared" si="7"/>
        <v>84338018846</v>
      </c>
      <c r="D174" s="6">
        <v>843380188469</v>
      </c>
      <c r="E174" s="7" t="s">
        <v>965</v>
      </c>
      <c r="F174" t="s">
        <v>1863</v>
      </c>
      <c r="G174" t="s">
        <v>3294</v>
      </c>
      <c r="H174" t="s">
        <v>16</v>
      </c>
      <c r="I174" t="s">
        <v>107</v>
      </c>
      <c r="J174" s="7" t="s">
        <v>20</v>
      </c>
      <c r="K174" s="7"/>
      <c r="L174" s="10">
        <v>22</v>
      </c>
      <c r="M174" s="7" t="s">
        <v>491</v>
      </c>
      <c r="N174" s="7" t="s">
        <v>492</v>
      </c>
      <c r="O174" s="7" t="s">
        <v>1190</v>
      </c>
      <c r="P174" s="50"/>
      <c r="Q174" s="11">
        <f>SUMIF(Western!C:C,Master!E174,Western!W:W)</f>
        <v>0</v>
      </c>
      <c r="R174" s="53">
        <f t="shared" si="8"/>
        <v>0</v>
      </c>
    </row>
    <row r="175" spans="2:18" x14ac:dyDescent="0.25">
      <c r="B175" s="52" t="str">
        <f t="shared" si="6"/>
        <v>MATAGBL</v>
      </c>
      <c r="C175" s="48" t="str">
        <f t="shared" si="7"/>
        <v>81311602833</v>
      </c>
      <c r="D175" s="6">
        <v>813116028338</v>
      </c>
      <c r="E175" s="7" t="s">
        <v>923</v>
      </c>
      <c r="F175" t="s">
        <v>1864</v>
      </c>
      <c r="G175" t="s">
        <v>1764</v>
      </c>
      <c r="H175" t="s">
        <v>16</v>
      </c>
      <c r="I175" t="s">
        <v>561</v>
      </c>
      <c r="J175" s="7" t="s">
        <v>503</v>
      </c>
      <c r="K175" s="7"/>
      <c r="L175" s="10">
        <v>22</v>
      </c>
      <c r="M175" s="7" t="s">
        <v>504</v>
      </c>
      <c r="N175" s="7" t="s">
        <v>514</v>
      </c>
      <c r="O175" s="7" t="s">
        <v>1190</v>
      </c>
      <c r="P175" s="50"/>
      <c r="Q175" s="11">
        <f>SUMIF(Western!C:C,Master!E175,Western!W:W)</f>
        <v>0</v>
      </c>
      <c r="R175" s="53">
        <f t="shared" si="8"/>
        <v>0</v>
      </c>
    </row>
    <row r="176" spans="2:18" x14ac:dyDescent="0.25">
      <c r="B176" s="52" t="str">
        <f t="shared" si="6"/>
        <v>MATAGCN</v>
      </c>
      <c r="C176" s="48" t="str">
        <f t="shared" si="7"/>
        <v>81750902144</v>
      </c>
      <c r="D176" s="6">
        <v>817509021449</v>
      </c>
      <c r="E176" s="7" t="s">
        <v>924</v>
      </c>
      <c r="F176" t="s">
        <v>1865</v>
      </c>
      <c r="G176" t="s">
        <v>1764</v>
      </c>
      <c r="H176" t="s">
        <v>15</v>
      </c>
      <c r="I176" t="s">
        <v>40</v>
      </c>
      <c r="J176" s="7" t="s">
        <v>503</v>
      </c>
      <c r="K176" s="7"/>
      <c r="L176" s="10">
        <v>19.25</v>
      </c>
      <c r="M176" s="7" t="s">
        <v>504</v>
      </c>
      <c r="N176" s="7" t="s">
        <v>514</v>
      </c>
      <c r="O176" s="7" t="s">
        <v>1190</v>
      </c>
      <c r="P176" s="50"/>
      <c r="Q176" s="11">
        <f>SUMIF(Western!C:C,Master!E176,Western!W:W)</f>
        <v>0</v>
      </c>
      <c r="R176" s="53">
        <f t="shared" si="8"/>
        <v>0</v>
      </c>
    </row>
    <row r="177" spans="2:18" x14ac:dyDescent="0.25">
      <c r="B177" s="52" t="str">
        <f t="shared" si="6"/>
        <v>WBEL2CN</v>
      </c>
      <c r="C177" s="48" t="str">
        <f t="shared" si="7"/>
        <v>84338017378</v>
      </c>
      <c r="D177" s="6">
        <v>843380173786</v>
      </c>
      <c r="E177" s="7" t="s">
        <v>837</v>
      </c>
      <c r="F177" t="s">
        <v>1866</v>
      </c>
      <c r="G177" t="s">
        <v>1748</v>
      </c>
      <c r="H177" t="s">
        <v>15</v>
      </c>
      <c r="I177" t="s">
        <v>40</v>
      </c>
      <c r="J177" s="7" t="s">
        <v>19</v>
      </c>
      <c r="K177" s="7"/>
      <c r="L177" s="10">
        <v>71.5</v>
      </c>
      <c r="M177" s="7" t="s">
        <v>781</v>
      </c>
      <c r="N177" s="7" t="s">
        <v>782</v>
      </c>
      <c r="O177" s="7" t="s">
        <v>1190</v>
      </c>
      <c r="P177" s="50"/>
      <c r="Q177" s="11">
        <f>SUMIF(Western!C:C,Master!E177,Western!W:W)</f>
        <v>0</v>
      </c>
      <c r="R177" s="53">
        <f t="shared" si="8"/>
        <v>0</v>
      </c>
    </row>
    <row r="178" spans="2:18" x14ac:dyDescent="0.25">
      <c r="B178" s="52" t="str">
        <f t="shared" si="6"/>
        <v>WBEL2CN</v>
      </c>
      <c r="C178" s="48" t="str">
        <f t="shared" si="7"/>
        <v>84338017377</v>
      </c>
      <c r="D178" s="6">
        <v>843380173779</v>
      </c>
      <c r="E178" s="7" t="s">
        <v>836</v>
      </c>
      <c r="F178" t="s">
        <v>1867</v>
      </c>
      <c r="G178" t="s">
        <v>1748</v>
      </c>
      <c r="H178" t="s">
        <v>15</v>
      </c>
      <c r="I178" t="s">
        <v>40</v>
      </c>
      <c r="J178" s="7" t="s">
        <v>18</v>
      </c>
      <c r="K178" s="7"/>
      <c r="L178" s="10">
        <v>71.5</v>
      </c>
      <c r="M178" s="7" t="s">
        <v>781</v>
      </c>
      <c r="N178" s="7" t="s">
        <v>782</v>
      </c>
      <c r="O178" s="7" t="s">
        <v>1190</v>
      </c>
      <c r="P178" s="50"/>
      <c r="Q178" s="11">
        <f>SUMIF(Western!C:C,Master!E178,Western!W:W)</f>
        <v>0</v>
      </c>
      <c r="R178" s="53">
        <f t="shared" si="8"/>
        <v>0</v>
      </c>
    </row>
    <row r="179" spans="2:18" x14ac:dyDescent="0.25">
      <c r="B179" s="52" t="str">
        <f t="shared" si="6"/>
        <v>WBEL2CN</v>
      </c>
      <c r="C179" s="48" t="str">
        <f t="shared" si="7"/>
        <v>84338017376</v>
      </c>
      <c r="D179" s="6">
        <v>843380173762</v>
      </c>
      <c r="E179" s="7" t="s">
        <v>835</v>
      </c>
      <c r="F179" t="s">
        <v>1868</v>
      </c>
      <c r="G179" t="s">
        <v>1748</v>
      </c>
      <c r="H179" t="s">
        <v>15</v>
      </c>
      <c r="I179" t="s">
        <v>40</v>
      </c>
      <c r="J179" s="7" t="s">
        <v>17</v>
      </c>
      <c r="K179" s="7"/>
      <c r="L179" s="10">
        <v>71.5</v>
      </c>
      <c r="M179" s="7" t="s">
        <v>781</v>
      </c>
      <c r="N179" s="7" t="s">
        <v>782</v>
      </c>
      <c r="O179" s="7" t="s">
        <v>1190</v>
      </c>
      <c r="P179" s="50"/>
      <c r="Q179" s="11">
        <f>SUMIF(Western!C:C,Master!E179,Western!W:W)</f>
        <v>0</v>
      </c>
      <c r="R179" s="53">
        <f t="shared" si="8"/>
        <v>0</v>
      </c>
    </row>
    <row r="180" spans="2:18" x14ac:dyDescent="0.25">
      <c r="B180" s="52" t="str">
        <f t="shared" si="6"/>
        <v>WBEL2CN</v>
      </c>
      <c r="C180" s="48" t="str">
        <f t="shared" si="7"/>
        <v>84338017379</v>
      </c>
      <c r="D180" s="6">
        <v>843380173793</v>
      </c>
      <c r="E180" s="7" t="s">
        <v>838</v>
      </c>
      <c r="F180" t="s">
        <v>1869</v>
      </c>
      <c r="G180" t="s">
        <v>1748</v>
      </c>
      <c r="H180" t="s">
        <v>15</v>
      </c>
      <c r="I180" t="s">
        <v>40</v>
      </c>
      <c r="J180" s="7" t="s">
        <v>20</v>
      </c>
      <c r="K180" s="7"/>
      <c r="L180" s="10">
        <v>71.5</v>
      </c>
      <c r="M180" s="7" t="s">
        <v>781</v>
      </c>
      <c r="N180" s="7" t="s">
        <v>782</v>
      </c>
      <c r="O180" s="7" t="s">
        <v>1190</v>
      </c>
      <c r="P180" s="50"/>
      <c r="Q180" s="11">
        <f>SUMIF(Western!C:C,Master!E180,Western!W:W)</f>
        <v>0</v>
      </c>
      <c r="R180" s="53">
        <f t="shared" si="8"/>
        <v>0</v>
      </c>
    </row>
    <row r="181" spans="2:18" x14ac:dyDescent="0.25">
      <c r="B181" s="52" t="str">
        <f t="shared" si="6"/>
        <v>WBEL2CN</v>
      </c>
      <c r="C181" s="48" t="str">
        <f t="shared" si="7"/>
        <v>84338017375</v>
      </c>
      <c r="D181" s="6">
        <v>843380173755</v>
      </c>
      <c r="E181" s="7" t="s">
        <v>834</v>
      </c>
      <c r="F181" t="s">
        <v>1870</v>
      </c>
      <c r="G181" t="s">
        <v>1748</v>
      </c>
      <c r="H181" t="s">
        <v>15</v>
      </c>
      <c r="I181" t="s">
        <v>40</v>
      </c>
      <c r="J181" s="7" t="s">
        <v>11</v>
      </c>
      <c r="K181" s="7"/>
      <c r="L181" s="10">
        <v>71.5</v>
      </c>
      <c r="M181" s="7" t="s">
        <v>781</v>
      </c>
      <c r="N181" s="7" t="s">
        <v>782</v>
      </c>
      <c r="O181" s="7" t="s">
        <v>1190</v>
      </c>
      <c r="P181" s="50"/>
      <c r="Q181" s="11">
        <f>SUMIF(Western!C:C,Master!E181,Western!W:W)</f>
        <v>0</v>
      </c>
      <c r="R181" s="53">
        <f t="shared" si="8"/>
        <v>0</v>
      </c>
    </row>
    <row r="182" spans="2:18" x14ac:dyDescent="0.25">
      <c r="B182" s="52" t="str">
        <f t="shared" si="6"/>
        <v>WTEQ2CN</v>
      </c>
      <c r="C182" s="48" t="str">
        <f t="shared" si="7"/>
        <v>84338017393</v>
      </c>
      <c r="D182" s="6">
        <v>843380173939</v>
      </c>
      <c r="E182" s="7" t="s">
        <v>822</v>
      </c>
      <c r="F182" t="s">
        <v>1871</v>
      </c>
      <c r="G182" t="s">
        <v>3367</v>
      </c>
      <c r="H182" t="s">
        <v>16</v>
      </c>
      <c r="I182" t="s">
        <v>40</v>
      </c>
      <c r="J182" s="7" t="s">
        <v>19</v>
      </c>
      <c r="K182" s="7"/>
      <c r="L182" s="10">
        <v>99</v>
      </c>
      <c r="M182" s="7" t="s">
        <v>12</v>
      </c>
      <c r="N182" s="7" t="s">
        <v>25</v>
      </c>
      <c r="O182" s="7" t="s">
        <v>1190</v>
      </c>
      <c r="P182" s="50"/>
      <c r="Q182" s="11">
        <f>SUMIF(Western!C:C,Master!E182,Western!W:W)</f>
        <v>0</v>
      </c>
      <c r="R182" s="53">
        <f t="shared" si="8"/>
        <v>0</v>
      </c>
    </row>
    <row r="183" spans="2:18" x14ac:dyDescent="0.25">
      <c r="B183" s="52" t="str">
        <f t="shared" si="6"/>
        <v>WTEQ2CN</v>
      </c>
      <c r="C183" s="48" t="str">
        <f t="shared" si="7"/>
        <v>84338017392</v>
      </c>
      <c r="D183" s="6">
        <v>843380173922</v>
      </c>
      <c r="E183" s="7" t="s">
        <v>821</v>
      </c>
      <c r="F183" t="s">
        <v>1872</v>
      </c>
      <c r="G183" t="s">
        <v>3367</v>
      </c>
      <c r="H183" t="s">
        <v>16</v>
      </c>
      <c r="I183" t="s">
        <v>40</v>
      </c>
      <c r="J183" s="7" t="s">
        <v>18</v>
      </c>
      <c r="K183" s="7"/>
      <c r="L183" s="10">
        <v>99</v>
      </c>
      <c r="M183" s="7" t="s">
        <v>12</v>
      </c>
      <c r="N183" s="7" t="s">
        <v>25</v>
      </c>
      <c r="O183" s="7" t="s">
        <v>1190</v>
      </c>
      <c r="P183" s="50"/>
      <c r="Q183" s="11">
        <f>SUMIF(Western!C:C,Master!E183,Western!W:W)</f>
        <v>0</v>
      </c>
      <c r="R183" s="53">
        <f t="shared" si="8"/>
        <v>0</v>
      </c>
    </row>
    <row r="184" spans="2:18" x14ac:dyDescent="0.25">
      <c r="B184" s="52" t="str">
        <f t="shared" si="6"/>
        <v>WTEQ2CN</v>
      </c>
      <c r="C184" s="48" t="str">
        <f t="shared" si="7"/>
        <v>84338017391</v>
      </c>
      <c r="D184" s="6">
        <v>843380173915</v>
      </c>
      <c r="E184" s="7" t="s">
        <v>820</v>
      </c>
      <c r="F184" t="s">
        <v>1873</v>
      </c>
      <c r="G184" t="s">
        <v>3367</v>
      </c>
      <c r="H184" t="s">
        <v>16</v>
      </c>
      <c r="I184" t="s">
        <v>40</v>
      </c>
      <c r="J184" s="7" t="s">
        <v>17</v>
      </c>
      <c r="K184" s="7"/>
      <c r="L184" s="10">
        <v>99</v>
      </c>
      <c r="M184" s="7" t="s">
        <v>12</v>
      </c>
      <c r="N184" s="7" t="s">
        <v>25</v>
      </c>
      <c r="O184" s="7" t="s">
        <v>1190</v>
      </c>
      <c r="P184" s="50"/>
      <c r="Q184" s="11">
        <f>SUMIF(Western!C:C,Master!E184,Western!W:W)</f>
        <v>0</v>
      </c>
      <c r="R184" s="53">
        <f t="shared" si="8"/>
        <v>0</v>
      </c>
    </row>
    <row r="185" spans="2:18" x14ac:dyDescent="0.25">
      <c r="B185" s="52" t="str">
        <f t="shared" si="6"/>
        <v>WTEQ2CN</v>
      </c>
      <c r="C185" s="48" t="str">
        <f t="shared" si="7"/>
        <v>84338017394</v>
      </c>
      <c r="D185" s="6">
        <v>843380173946</v>
      </c>
      <c r="E185" s="7" t="s">
        <v>823</v>
      </c>
      <c r="F185" t="s">
        <v>1874</v>
      </c>
      <c r="G185" t="s">
        <v>3367</v>
      </c>
      <c r="H185" t="s">
        <v>16</v>
      </c>
      <c r="I185" t="s">
        <v>40</v>
      </c>
      <c r="J185" s="7" t="s">
        <v>20</v>
      </c>
      <c r="K185" s="7"/>
      <c r="L185" s="10">
        <v>99</v>
      </c>
      <c r="M185" s="7" t="s">
        <v>12</v>
      </c>
      <c r="N185" s="7" t="s">
        <v>25</v>
      </c>
      <c r="O185" s="7" t="s">
        <v>1190</v>
      </c>
      <c r="P185" s="50"/>
      <c r="Q185" s="11">
        <f>SUMIF(Western!C:C,Master!E185,Western!W:W)</f>
        <v>0</v>
      </c>
      <c r="R185" s="53">
        <f t="shared" si="8"/>
        <v>0</v>
      </c>
    </row>
    <row r="186" spans="2:18" x14ac:dyDescent="0.25">
      <c r="B186" s="52" t="str">
        <f t="shared" si="6"/>
        <v>WTEQ2CN</v>
      </c>
      <c r="C186" s="48" t="str">
        <f t="shared" si="7"/>
        <v>84338017390</v>
      </c>
      <c r="D186" s="6">
        <v>843380173908</v>
      </c>
      <c r="E186" s="7" t="s">
        <v>819</v>
      </c>
      <c r="F186" t="s">
        <v>1875</v>
      </c>
      <c r="G186" t="s">
        <v>3367</v>
      </c>
      <c r="H186" t="s">
        <v>16</v>
      </c>
      <c r="I186" t="s">
        <v>40</v>
      </c>
      <c r="J186" s="7" t="s">
        <v>11</v>
      </c>
      <c r="K186" s="7"/>
      <c r="L186" s="10">
        <v>99</v>
      </c>
      <c r="M186" s="7" t="s">
        <v>12</v>
      </c>
      <c r="N186" s="7" t="s">
        <v>25</v>
      </c>
      <c r="O186" s="7" t="s">
        <v>1190</v>
      </c>
      <c r="P186" s="50"/>
      <c r="Q186" s="11">
        <f>SUMIF(Western!C:C,Master!E186,Western!W:W)</f>
        <v>0</v>
      </c>
      <c r="R186" s="53">
        <f t="shared" si="8"/>
        <v>0</v>
      </c>
    </row>
    <row r="187" spans="2:18" x14ac:dyDescent="0.25">
      <c r="B187" s="52" t="str">
        <f t="shared" si="6"/>
        <v>WTKH2CN</v>
      </c>
      <c r="C187" s="48" t="str">
        <f t="shared" si="7"/>
        <v>84338017409</v>
      </c>
      <c r="D187" s="6">
        <v>843380174097</v>
      </c>
      <c r="E187" s="7" t="s">
        <v>812</v>
      </c>
      <c r="F187" t="s">
        <v>1194</v>
      </c>
      <c r="G187" t="s">
        <v>1762</v>
      </c>
      <c r="H187" t="s">
        <v>16</v>
      </c>
      <c r="I187" t="s">
        <v>40</v>
      </c>
      <c r="J187" s="7" t="s">
        <v>19</v>
      </c>
      <c r="K187" s="7"/>
      <c r="L187" s="10">
        <v>82.5</v>
      </c>
      <c r="M187" s="7" t="s">
        <v>12</v>
      </c>
      <c r="N187" s="7" t="s">
        <v>26</v>
      </c>
      <c r="O187" s="7" t="s">
        <v>1190</v>
      </c>
      <c r="P187" s="50"/>
      <c r="Q187" s="11">
        <f>SUMIF(Western!C:C,Master!E187,Western!W:W)</f>
        <v>0</v>
      </c>
      <c r="R187" s="53">
        <f t="shared" si="8"/>
        <v>0</v>
      </c>
    </row>
    <row r="188" spans="2:18" x14ac:dyDescent="0.25">
      <c r="B188" s="52" t="str">
        <f t="shared" si="6"/>
        <v>WTKH2CN</v>
      </c>
      <c r="C188" s="48" t="str">
        <f t="shared" si="7"/>
        <v>84338017408</v>
      </c>
      <c r="D188" s="6">
        <v>843380174080</v>
      </c>
      <c r="E188" s="7" t="s">
        <v>811</v>
      </c>
      <c r="F188" t="s">
        <v>1193</v>
      </c>
      <c r="G188" t="s">
        <v>1762</v>
      </c>
      <c r="H188" t="s">
        <v>16</v>
      </c>
      <c r="I188" t="s">
        <v>40</v>
      </c>
      <c r="J188" s="7" t="s">
        <v>18</v>
      </c>
      <c r="K188" s="7"/>
      <c r="L188" s="10">
        <v>82.5</v>
      </c>
      <c r="M188" s="7" t="s">
        <v>12</v>
      </c>
      <c r="N188" s="7" t="s">
        <v>26</v>
      </c>
      <c r="O188" s="7" t="s">
        <v>1190</v>
      </c>
      <c r="P188" s="50"/>
      <c r="Q188" s="11">
        <f>SUMIF(Western!C:C,Master!E188,Western!W:W)</f>
        <v>0</v>
      </c>
      <c r="R188" s="53">
        <f t="shared" si="8"/>
        <v>0</v>
      </c>
    </row>
    <row r="189" spans="2:18" x14ac:dyDescent="0.25">
      <c r="B189" s="52" t="str">
        <f t="shared" si="6"/>
        <v>WTKH2CN</v>
      </c>
      <c r="C189" s="48" t="str">
        <f t="shared" si="7"/>
        <v>84338017407</v>
      </c>
      <c r="D189" s="6">
        <v>843380174073</v>
      </c>
      <c r="E189" s="7" t="s">
        <v>810</v>
      </c>
      <c r="F189" t="s">
        <v>1192</v>
      </c>
      <c r="G189" t="s">
        <v>1762</v>
      </c>
      <c r="H189" t="s">
        <v>16</v>
      </c>
      <c r="I189" t="s">
        <v>40</v>
      </c>
      <c r="J189" s="7" t="s">
        <v>17</v>
      </c>
      <c r="K189" s="7"/>
      <c r="L189" s="10">
        <v>82.5</v>
      </c>
      <c r="M189" s="7" t="s">
        <v>12</v>
      </c>
      <c r="N189" s="7" t="s">
        <v>26</v>
      </c>
      <c r="O189" s="7" t="s">
        <v>1190</v>
      </c>
      <c r="P189" s="50"/>
      <c r="Q189" s="11">
        <f>SUMIF(Western!C:C,Master!E189,Western!W:W)</f>
        <v>0</v>
      </c>
      <c r="R189" s="53">
        <f t="shared" si="8"/>
        <v>0</v>
      </c>
    </row>
    <row r="190" spans="2:18" x14ac:dyDescent="0.25">
      <c r="B190" s="52" t="str">
        <f t="shared" si="6"/>
        <v>WTKH2CN</v>
      </c>
      <c r="C190" s="48" t="str">
        <f t="shared" si="7"/>
        <v>84338017410</v>
      </c>
      <c r="D190" s="6">
        <v>843380174103</v>
      </c>
      <c r="E190" s="7" t="s">
        <v>813</v>
      </c>
      <c r="F190" t="s">
        <v>1195</v>
      </c>
      <c r="G190" t="s">
        <v>1762</v>
      </c>
      <c r="H190" t="s">
        <v>16</v>
      </c>
      <c r="I190" t="s">
        <v>40</v>
      </c>
      <c r="J190" s="7" t="s">
        <v>20</v>
      </c>
      <c r="K190" s="7"/>
      <c r="L190" s="10">
        <v>82.5</v>
      </c>
      <c r="M190" s="7" t="s">
        <v>12</v>
      </c>
      <c r="N190" s="7" t="s">
        <v>26</v>
      </c>
      <c r="O190" s="7" t="s">
        <v>1190</v>
      </c>
      <c r="P190" s="50"/>
      <c r="Q190" s="11">
        <f>SUMIF(Western!C:C,Master!E190,Western!W:W)</f>
        <v>0</v>
      </c>
      <c r="R190" s="53">
        <f t="shared" si="8"/>
        <v>0</v>
      </c>
    </row>
    <row r="191" spans="2:18" x14ac:dyDescent="0.25">
      <c r="B191" s="52" t="str">
        <f t="shared" si="6"/>
        <v>WTKH2CN</v>
      </c>
      <c r="C191" s="48" t="str">
        <f t="shared" si="7"/>
        <v>84338017406</v>
      </c>
      <c r="D191" s="6">
        <v>843380174066</v>
      </c>
      <c r="E191" s="7" t="s">
        <v>809</v>
      </c>
      <c r="F191" t="s">
        <v>1191</v>
      </c>
      <c r="G191" t="s">
        <v>1762</v>
      </c>
      <c r="H191" t="s">
        <v>16</v>
      </c>
      <c r="I191" t="s">
        <v>40</v>
      </c>
      <c r="J191" s="7" t="s">
        <v>11</v>
      </c>
      <c r="K191" s="7"/>
      <c r="L191" s="10">
        <v>82.5</v>
      </c>
      <c r="M191" s="7" t="s">
        <v>12</v>
      </c>
      <c r="N191" s="7" t="s">
        <v>26</v>
      </c>
      <c r="O191" s="7" t="s">
        <v>1190</v>
      </c>
      <c r="P191" s="50"/>
      <c r="Q191" s="11">
        <f>SUMIF(Western!C:C,Master!E191,Western!W:W)</f>
        <v>0</v>
      </c>
      <c r="R191" s="53">
        <f t="shared" si="8"/>
        <v>0</v>
      </c>
    </row>
    <row r="192" spans="2:18" x14ac:dyDescent="0.25">
      <c r="B192" s="52" t="str">
        <f t="shared" si="6"/>
        <v>WTKH2TR</v>
      </c>
      <c r="C192" s="48" t="str">
        <f t="shared" si="7"/>
        <v>84338017414</v>
      </c>
      <c r="D192" s="6">
        <v>843380174141</v>
      </c>
      <c r="E192" s="7" t="s">
        <v>817</v>
      </c>
      <c r="F192" t="s">
        <v>1199</v>
      </c>
      <c r="G192" t="s">
        <v>1762</v>
      </c>
      <c r="H192" t="s">
        <v>16</v>
      </c>
      <c r="I192" t="s">
        <v>51</v>
      </c>
      <c r="J192" s="7" t="s">
        <v>19</v>
      </c>
      <c r="K192" s="7"/>
      <c r="L192" s="10">
        <v>82.5</v>
      </c>
      <c r="M192" s="7" t="s">
        <v>12</v>
      </c>
      <c r="N192" s="7" t="s">
        <v>26</v>
      </c>
      <c r="O192" s="7" t="s">
        <v>1190</v>
      </c>
      <c r="P192" s="50"/>
      <c r="Q192" s="11">
        <f>SUMIF(Western!C:C,Master!E192,Western!W:W)</f>
        <v>0</v>
      </c>
      <c r="R192" s="53">
        <f t="shared" si="8"/>
        <v>0</v>
      </c>
    </row>
    <row r="193" spans="2:18" x14ac:dyDescent="0.25">
      <c r="B193" s="52" t="str">
        <f t="shared" si="6"/>
        <v>WTKH2TR</v>
      </c>
      <c r="C193" s="48" t="str">
        <f t="shared" si="7"/>
        <v>84338017413</v>
      </c>
      <c r="D193" s="6">
        <v>843380174134</v>
      </c>
      <c r="E193" s="7" t="s">
        <v>816</v>
      </c>
      <c r="F193" t="s">
        <v>1198</v>
      </c>
      <c r="G193" t="s">
        <v>1762</v>
      </c>
      <c r="H193" t="s">
        <v>16</v>
      </c>
      <c r="I193" t="s">
        <v>51</v>
      </c>
      <c r="J193" s="7" t="s">
        <v>18</v>
      </c>
      <c r="K193" s="7"/>
      <c r="L193" s="10">
        <v>82.5</v>
      </c>
      <c r="M193" s="7" t="s">
        <v>12</v>
      </c>
      <c r="N193" s="7" t="s">
        <v>26</v>
      </c>
      <c r="O193" s="7" t="s">
        <v>1190</v>
      </c>
      <c r="P193" s="50"/>
      <c r="Q193" s="11">
        <f>SUMIF(Western!C:C,Master!E193,Western!W:W)</f>
        <v>0</v>
      </c>
      <c r="R193" s="53">
        <f t="shared" si="8"/>
        <v>0</v>
      </c>
    </row>
    <row r="194" spans="2:18" x14ac:dyDescent="0.25">
      <c r="B194" s="52" t="str">
        <f t="shared" si="6"/>
        <v>WTKH2TR</v>
      </c>
      <c r="C194" s="48" t="str">
        <f t="shared" si="7"/>
        <v>84338017412</v>
      </c>
      <c r="D194" s="6">
        <v>843380174127</v>
      </c>
      <c r="E194" s="7" t="s">
        <v>815</v>
      </c>
      <c r="F194" t="s">
        <v>1197</v>
      </c>
      <c r="G194" t="s">
        <v>1762</v>
      </c>
      <c r="H194" t="s">
        <v>16</v>
      </c>
      <c r="I194" t="s">
        <v>51</v>
      </c>
      <c r="J194" s="7" t="s">
        <v>17</v>
      </c>
      <c r="K194" s="7"/>
      <c r="L194" s="10">
        <v>82.5</v>
      </c>
      <c r="M194" s="7" t="s">
        <v>12</v>
      </c>
      <c r="N194" s="7" t="s">
        <v>26</v>
      </c>
      <c r="O194" s="7" t="s">
        <v>1190</v>
      </c>
      <c r="P194" s="50"/>
      <c r="Q194" s="11">
        <f>SUMIF(Western!C:C,Master!E194,Western!W:W)</f>
        <v>0</v>
      </c>
      <c r="R194" s="53">
        <f t="shared" si="8"/>
        <v>0</v>
      </c>
    </row>
    <row r="195" spans="2:18" x14ac:dyDescent="0.25">
      <c r="B195" s="52" t="str">
        <f t="shared" si="6"/>
        <v>WTKH2TR</v>
      </c>
      <c r="C195" s="48" t="str">
        <f t="shared" si="7"/>
        <v>84338017415</v>
      </c>
      <c r="D195" s="6">
        <v>843380174158</v>
      </c>
      <c r="E195" s="7" t="s">
        <v>818</v>
      </c>
      <c r="F195" t="s">
        <v>1200</v>
      </c>
      <c r="G195" t="s">
        <v>1762</v>
      </c>
      <c r="H195" t="s">
        <v>16</v>
      </c>
      <c r="I195" t="s">
        <v>51</v>
      </c>
      <c r="J195" s="7" t="s">
        <v>20</v>
      </c>
      <c r="K195" s="7"/>
      <c r="L195" s="10">
        <v>82.5</v>
      </c>
      <c r="M195" s="7" t="s">
        <v>12</v>
      </c>
      <c r="N195" s="7" t="s">
        <v>26</v>
      </c>
      <c r="O195" s="7" t="s">
        <v>1190</v>
      </c>
      <c r="P195" s="50"/>
      <c r="Q195" s="11">
        <f>SUMIF(Western!C:C,Master!E195,Western!W:W)</f>
        <v>0</v>
      </c>
      <c r="R195" s="53">
        <f t="shared" si="8"/>
        <v>0</v>
      </c>
    </row>
    <row r="196" spans="2:18" x14ac:dyDescent="0.25">
      <c r="B196" s="52" t="str">
        <f t="shared" si="6"/>
        <v>WTKH2TR</v>
      </c>
      <c r="C196" s="48" t="str">
        <f t="shared" si="7"/>
        <v>84338017411</v>
      </c>
      <c r="D196" s="6">
        <v>843380174110</v>
      </c>
      <c r="E196" s="7" t="s">
        <v>814</v>
      </c>
      <c r="F196" t="s">
        <v>1196</v>
      </c>
      <c r="G196" t="s">
        <v>1762</v>
      </c>
      <c r="H196" t="s">
        <v>16</v>
      </c>
      <c r="I196" t="s">
        <v>51</v>
      </c>
      <c r="J196" s="7" t="s">
        <v>11</v>
      </c>
      <c r="K196" s="7"/>
      <c r="L196" s="10">
        <v>82.5</v>
      </c>
      <c r="M196" s="7" t="s">
        <v>12</v>
      </c>
      <c r="N196" s="7" t="s">
        <v>26</v>
      </c>
      <c r="O196" s="7" t="s">
        <v>1190</v>
      </c>
      <c r="P196" s="50"/>
      <c r="Q196" s="11">
        <f>SUMIF(Western!C:C,Master!E196,Western!W:W)</f>
        <v>0</v>
      </c>
      <c r="R196" s="53">
        <f t="shared" si="8"/>
        <v>0</v>
      </c>
    </row>
    <row r="197" spans="2:18" x14ac:dyDescent="0.25">
      <c r="B197" s="52" t="str">
        <f t="shared" si="6"/>
        <v>WBKL2CN</v>
      </c>
      <c r="C197" s="48" t="str">
        <f t="shared" si="7"/>
        <v>84338017424</v>
      </c>
      <c r="D197" s="6">
        <v>843380174240</v>
      </c>
      <c r="E197" s="7" t="s">
        <v>832</v>
      </c>
      <c r="F197" t="s">
        <v>1209</v>
      </c>
      <c r="G197" t="s">
        <v>1750</v>
      </c>
      <c r="H197" t="s">
        <v>16</v>
      </c>
      <c r="I197" t="s">
        <v>40</v>
      </c>
      <c r="J197" s="7" t="s">
        <v>19</v>
      </c>
      <c r="K197" s="7"/>
      <c r="L197" s="10">
        <v>60.5</v>
      </c>
      <c r="M197" s="7" t="s">
        <v>781</v>
      </c>
      <c r="N197" s="7" t="s">
        <v>782</v>
      </c>
      <c r="O197" s="7" t="s">
        <v>1190</v>
      </c>
      <c r="P197" s="50"/>
      <c r="Q197" s="11">
        <f>SUMIF(Western!C:C,Master!E197,Western!W:W)</f>
        <v>0</v>
      </c>
      <c r="R197" s="53">
        <f t="shared" si="8"/>
        <v>0</v>
      </c>
    </row>
    <row r="198" spans="2:18" x14ac:dyDescent="0.25">
      <c r="B198" s="52" t="str">
        <f t="shared" ref="B198:B261" si="9">LEFT(E198,7)</f>
        <v>WBKL2CN</v>
      </c>
      <c r="C198" s="48" t="str">
        <f t="shared" ref="C198:C261" si="10">LEFT(D198,11)</f>
        <v>84338017423</v>
      </c>
      <c r="D198" s="6">
        <v>843380174233</v>
      </c>
      <c r="E198" s="7" t="s">
        <v>831</v>
      </c>
      <c r="F198" t="s">
        <v>1208</v>
      </c>
      <c r="G198" t="s">
        <v>1750</v>
      </c>
      <c r="H198" t="s">
        <v>16</v>
      </c>
      <c r="I198" t="s">
        <v>40</v>
      </c>
      <c r="J198" s="7" t="s">
        <v>18</v>
      </c>
      <c r="K198" s="7"/>
      <c r="L198" s="10">
        <v>60.5</v>
      </c>
      <c r="M198" s="7" t="s">
        <v>781</v>
      </c>
      <c r="N198" s="7" t="s">
        <v>782</v>
      </c>
      <c r="O198" s="7" t="s">
        <v>1190</v>
      </c>
      <c r="P198" s="50"/>
      <c r="Q198" s="11">
        <f>SUMIF(Western!C:C,Master!E198,Western!W:W)</f>
        <v>0</v>
      </c>
      <c r="R198" s="53">
        <f t="shared" ref="R198:R261" si="11">Q198*L198</f>
        <v>0</v>
      </c>
    </row>
    <row r="199" spans="2:18" x14ac:dyDescent="0.25">
      <c r="B199" s="52" t="str">
        <f t="shared" si="9"/>
        <v>WBKL2CN</v>
      </c>
      <c r="C199" s="48" t="str">
        <f t="shared" si="10"/>
        <v>84338017422</v>
      </c>
      <c r="D199" s="6">
        <v>843380174226</v>
      </c>
      <c r="E199" s="7" t="s">
        <v>830</v>
      </c>
      <c r="F199" t="s">
        <v>1207</v>
      </c>
      <c r="G199" t="s">
        <v>1750</v>
      </c>
      <c r="H199" t="s">
        <v>16</v>
      </c>
      <c r="I199" t="s">
        <v>40</v>
      </c>
      <c r="J199" s="7" t="s">
        <v>17</v>
      </c>
      <c r="K199" s="7"/>
      <c r="L199" s="10">
        <v>60.5</v>
      </c>
      <c r="M199" s="7" t="s">
        <v>781</v>
      </c>
      <c r="N199" s="7" t="s">
        <v>782</v>
      </c>
      <c r="O199" s="7" t="s">
        <v>1190</v>
      </c>
      <c r="P199" s="50"/>
      <c r="Q199" s="11">
        <f>SUMIF(Western!C:C,Master!E199,Western!W:W)</f>
        <v>0</v>
      </c>
      <c r="R199" s="53">
        <f t="shared" si="11"/>
        <v>0</v>
      </c>
    </row>
    <row r="200" spans="2:18" x14ac:dyDescent="0.25">
      <c r="B200" s="52" t="str">
        <f t="shared" si="9"/>
        <v>WBKL2CN</v>
      </c>
      <c r="C200" s="48" t="str">
        <f t="shared" si="10"/>
        <v>84338017425</v>
      </c>
      <c r="D200" s="6">
        <v>843380174257</v>
      </c>
      <c r="E200" s="7" t="s">
        <v>833</v>
      </c>
      <c r="F200" t="s">
        <v>1210</v>
      </c>
      <c r="G200" t="s">
        <v>1750</v>
      </c>
      <c r="H200" t="s">
        <v>16</v>
      </c>
      <c r="I200" t="s">
        <v>40</v>
      </c>
      <c r="J200" s="7" t="s">
        <v>20</v>
      </c>
      <c r="K200" s="7"/>
      <c r="L200" s="10">
        <v>60.5</v>
      </c>
      <c r="M200" s="7" t="s">
        <v>781</v>
      </c>
      <c r="N200" s="7" t="s">
        <v>782</v>
      </c>
      <c r="O200" s="7" t="s">
        <v>1190</v>
      </c>
      <c r="P200" s="50"/>
      <c r="Q200" s="11">
        <f>SUMIF(Western!C:C,Master!E200,Western!W:W)</f>
        <v>0</v>
      </c>
      <c r="R200" s="53">
        <f t="shared" si="11"/>
        <v>0</v>
      </c>
    </row>
    <row r="201" spans="2:18" x14ac:dyDescent="0.25">
      <c r="B201" s="52" t="str">
        <f t="shared" si="9"/>
        <v>WBKL2CN</v>
      </c>
      <c r="C201" s="48" t="str">
        <f t="shared" si="10"/>
        <v>84338017421</v>
      </c>
      <c r="D201" s="6">
        <v>843380174219</v>
      </c>
      <c r="E201" s="7" t="s">
        <v>829</v>
      </c>
      <c r="F201" t="s">
        <v>1206</v>
      </c>
      <c r="G201" t="s">
        <v>1750</v>
      </c>
      <c r="H201" t="s">
        <v>16</v>
      </c>
      <c r="I201" t="s">
        <v>40</v>
      </c>
      <c r="J201" s="7" t="s">
        <v>11</v>
      </c>
      <c r="K201" s="7"/>
      <c r="L201" s="10">
        <v>60.5</v>
      </c>
      <c r="M201" s="7" t="s">
        <v>781</v>
      </c>
      <c r="N201" s="7" t="s">
        <v>782</v>
      </c>
      <c r="O201" s="7" t="s">
        <v>1190</v>
      </c>
      <c r="P201" s="50"/>
      <c r="Q201" s="11">
        <f>SUMIF(Western!C:C,Master!E201,Western!W:W)</f>
        <v>0</v>
      </c>
      <c r="R201" s="53">
        <f t="shared" si="11"/>
        <v>0</v>
      </c>
    </row>
    <row r="202" spans="2:18" x14ac:dyDescent="0.25">
      <c r="B202" s="52" t="str">
        <f t="shared" si="9"/>
        <v>WBKL2TR</v>
      </c>
      <c r="C202" s="48" t="str">
        <f t="shared" si="10"/>
        <v>84338017419</v>
      </c>
      <c r="D202" s="6">
        <v>843380174196</v>
      </c>
      <c r="E202" s="7" t="s">
        <v>827</v>
      </c>
      <c r="F202" t="s">
        <v>1204</v>
      </c>
      <c r="G202" t="s">
        <v>1750</v>
      </c>
      <c r="H202" t="s">
        <v>16</v>
      </c>
      <c r="I202" t="s">
        <v>51</v>
      </c>
      <c r="J202" s="7" t="s">
        <v>19</v>
      </c>
      <c r="K202" s="7"/>
      <c r="L202" s="10">
        <v>60.5</v>
      </c>
      <c r="M202" s="7" t="s">
        <v>781</v>
      </c>
      <c r="N202" s="7" t="s">
        <v>782</v>
      </c>
      <c r="O202" s="7" t="s">
        <v>1190</v>
      </c>
      <c r="P202" s="50"/>
      <c r="Q202" s="11">
        <f>SUMIF(Western!C:C,Master!E202,Western!W:W)</f>
        <v>0</v>
      </c>
      <c r="R202" s="53">
        <f t="shared" si="11"/>
        <v>0</v>
      </c>
    </row>
    <row r="203" spans="2:18" x14ac:dyDescent="0.25">
      <c r="B203" s="52" t="str">
        <f t="shared" si="9"/>
        <v>WBKL2TR</v>
      </c>
      <c r="C203" s="48" t="str">
        <f t="shared" si="10"/>
        <v>84338017418</v>
      </c>
      <c r="D203" s="6">
        <v>843380174189</v>
      </c>
      <c r="E203" s="7" t="s">
        <v>826</v>
      </c>
      <c r="F203" t="s">
        <v>1203</v>
      </c>
      <c r="G203" t="s">
        <v>1750</v>
      </c>
      <c r="H203" t="s">
        <v>16</v>
      </c>
      <c r="I203" t="s">
        <v>51</v>
      </c>
      <c r="J203" s="7" t="s">
        <v>18</v>
      </c>
      <c r="K203" s="7"/>
      <c r="L203" s="10">
        <v>60.5</v>
      </c>
      <c r="M203" s="7" t="s">
        <v>781</v>
      </c>
      <c r="N203" s="7" t="s">
        <v>782</v>
      </c>
      <c r="O203" s="7" t="s">
        <v>1190</v>
      </c>
      <c r="P203" s="50"/>
      <c r="Q203" s="11">
        <f>SUMIF(Western!C:C,Master!E203,Western!W:W)</f>
        <v>0</v>
      </c>
      <c r="R203" s="53">
        <f t="shared" si="11"/>
        <v>0</v>
      </c>
    </row>
    <row r="204" spans="2:18" x14ac:dyDescent="0.25">
      <c r="B204" s="52" t="str">
        <f t="shared" si="9"/>
        <v>WBKL2TR</v>
      </c>
      <c r="C204" s="48" t="str">
        <f t="shared" si="10"/>
        <v>84338017417</v>
      </c>
      <c r="D204" s="6">
        <v>843380174172</v>
      </c>
      <c r="E204" s="7" t="s">
        <v>825</v>
      </c>
      <c r="F204" t="s">
        <v>1202</v>
      </c>
      <c r="G204" t="s">
        <v>1750</v>
      </c>
      <c r="H204" t="s">
        <v>16</v>
      </c>
      <c r="I204" t="s">
        <v>51</v>
      </c>
      <c r="J204" s="7" t="s">
        <v>17</v>
      </c>
      <c r="K204" s="7"/>
      <c r="L204" s="10">
        <v>60.5</v>
      </c>
      <c r="M204" s="7" t="s">
        <v>781</v>
      </c>
      <c r="N204" s="7" t="s">
        <v>782</v>
      </c>
      <c r="O204" s="7" t="s">
        <v>1190</v>
      </c>
      <c r="P204" s="50"/>
      <c r="Q204" s="11">
        <f>SUMIF(Western!C:C,Master!E204,Western!W:W)</f>
        <v>0</v>
      </c>
      <c r="R204" s="53">
        <f t="shared" si="11"/>
        <v>0</v>
      </c>
    </row>
    <row r="205" spans="2:18" x14ac:dyDescent="0.25">
      <c r="B205" s="52" t="str">
        <f t="shared" si="9"/>
        <v>WBKL2TR</v>
      </c>
      <c r="C205" s="48" t="str">
        <f t="shared" si="10"/>
        <v>84338017420</v>
      </c>
      <c r="D205" s="6">
        <v>843380174202</v>
      </c>
      <c r="E205" s="7" t="s">
        <v>828</v>
      </c>
      <c r="F205" t="s">
        <v>1205</v>
      </c>
      <c r="G205" t="s">
        <v>1750</v>
      </c>
      <c r="H205" t="s">
        <v>16</v>
      </c>
      <c r="I205" t="s">
        <v>51</v>
      </c>
      <c r="J205" s="7" t="s">
        <v>20</v>
      </c>
      <c r="K205" s="7"/>
      <c r="L205" s="10">
        <v>60.5</v>
      </c>
      <c r="M205" s="7" t="s">
        <v>781</v>
      </c>
      <c r="N205" s="7" t="s">
        <v>782</v>
      </c>
      <c r="O205" s="7" t="s">
        <v>1190</v>
      </c>
      <c r="P205" s="50"/>
      <c r="Q205" s="11">
        <f>SUMIF(Western!C:C,Master!E205,Western!W:W)</f>
        <v>0</v>
      </c>
      <c r="R205" s="53">
        <f t="shared" si="11"/>
        <v>0</v>
      </c>
    </row>
    <row r="206" spans="2:18" x14ac:dyDescent="0.25">
      <c r="B206" s="52" t="str">
        <f t="shared" si="9"/>
        <v>WBKL2TR</v>
      </c>
      <c r="C206" s="48" t="str">
        <f t="shared" si="10"/>
        <v>84338017416</v>
      </c>
      <c r="D206" s="6">
        <v>843380174165</v>
      </c>
      <c r="E206" s="7" t="s">
        <v>824</v>
      </c>
      <c r="F206" t="s">
        <v>1201</v>
      </c>
      <c r="G206" t="s">
        <v>1750</v>
      </c>
      <c r="H206" t="s">
        <v>16</v>
      </c>
      <c r="I206" t="s">
        <v>51</v>
      </c>
      <c r="J206" s="7" t="s">
        <v>11</v>
      </c>
      <c r="K206" s="7"/>
      <c r="L206" s="10">
        <v>60.5</v>
      </c>
      <c r="M206" s="7" t="s">
        <v>781</v>
      </c>
      <c r="N206" s="7" t="s">
        <v>782</v>
      </c>
      <c r="O206" s="7" t="s">
        <v>1190</v>
      </c>
      <c r="P206" s="50"/>
      <c r="Q206" s="11">
        <f>SUMIF(Western!C:C,Master!E206,Western!W:W)</f>
        <v>0</v>
      </c>
      <c r="R206" s="53">
        <f t="shared" si="11"/>
        <v>0</v>
      </c>
    </row>
    <row r="207" spans="2:18" x14ac:dyDescent="0.25">
      <c r="B207" s="52" t="str">
        <f t="shared" si="9"/>
        <v>WTSSHCN</v>
      </c>
      <c r="C207" s="48" t="str">
        <f t="shared" si="10"/>
        <v>84338019039</v>
      </c>
      <c r="D207" s="6">
        <v>843380190394</v>
      </c>
      <c r="E207" s="7" t="s">
        <v>990</v>
      </c>
      <c r="F207" t="s">
        <v>1320</v>
      </c>
      <c r="G207" t="s">
        <v>1763</v>
      </c>
      <c r="H207" t="s">
        <v>15</v>
      </c>
      <c r="I207" t="s">
        <v>40</v>
      </c>
      <c r="J207" s="7" t="s">
        <v>19</v>
      </c>
      <c r="K207" s="7"/>
      <c r="L207" s="10">
        <v>110</v>
      </c>
      <c r="M207" s="7" t="s">
        <v>12</v>
      </c>
      <c r="N207" s="7" t="s">
        <v>26</v>
      </c>
      <c r="O207" s="7" t="s">
        <v>1190</v>
      </c>
      <c r="P207" s="50"/>
      <c r="Q207" s="11">
        <f>SUMIF(Western!C:C,Master!E207,Western!W:W)</f>
        <v>0</v>
      </c>
      <c r="R207" s="53">
        <f t="shared" si="11"/>
        <v>0</v>
      </c>
    </row>
    <row r="208" spans="2:18" x14ac:dyDescent="0.25">
      <c r="B208" s="52" t="str">
        <f t="shared" si="9"/>
        <v>WTSSHCN</v>
      </c>
      <c r="C208" s="48" t="str">
        <f t="shared" si="10"/>
        <v>84338019038</v>
      </c>
      <c r="D208" s="6">
        <v>843380190387</v>
      </c>
      <c r="E208" s="7" t="s">
        <v>989</v>
      </c>
      <c r="F208" t="s">
        <v>1319</v>
      </c>
      <c r="G208" t="s">
        <v>1763</v>
      </c>
      <c r="H208" t="s">
        <v>15</v>
      </c>
      <c r="I208" t="s">
        <v>40</v>
      </c>
      <c r="J208" s="7" t="s">
        <v>18</v>
      </c>
      <c r="K208" s="7"/>
      <c r="L208" s="10">
        <v>110</v>
      </c>
      <c r="M208" s="7" t="s">
        <v>12</v>
      </c>
      <c r="N208" s="7" t="s">
        <v>26</v>
      </c>
      <c r="O208" s="7" t="s">
        <v>1190</v>
      </c>
      <c r="P208" s="50"/>
      <c r="Q208" s="11">
        <f>SUMIF(Western!C:C,Master!E208,Western!W:W)</f>
        <v>0</v>
      </c>
      <c r="R208" s="53">
        <f t="shared" si="11"/>
        <v>0</v>
      </c>
    </row>
    <row r="209" spans="2:18" x14ac:dyDescent="0.25">
      <c r="B209" s="52" t="str">
        <f t="shared" si="9"/>
        <v>WTSSHCN</v>
      </c>
      <c r="C209" s="48" t="str">
        <f t="shared" si="10"/>
        <v>84338019037</v>
      </c>
      <c r="D209" s="6">
        <v>843380190370</v>
      </c>
      <c r="E209" s="7" t="s">
        <v>988</v>
      </c>
      <c r="F209" t="s">
        <v>1318</v>
      </c>
      <c r="G209" t="s">
        <v>1763</v>
      </c>
      <c r="H209" t="s">
        <v>15</v>
      </c>
      <c r="I209" t="s">
        <v>40</v>
      </c>
      <c r="J209" s="7" t="s">
        <v>17</v>
      </c>
      <c r="K209" s="7"/>
      <c r="L209" s="10">
        <v>110</v>
      </c>
      <c r="M209" s="7" t="s">
        <v>12</v>
      </c>
      <c r="N209" s="7" t="s">
        <v>26</v>
      </c>
      <c r="O209" s="7" t="s">
        <v>1190</v>
      </c>
      <c r="P209" s="50"/>
      <c r="Q209" s="11">
        <f>SUMIF(Western!C:C,Master!E209,Western!W:W)</f>
        <v>0</v>
      </c>
      <c r="R209" s="53">
        <f t="shared" si="11"/>
        <v>0</v>
      </c>
    </row>
    <row r="210" spans="2:18" x14ac:dyDescent="0.25">
      <c r="B210" s="52" t="str">
        <f t="shared" si="9"/>
        <v>WTSSHCN</v>
      </c>
      <c r="C210" s="48" t="str">
        <f t="shared" si="10"/>
        <v>84338019040</v>
      </c>
      <c r="D210" s="6">
        <v>843380190400</v>
      </c>
      <c r="E210" s="7" t="s">
        <v>991</v>
      </c>
      <c r="F210" t="s">
        <v>1321</v>
      </c>
      <c r="G210" t="s">
        <v>1763</v>
      </c>
      <c r="H210" t="s">
        <v>15</v>
      </c>
      <c r="I210" t="s">
        <v>40</v>
      </c>
      <c r="J210" s="7" t="s">
        <v>20</v>
      </c>
      <c r="K210" s="7"/>
      <c r="L210" s="10">
        <v>110</v>
      </c>
      <c r="M210" s="7" t="s">
        <v>12</v>
      </c>
      <c r="N210" s="7" t="s">
        <v>26</v>
      </c>
      <c r="O210" s="7" t="s">
        <v>1190</v>
      </c>
      <c r="P210" s="50"/>
      <c r="Q210" s="11">
        <f>SUMIF(Western!C:C,Master!E210,Western!W:W)</f>
        <v>0</v>
      </c>
      <c r="R210" s="53">
        <f t="shared" si="11"/>
        <v>0</v>
      </c>
    </row>
    <row r="211" spans="2:18" x14ac:dyDescent="0.25">
      <c r="B211" s="52" t="str">
        <f t="shared" si="9"/>
        <v>WTSSHCN</v>
      </c>
      <c r="C211" s="48" t="str">
        <f t="shared" si="10"/>
        <v>84338019036</v>
      </c>
      <c r="D211" s="6">
        <v>843380190363</v>
      </c>
      <c r="E211" s="7" t="s">
        <v>987</v>
      </c>
      <c r="F211" t="s">
        <v>1317</v>
      </c>
      <c r="G211" t="s">
        <v>1763</v>
      </c>
      <c r="H211" t="s">
        <v>15</v>
      </c>
      <c r="I211" t="s">
        <v>40</v>
      </c>
      <c r="J211" s="7" t="s">
        <v>11</v>
      </c>
      <c r="K211" s="7"/>
      <c r="L211" s="10">
        <v>110</v>
      </c>
      <c r="M211" s="7" t="s">
        <v>12</v>
      </c>
      <c r="N211" s="7" t="s">
        <v>26</v>
      </c>
      <c r="O211" s="7" t="s">
        <v>1190</v>
      </c>
      <c r="P211" s="50"/>
      <c r="Q211" s="11">
        <f>SUMIF(Western!C:C,Master!E211,Western!W:W)</f>
        <v>0</v>
      </c>
      <c r="R211" s="53">
        <f t="shared" si="11"/>
        <v>0</v>
      </c>
    </row>
    <row r="212" spans="2:18" x14ac:dyDescent="0.25">
      <c r="B212" s="52" t="str">
        <f t="shared" si="9"/>
        <v>WTSSHWN</v>
      </c>
      <c r="C212" s="48" t="str">
        <f t="shared" si="10"/>
        <v>84338019034</v>
      </c>
      <c r="D212" s="6">
        <v>843380190349</v>
      </c>
      <c r="E212" s="7" t="s">
        <v>985</v>
      </c>
      <c r="F212" t="s">
        <v>1315</v>
      </c>
      <c r="G212" t="s">
        <v>1763</v>
      </c>
      <c r="H212" t="s">
        <v>16</v>
      </c>
      <c r="I212" t="s">
        <v>107</v>
      </c>
      <c r="J212" s="7" t="s">
        <v>19</v>
      </c>
      <c r="K212" s="7"/>
      <c r="L212" s="10">
        <v>110</v>
      </c>
      <c r="M212" s="7" t="s">
        <v>12</v>
      </c>
      <c r="N212" s="7" t="s">
        <v>26</v>
      </c>
      <c r="O212" s="7" t="s">
        <v>1190</v>
      </c>
      <c r="P212" s="50"/>
      <c r="Q212" s="11">
        <f>SUMIF(Western!C:C,Master!E212,Western!W:W)</f>
        <v>0</v>
      </c>
      <c r="R212" s="53">
        <f t="shared" si="11"/>
        <v>0</v>
      </c>
    </row>
    <row r="213" spans="2:18" x14ac:dyDescent="0.25">
      <c r="B213" s="52" t="str">
        <f t="shared" si="9"/>
        <v>WTSSHWN</v>
      </c>
      <c r="C213" s="48" t="str">
        <f t="shared" si="10"/>
        <v>84338019033</v>
      </c>
      <c r="D213" s="6">
        <v>843380190332</v>
      </c>
      <c r="E213" s="7" t="s">
        <v>984</v>
      </c>
      <c r="F213" t="s">
        <v>1314</v>
      </c>
      <c r="G213" t="s">
        <v>1763</v>
      </c>
      <c r="H213" t="s">
        <v>16</v>
      </c>
      <c r="I213" t="s">
        <v>107</v>
      </c>
      <c r="J213" s="7" t="s">
        <v>18</v>
      </c>
      <c r="K213" s="7"/>
      <c r="L213" s="10">
        <v>110</v>
      </c>
      <c r="M213" s="7" t="s">
        <v>12</v>
      </c>
      <c r="N213" s="7" t="s">
        <v>26</v>
      </c>
      <c r="O213" s="7" t="s">
        <v>1190</v>
      </c>
      <c r="P213" s="50"/>
      <c r="Q213" s="11">
        <f>SUMIF(Western!C:C,Master!E213,Western!W:W)</f>
        <v>0</v>
      </c>
      <c r="R213" s="53">
        <f t="shared" si="11"/>
        <v>0</v>
      </c>
    </row>
    <row r="214" spans="2:18" x14ac:dyDescent="0.25">
      <c r="B214" s="52" t="str">
        <f t="shared" si="9"/>
        <v>WTSSHWN</v>
      </c>
      <c r="C214" s="48" t="str">
        <f t="shared" si="10"/>
        <v>84338019032</v>
      </c>
      <c r="D214" s="6">
        <v>843380190325</v>
      </c>
      <c r="E214" s="7" t="s">
        <v>983</v>
      </c>
      <c r="F214" t="s">
        <v>1313</v>
      </c>
      <c r="G214" t="s">
        <v>1763</v>
      </c>
      <c r="H214" t="s">
        <v>16</v>
      </c>
      <c r="I214" t="s">
        <v>107</v>
      </c>
      <c r="J214" s="7" t="s">
        <v>17</v>
      </c>
      <c r="K214" s="7"/>
      <c r="L214" s="10">
        <v>110</v>
      </c>
      <c r="M214" s="7" t="s">
        <v>12</v>
      </c>
      <c r="N214" s="7" t="s">
        <v>26</v>
      </c>
      <c r="O214" s="7" t="s">
        <v>1190</v>
      </c>
      <c r="P214" s="50"/>
      <c r="Q214" s="11">
        <f>SUMIF(Western!C:C,Master!E214,Western!W:W)</f>
        <v>0</v>
      </c>
      <c r="R214" s="53">
        <f t="shared" si="11"/>
        <v>0</v>
      </c>
    </row>
    <row r="215" spans="2:18" x14ac:dyDescent="0.25">
      <c r="B215" s="52" t="str">
        <f t="shared" si="9"/>
        <v>WTSSHWN</v>
      </c>
      <c r="C215" s="48" t="str">
        <f t="shared" si="10"/>
        <v>84338019035</v>
      </c>
      <c r="D215" s="6">
        <v>843380190356</v>
      </c>
      <c r="E215" s="7" t="s">
        <v>986</v>
      </c>
      <c r="F215" t="s">
        <v>1316</v>
      </c>
      <c r="G215" t="s">
        <v>1763</v>
      </c>
      <c r="H215" t="s">
        <v>16</v>
      </c>
      <c r="I215" t="s">
        <v>107</v>
      </c>
      <c r="J215" s="7" t="s">
        <v>20</v>
      </c>
      <c r="K215" s="7"/>
      <c r="L215" s="10">
        <v>110</v>
      </c>
      <c r="M215" s="7" t="s">
        <v>12</v>
      </c>
      <c r="N215" s="7" t="s">
        <v>26</v>
      </c>
      <c r="O215" s="7" t="s">
        <v>1190</v>
      </c>
      <c r="P215" s="50"/>
      <c r="Q215" s="11">
        <f>SUMIF(Western!C:C,Master!E215,Western!W:W)</f>
        <v>0</v>
      </c>
      <c r="R215" s="53">
        <f t="shared" si="11"/>
        <v>0</v>
      </c>
    </row>
    <row r="216" spans="2:18" x14ac:dyDescent="0.25">
      <c r="B216" s="52" t="str">
        <f t="shared" si="9"/>
        <v>WTSSHWN</v>
      </c>
      <c r="C216" s="48" t="str">
        <f t="shared" si="10"/>
        <v>84338019031</v>
      </c>
      <c r="D216" s="6">
        <v>843380190318</v>
      </c>
      <c r="E216" s="7" t="s">
        <v>982</v>
      </c>
      <c r="F216" t="s">
        <v>1312</v>
      </c>
      <c r="G216" t="s">
        <v>1763</v>
      </c>
      <c r="H216" t="s">
        <v>16</v>
      </c>
      <c r="I216" t="s">
        <v>107</v>
      </c>
      <c r="J216" s="7" t="s">
        <v>11</v>
      </c>
      <c r="K216" s="7"/>
      <c r="L216" s="10">
        <v>110</v>
      </c>
      <c r="M216" s="7" t="s">
        <v>12</v>
      </c>
      <c r="N216" s="7" t="s">
        <v>26</v>
      </c>
      <c r="O216" s="7" t="s">
        <v>1190</v>
      </c>
      <c r="P216" s="50"/>
      <c r="Q216" s="11">
        <f>SUMIF(Western!C:C,Master!E216,Western!W:W)</f>
        <v>0</v>
      </c>
      <c r="R216" s="53">
        <f t="shared" si="11"/>
        <v>0</v>
      </c>
    </row>
    <row r="217" spans="2:18" x14ac:dyDescent="0.25">
      <c r="B217" s="52" t="str">
        <f t="shared" si="9"/>
        <v>MBTGHMR</v>
      </c>
      <c r="C217" s="48" t="str">
        <f t="shared" si="10"/>
        <v>84049070117</v>
      </c>
      <c r="D217" s="6">
        <v>840490701175</v>
      </c>
      <c r="E217" s="7" t="s">
        <v>1661</v>
      </c>
      <c r="F217" t="s">
        <v>1701</v>
      </c>
      <c r="G217" t="s">
        <v>1761</v>
      </c>
      <c r="H217" t="s">
        <v>15</v>
      </c>
      <c r="I217" t="s">
        <v>1355</v>
      </c>
      <c r="J217" s="7" t="s">
        <v>17</v>
      </c>
      <c r="K217" s="7"/>
      <c r="L217" s="10">
        <v>77</v>
      </c>
      <c r="M217" s="7" t="s">
        <v>12</v>
      </c>
      <c r="N217" s="7" t="s">
        <v>26</v>
      </c>
      <c r="O217" s="7" t="s">
        <v>1190</v>
      </c>
      <c r="P217" s="50"/>
      <c r="Q217" s="11">
        <f>SUMIF(Western!C:C,Master!E217,Western!W:W)</f>
        <v>0</v>
      </c>
      <c r="R217" s="53">
        <f t="shared" si="11"/>
        <v>0</v>
      </c>
    </row>
    <row r="218" spans="2:18" x14ac:dyDescent="0.25">
      <c r="B218" s="52" t="str">
        <f t="shared" si="9"/>
        <v>MBTGHMR</v>
      </c>
      <c r="C218" s="48" t="str">
        <f t="shared" si="10"/>
        <v>84049070118</v>
      </c>
      <c r="D218" s="6">
        <v>840490701182</v>
      </c>
      <c r="E218" s="7" t="s">
        <v>1662</v>
      </c>
      <c r="F218" t="s">
        <v>1702</v>
      </c>
      <c r="G218" t="s">
        <v>1761</v>
      </c>
      <c r="H218" t="s">
        <v>15</v>
      </c>
      <c r="I218" t="s">
        <v>1355</v>
      </c>
      <c r="J218" s="7" t="s">
        <v>18</v>
      </c>
      <c r="K218" s="7"/>
      <c r="L218" s="10">
        <v>77</v>
      </c>
      <c r="M218" s="7" t="s">
        <v>12</v>
      </c>
      <c r="N218" s="7" t="s">
        <v>26</v>
      </c>
      <c r="O218" s="7" t="s">
        <v>1190</v>
      </c>
      <c r="P218" s="50"/>
      <c r="Q218" s="11">
        <f>SUMIF(Western!C:C,Master!E218,Western!W:W)</f>
        <v>0</v>
      </c>
      <c r="R218" s="53">
        <f t="shared" si="11"/>
        <v>0</v>
      </c>
    </row>
    <row r="219" spans="2:18" x14ac:dyDescent="0.25">
      <c r="B219" s="52" t="str">
        <f t="shared" si="9"/>
        <v>MBTGHMR</v>
      </c>
      <c r="C219" s="48" t="str">
        <f t="shared" si="10"/>
        <v>84049070119</v>
      </c>
      <c r="D219" s="6">
        <v>840490701199</v>
      </c>
      <c r="E219" s="7" t="s">
        <v>1663</v>
      </c>
      <c r="F219" t="s">
        <v>1703</v>
      </c>
      <c r="G219" t="s">
        <v>1761</v>
      </c>
      <c r="H219" t="s">
        <v>15</v>
      </c>
      <c r="I219" t="s">
        <v>1355</v>
      </c>
      <c r="J219" s="7" t="s">
        <v>19</v>
      </c>
      <c r="K219" s="7"/>
      <c r="L219" s="10">
        <v>77</v>
      </c>
      <c r="M219" s="7" t="s">
        <v>12</v>
      </c>
      <c r="N219" s="7" t="s">
        <v>26</v>
      </c>
      <c r="O219" s="7" t="s">
        <v>1190</v>
      </c>
      <c r="P219" s="50"/>
      <c r="Q219" s="11">
        <f>SUMIF(Western!C:C,Master!E219,Western!W:W)</f>
        <v>0</v>
      </c>
      <c r="R219" s="53">
        <f t="shared" si="11"/>
        <v>0</v>
      </c>
    </row>
    <row r="220" spans="2:18" x14ac:dyDescent="0.25">
      <c r="B220" s="52" t="str">
        <f t="shared" si="9"/>
        <v>MBTGHMR</v>
      </c>
      <c r="C220" s="48" t="str">
        <f t="shared" si="10"/>
        <v>84049070120</v>
      </c>
      <c r="D220" s="6">
        <v>840490701205</v>
      </c>
      <c r="E220" s="7" t="s">
        <v>1664</v>
      </c>
      <c r="F220" t="s">
        <v>1704</v>
      </c>
      <c r="G220" t="s">
        <v>1761</v>
      </c>
      <c r="H220" t="s">
        <v>15</v>
      </c>
      <c r="I220" t="s">
        <v>1355</v>
      </c>
      <c r="J220" s="7" t="s">
        <v>20</v>
      </c>
      <c r="K220" s="7"/>
      <c r="L220" s="10">
        <v>77</v>
      </c>
      <c r="M220" s="7" t="s">
        <v>12</v>
      </c>
      <c r="N220" s="7" t="s">
        <v>26</v>
      </c>
      <c r="O220" s="7" t="s">
        <v>1190</v>
      </c>
      <c r="P220" s="50"/>
      <c r="Q220" s="11">
        <f>SUMIF(Western!C:C,Master!E220,Western!W:W)</f>
        <v>0</v>
      </c>
      <c r="R220" s="53">
        <f t="shared" si="11"/>
        <v>0</v>
      </c>
    </row>
    <row r="221" spans="2:18" x14ac:dyDescent="0.25">
      <c r="B221" s="52" t="str">
        <f t="shared" si="9"/>
        <v>MBTGHMR</v>
      </c>
      <c r="C221" s="48" t="str">
        <f t="shared" si="10"/>
        <v>84049070121</v>
      </c>
      <c r="D221" s="6">
        <v>840490701212</v>
      </c>
      <c r="E221" s="7" t="s">
        <v>1665</v>
      </c>
      <c r="F221" t="s">
        <v>1705</v>
      </c>
      <c r="G221" t="s">
        <v>1761</v>
      </c>
      <c r="H221" t="s">
        <v>15</v>
      </c>
      <c r="I221" t="s">
        <v>1355</v>
      </c>
      <c r="J221" s="7" t="s">
        <v>189</v>
      </c>
      <c r="K221" s="7"/>
      <c r="L221" s="10">
        <v>77</v>
      </c>
      <c r="M221" s="7" t="s">
        <v>12</v>
      </c>
      <c r="N221" s="7" t="s">
        <v>26</v>
      </c>
      <c r="O221" s="7" t="s">
        <v>1190</v>
      </c>
      <c r="P221" s="50"/>
      <c r="Q221" s="11">
        <f>SUMIF(Western!C:C,Master!E221,Western!W:W)</f>
        <v>0</v>
      </c>
      <c r="R221" s="53">
        <f t="shared" si="11"/>
        <v>0</v>
      </c>
    </row>
    <row r="222" spans="2:18" x14ac:dyDescent="0.25">
      <c r="B222" s="52" t="str">
        <f t="shared" si="9"/>
        <v>MBTGHBK</v>
      </c>
      <c r="C222" s="48" t="str">
        <f t="shared" si="10"/>
        <v>84049070123</v>
      </c>
      <c r="D222" s="6">
        <v>840490701236</v>
      </c>
      <c r="E222" s="7" t="s">
        <v>1666</v>
      </c>
      <c r="F222" t="s">
        <v>1706</v>
      </c>
      <c r="G222" t="s">
        <v>1761</v>
      </c>
      <c r="H222" t="s">
        <v>16</v>
      </c>
      <c r="I222" t="s">
        <v>561</v>
      </c>
      <c r="J222" s="7" t="s">
        <v>17</v>
      </c>
      <c r="K222" s="7"/>
      <c r="L222" s="10">
        <v>77</v>
      </c>
      <c r="M222" s="7" t="s">
        <v>12</v>
      </c>
      <c r="N222" s="7" t="s">
        <v>26</v>
      </c>
      <c r="O222" s="7" t="s">
        <v>1190</v>
      </c>
      <c r="P222" s="50"/>
      <c r="Q222" s="11">
        <f>SUMIF(Western!C:C,Master!E222,Western!W:W)</f>
        <v>0</v>
      </c>
      <c r="R222" s="53">
        <f t="shared" si="11"/>
        <v>0</v>
      </c>
    </row>
    <row r="223" spans="2:18" x14ac:dyDescent="0.25">
      <c r="B223" s="52" t="str">
        <f t="shared" si="9"/>
        <v>MBTGHBK</v>
      </c>
      <c r="C223" s="48" t="str">
        <f t="shared" si="10"/>
        <v>84049070124</v>
      </c>
      <c r="D223" s="6">
        <v>840490701243</v>
      </c>
      <c r="E223" s="7" t="s">
        <v>1667</v>
      </c>
      <c r="F223" t="s">
        <v>1707</v>
      </c>
      <c r="G223" t="s">
        <v>1761</v>
      </c>
      <c r="H223" t="s">
        <v>16</v>
      </c>
      <c r="I223" t="s">
        <v>561</v>
      </c>
      <c r="J223" s="7" t="s">
        <v>18</v>
      </c>
      <c r="K223" s="7"/>
      <c r="L223" s="10">
        <v>77</v>
      </c>
      <c r="M223" s="7" t="s">
        <v>12</v>
      </c>
      <c r="N223" s="7" t="s">
        <v>26</v>
      </c>
      <c r="O223" s="7" t="s">
        <v>1190</v>
      </c>
      <c r="P223" s="50"/>
      <c r="Q223" s="11">
        <f>SUMIF(Western!C:C,Master!E223,Western!W:W)</f>
        <v>0</v>
      </c>
      <c r="R223" s="53">
        <f t="shared" si="11"/>
        <v>0</v>
      </c>
    </row>
    <row r="224" spans="2:18" x14ac:dyDescent="0.25">
      <c r="B224" s="52" t="str">
        <f t="shared" si="9"/>
        <v>MBTGHBK</v>
      </c>
      <c r="C224" s="48" t="str">
        <f t="shared" si="10"/>
        <v>84049070125</v>
      </c>
      <c r="D224" s="6">
        <v>840490701250</v>
      </c>
      <c r="E224" s="7" t="s">
        <v>1668</v>
      </c>
      <c r="F224" t="s">
        <v>1708</v>
      </c>
      <c r="G224" t="s">
        <v>1761</v>
      </c>
      <c r="H224" t="s">
        <v>16</v>
      </c>
      <c r="I224" t="s">
        <v>561</v>
      </c>
      <c r="J224" s="7" t="s">
        <v>19</v>
      </c>
      <c r="K224" s="7"/>
      <c r="L224" s="10">
        <v>77</v>
      </c>
      <c r="M224" s="7" t="s">
        <v>12</v>
      </c>
      <c r="N224" s="7" t="s">
        <v>26</v>
      </c>
      <c r="O224" s="7" t="s">
        <v>1190</v>
      </c>
      <c r="P224" s="50"/>
      <c r="Q224" s="11">
        <f>SUMIF(Western!C:C,Master!E224,Western!W:W)</f>
        <v>0</v>
      </c>
      <c r="R224" s="53">
        <f t="shared" si="11"/>
        <v>0</v>
      </c>
    </row>
    <row r="225" spans="2:18" x14ac:dyDescent="0.25">
      <c r="B225" s="52" t="str">
        <f t="shared" si="9"/>
        <v>MBTGHBK</v>
      </c>
      <c r="C225" s="48" t="str">
        <f t="shared" si="10"/>
        <v>84049070126</v>
      </c>
      <c r="D225" s="6">
        <v>840490701267</v>
      </c>
      <c r="E225" s="7" t="s">
        <v>1669</v>
      </c>
      <c r="F225" t="s">
        <v>1709</v>
      </c>
      <c r="G225" t="s">
        <v>1761</v>
      </c>
      <c r="H225" t="s">
        <v>16</v>
      </c>
      <c r="I225" t="s">
        <v>561</v>
      </c>
      <c r="J225" s="7" t="s">
        <v>20</v>
      </c>
      <c r="K225" s="7"/>
      <c r="L225" s="10">
        <v>77</v>
      </c>
      <c r="M225" s="7" t="s">
        <v>12</v>
      </c>
      <c r="N225" s="7" t="s">
        <v>26</v>
      </c>
      <c r="O225" s="7" t="s">
        <v>1190</v>
      </c>
      <c r="P225" s="50"/>
      <c r="Q225" s="11">
        <f>SUMIF(Western!C:C,Master!E225,Western!W:W)</f>
        <v>0</v>
      </c>
      <c r="R225" s="53">
        <f t="shared" si="11"/>
        <v>0</v>
      </c>
    </row>
    <row r="226" spans="2:18" x14ac:dyDescent="0.25">
      <c r="B226" s="52" t="str">
        <f t="shared" si="9"/>
        <v>MBTGHBK</v>
      </c>
      <c r="C226" s="48" t="str">
        <f t="shared" si="10"/>
        <v>84049070127</v>
      </c>
      <c r="D226" s="6">
        <v>840490701274</v>
      </c>
      <c r="E226" s="7" t="s">
        <v>1670</v>
      </c>
      <c r="F226" t="s">
        <v>1710</v>
      </c>
      <c r="G226" t="s">
        <v>1761</v>
      </c>
      <c r="H226" t="s">
        <v>16</v>
      </c>
      <c r="I226" t="s">
        <v>561</v>
      </c>
      <c r="J226" s="7" t="s">
        <v>189</v>
      </c>
      <c r="K226" s="7"/>
      <c r="L226" s="10">
        <v>77</v>
      </c>
      <c r="M226" s="7" t="s">
        <v>12</v>
      </c>
      <c r="N226" s="7" t="s">
        <v>26</v>
      </c>
      <c r="O226" s="7" t="s">
        <v>1190</v>
      </c>
      <c r="P226" s="50"/>
      <c r="Q226" s="11">
        <f>SUMIF(Western!C:C,Master!E226,Western!W:W)</f>
        <v>0</v>
      </c>
      <c r="R226" s="53">
        <f t="shared" si="11"/>
        <v>0</v>
      </c>
    </row>
    <row r="227" spans="2:18" x14ac:dyDescent="0.25">
      <c r="B227" s="52" t="str">
        <f t="shared" si="9"/>
        <v>MBTGHDM</v>
      </c>
      <c r="C227" s="48" t="str">
        <f t="shared" si="10"/>
        <v>84049070129</v>
      </c>
      <c r="D227" s="6">
        <v>840490701298</v>
      </c>
      <c r="E227" s="7" t="s">
        <v>1671</v>
      </c>
      <c r="F227" t="s">
        <v>1711</v>
      </c>
      <c r="G227" t="s">
        <v>1761</v>
      </c>
      <c r="H227" t="s">
        <v>15</v>
      </c>
      <c r="I227" t="s">
        <v>653</v>
      </c>
      <c r="J227" s="7" t="s">
        <v>17</v>
      </c>
      <c r="K227" s="7"/>
      <c r="L227" s="10">
        <v>77</v>
      </c>
      <c r="M227" s="7" t="s">
        <v>12</v>
      </c>
      <c r="N227" s="7" t="s">
        <v>26</v>
      </c>
      <c r="O227" s="7" t="s">
        <v>1190</v>
      </c>
      <c r="P227" s="50"/>
      <c r="Q227" s="11">
        <f>SUMIF(Western!C:C,Master!E227,Western!W:W)</f>
        <v>0</v>
      </c>
      <c r="R227" s="53">
        <f t="shared" si="11"/>
        <v>0</v>
      </c>
    </row>
    <row r="228" spans="2:18" x14ac:dyDescent="0.25">
      <c r="B228" s="52" t="str">
        <f t="shared" si="9"/>
        <v>MBTGHDM</v>
      </c>
      <c r="C228" s="48" t="str">
        <f t="shared" si="10"/>
        <v>84049070130</v>
      </c>
      <c r="D228" s="6">
        <v>840490701304</v>
      </c>
      <c r="E228" s="7" t="s">
        <v>1672</v>
      </c>
      <c r="F228" t="s">
        <v>1712</v>
      </c>
      <c r="G228" t="s">
        <v>1761</v>
      </c>
      <c r="H228" t="s">
        <v>15</v>
      </c>
      <c r="I228" t="s">
        <v>653</v>
      </c>
      <c r="J228" s="7" t="s">
        <v>18</v>
      </c>
      <c r="K228" s="7"/>
      <c r="L228" s="10">
        <v>77</v>
      </c>
      <c r="M228" s="7" t="s">
        <v>12</v>
      </c>
      <c r="N228" s="7" t="s">
        <v>26</v>
      </c>
      <c r="O228" s="7" t="s">
        <v>1190</v>
      </c>
      <c r="P228" s="50"/>
      <c r="Q228" s="11">
        <f>SUMIF(Western!C:C,Master!E228,Western!W:W)</f>
        <v>0</v>
      </c>
      <c r="R228" s="53">
        <f t="shared" si="11"/>
        <v>0</v>
      </c>
    </row>
    <row r="229" spans="2:18" x14ac:dyDescent="0.25">
      <c r="B229" s="52" t="str">
        <f t="shared" si="9"/>
        <v>MBTGHDM</v>
      </c>
      <c r="C229" s="48" t="str">
        <f t="shared" si="10"/>
        <v>84049070131</v>
      </c>
      <c r="D229" s="6">
        <v>840490701311</v>
      </c>
      <c r="E229" s="7" t="s">
        <v>1673</v>
      </c>
      <c r="F229" t="s">
        <v>1713</v>
      </c>
      <c r="G229" t="s">
        <v>1761</v>
      </c>
      <c r="H229" t="s">
        <v>15</v>
      </c>
      <c r="I229" t="s">
        <v>653</v>
      </c>
      <c r="J229" s="7" t="s">
        <v>19</v>
      </c>
      <c r="K229" s="7"/>
      <c r="L229" s="10">
        <v>77</v>
      </c>
      <c r="M229" s="7" t="s">
        <v>12</v>
      </c>
      <c r="N229" s="7" t="s">
        <v>26</v>
      </c>
      <c r="O229" s="7" t="s">
        <v>1190</v>
      </c>
      <c r="P229" s="50"/>
      <c r="Q229" s="11">
        <f>SUMIF(Western!C:C,Master!E229,Western!W:W)</f>
        <v>0</v>
      </c>
      <c r="R229" s="53">
        <f t="shared" si="11"/>
        <v>0</v>
      </c>
    </row>
    <row r="230" spans="2:18" x14ac:dyDescent="0.25">
      <c r="B230" s="52" t="str">
        <f t="shared" si="9"/>
        <v>MBTGHDM</v>
      </c>
      <c r="C230" s="48" t="str">
        <f t="shared" si="10"/>
        <v>84049070132</v>
      </c>
      <c r="D230" s="6">
        <v>840490701328</v>
      </c>
      <c r="E230" s="7" t="s">
        <v>1674</v>
      </c>
      <c r="F230" t="s">
        <v>1714</v>
      </c>
      <c r="G230" t="s">
        <v>1761</v>
      </c>
      <c r="H230" t="s">
        <v>15</v>
      </c>
      <c r="I230" t="s">
        <v>653</v>
      </c>
      <c r="J230" s="7" t="s">
        <v>20</v>
      </c>
      <c r="K230" s="7"/>
      <c r="L230" s="10">
        <v>77</v>
      </c>
      <c r="M230" s="7" t="s">
        <v>12</v>
      </c>
      <c r="N230" s="7" t="s">
        <v>26</v>
      </c>
      <c r="O230" s="7" t="s">
        <v>1190</v>
      </c>
      <c r="P230" s="50"/>
      <c r="Q230" s="11">
        <f>SUMIF(Western!C:C,Master!E230,Western!W:W)</f>
        <v>0</v>
      </c>
      <c r="R230" s="53">
        <f t="shared" si="11"/>
        <v>0</v>
      </c>
    </row>
    <row r="231" spans="2:18" x14ac:dyDescent="0.25">
      <c r="B231" s="52" t="str">
        <f t="shared" si="9"/>
        <v>MBTGHDM</v>
      </c>
      <c r="C231" s="48" t="str">
        <f t="shared" si="10"/>
        <v>84049070133</v>
      </c>
      <c r="D231" s="6">
        <v>840490701335</v>
      </c>
      <c r="E231" s="7" t="s">
        <v>1675</v>
      </c>
      <c r="F231" t="s">
        <v>1715</v>
      </c>
      <c r="G231" t="s">
        <v>1761</v>
      </c>
      <c r="H231" t="s">
        <v>15</v>
      </c>
      <c r="I231" t="s">
        <v>653</v>
      </c>
      <c r="J231" s="7" t="s">
        <v>189</v>
      </c>
      <c r="K231" s="7"/>
      <c r="L231" s="10">
        <v>77</v>
      </c>
      <c r="M231" s="7" t="s">
        <v>12</v>
      </c>
      <c r="N231" s="7" t="s">
        <v>26</v>
      </c>
      <c r="O231" s="7" t="s">
        <v>1190</v>
      </c>
      <c r="P231" s="50"/>
      <c r="Q231" s="11">
        <f>SUMIF(Western!C:C,Master!E231,Western!W:W)</f>
        <v>0</v>
      </c>
      <c r="R231" s="53">
        <f t="shared" si="11"/>
        <v>0</v>
      </c>
    </row>
    <row r="232" spans="2:18" x14ac:dyDescent="0.25">
      <c r="B232" s="52" t="str">
        <f t="shared" si="9"/>
        <v>MBTGHHG</v>
      </c>
      <c r="C232" s="48" t="str">
        <f t="shared" si="10"/>
        <v>84049070135</v>
      </c>
      <c r="D232" s="6">
        <v>840490701359</v>
      </c>
      <c r="E232" s="7" t="s">
        <v>1676</v>
      </c>
      <c r="F232" t="s">
        <v>1716</v>
      </c>
      <c r="G232" t="s">
        <v>1761</v>
      </c>
      <c r="H232" t="s">
        <v>15</v>
      </c>
      <c r="I232" t="s">
        <v>1511</v>
      </c>
      <c r="J232" s="7" t="s">
        <v>17</v>
      </c>
      <c r="K232" s="7"/>
      <c r="L232" s="10">
        <v>77</v>
      </c>
      <c r="M232" s="7" t="s">
        <v>12</v>
      </c>
      <c r="N232" s="7" t="s">
        <v>26</v>
      </c>
      <c r="O232" s="7" t="s">
        <v>1190</v>
      </c>
      <c r="P232" s="50"/>
      <c r="Q232" s="11">
        <f>SUMIF(Western!C:C,Master!E232,Western!W:W)</f>
        <v>0</v>
      </c>
      <c r="R232" s="53">
        <f t="shared" si="11"/>
        <v>0</v>
      </c>
    </row>
    <row r="233" spans="2:18" x14ac:dyDescent="0.25">
      <c r="B233" s="52" t="str">
        <f t="shared" si="9"/>
        <v>MBTGHHG</v>
      </c>
      <c r="C233" s="48" t="str">
        <f t="shared" si="10"/>
        <v>84049070136</v>
      </c>
      <c r="D233" s="6">
        <v>840490701366</v>
      </c>
      <c r="E233" s="7" t="s">
        <v>1677</v>
      </c>
      <c r="F233" t="s">
        <v>1717</v>
      </c>
      <c r="G233" t="s">
        <v>1761</v>
      </c>
      <c r="H233" t="s">
        <v>15</v>
      </c>
      <c r="I233" t="s">
        <v>1511</v>
      </c>
      <c r="J233" s="7" t="s">
        <v>18</v>
      </c>
      <c r="K233" s="7"/>
      <c r="L233" s="10">
        <v>77</v>
      </c>
      <c r="M233" s="7" t="s">
        <v>12</v>
      </c>
      <c r="N233" s="7" t="s">
        <v>26</v>
      </c>
      <c r="O233" s="7" t="s">
        <v>1190</v>
      </c>
      <c r="P233" s="50"/>
      <c r="Q233" s="11">
        <f>SUMIF(Western!C:C,Master!E233,Western!W:W)</f>
        <v>0</v>
      </c>
      <c r="R233" s="53">
        <f t="shared" si="11"/>
        <v>0</v>
      </c>
    </row>
    <row r="234" spans="2:18" x14ac:dyDescent="0.25">
      <c r="B234" s="52" t="str">
        <f t="shared" si="9"/>
        <v>MBTGHHG</v>
      </c>
      <c r="C234" s="48" t="str">
        <f t="shared" si="10"/>
        <v>84049070137</v>
      </c>
      <c r="D234" s="6">
        <v>840490701373</v>
      </c>
      <c r="E234" s="7" t="s">
        <v>1678</v>
      </c>
      <c r="F234" t="s">
        <v>1718</v>
      </c>
      <c r="G234" t="s">
        <v>1761</v>
      </c>
      <c r="H234" t="s">
        <v>15</v>
      </c>
      <c r="I234" t="s">
        <v>1511</v>
      </c>
      <c r="J234" s="7" t="s">
        <v>19</v>
      </c>
      <c r="K234" s="7"/>
      <c r="L234" s="10">
        <v>77</v>
      </c>
      <c r="M234" s="7" t="s">
        <v>12</v>
      </c>
      <c r="N234" s="7" t="s">
        <v>26</v>
      </c>
      <c r="O234" s="7" t="s">
        <v>1190</v>
      </c>
      <c r="P234" s="50"/>
      <c r="Q234" s="11">
        <f>SUMIF(Western!C:C,Master!E234,Western!W:W)</f>
        <v>0</v>
      </c>
      <c r="R234" s="53">
        <f t="shared" si="11"/>
        <v>0</v>
      </c>
    </row>
    <row r="235" spans="2:18" x14ac:dyDescent="0.25">
      <c r="B235" s="52" t="str">
        <f t="shared" si="9"/>
        <v>MBTGHHG</v>
      </c>
      <c r="C235" s="48" t="str">
        <f t="shared" si="10"/>
        <v>84049070138</v>
      </c>
      <c r="D235" s="6">
        <v>840490701380</v>
      </c>
      <c r="E235" s="7" t="s">
        <v>1679</v>
      </c>
      <c r="F235" t="s">
        <v>1719</v>
      </c>
      <c r="G235" t="s">
        <v>1761</v>
      </c>
      <c r="H235" t="s">
        <v>15</v>
      </c>
      <c r="I235" t="s">
        <v>1511</v>
      </c>
      <c r="J235" s="7" t="s">
        <v>20</v>
      </c>
      <c r="K235" s="7"/>
      <c r="L235" s="10">
        <v>77</v>
      </c>
      <c r="M235" s="7" t="s">
        <v>12</v>
      </c>
      <c r="N235" s="7" t="s">
        <v>26</v>
      </c>
      <c r="O235" s="7" t="s">
        <v>1190</v>
      </c>
      <c r="P235" s="50"/>
      <c r="Q235" s="11">
        <f>SUMIF(Western!C:C,Master!E235,Western!W:W)</f>
        <v>0</v>
      </c>
      <c r="R235" s="53">
        <f t="shared" si="11"/>
        <v>0</v>
      </c>
    </row>
    <row r="236" spans="2:18" x14ac:dyDescent="0.25">
      <c r="B236" s="52" t="str">
        <f t="shared" si="9"/>
        <v>MBTGHHG</v>
      </c>
      <c r="C236" s="48" t="str">
        <f t="shared" si="10"/>
        <v>84049070139</v>
      </c>
      <c r="D236" s="6">
        <v>840490701397</v>
      </c>
      <c r="E236" s="7" t="s">
        <v>1680</v>
      </c>
      <c r="F236" t="s">
        <v>1720</v>
      </c>
      <c r="G236" t="s">
        <v>1761</v>
      </c>
      <c r="H236" t="s">
        <v>15</v>
      </c>
      <c r="I236" t="s">
        <v>1511</v>
      </c>
      <c r="J236" s="7" t="s">
        <v>189</v>
      </c>
      <c r="K236" s="7"/>
      <c r="L236" s="10">
        <v>77</v>
      </c>
      <c r="M236" s="7" t="s">
        <v>12</v>
      </c>
      <c r="N236" s="7" t="s">
        <v>26</v>
      </c>
      <c r="O236" s="7" t="s">
        <v>1190</v>
      </c>
      <c r="P236" s="50"/>
      <c r="Q236" s="11">
        <f>SUMIF(Western!C:C,Master!E236,Western!W:W)</f>
        <v>0</v>
      </c>
      <c r="R236" s="53">
        <f t="shared" si="11"/>
        <v>0</v>
      </c>
    </row>
    <row r="237" spans="2:18" x14ac:dyDescent="0.25">
      <c r="B237" s="52" t="str">
        <f t="shared" si="9"/>
        <v>MBTHNMR</v>
      </c>
      <c r="C237" s="48" t="str">
        <f t="shared" si="10"/>
        <v>84049070141</v>
      </c>
      <c r="D237" s="6">
        <v>840490701410</v>
      </c>
      <c r="E237" s="7" t="s">
        <v>1681</v>
      </c>
      <c r="F237" t="s">
        <v>1721</v>
      </c>
      <c r="G237" t="s">
        <v>1760</v>
      </c>
      <c r="H237" t="s">
        <v>16</v>
      </c>
      <c r="I237" t="s">
        <v>1355</v>
      </c>
      <c r="J237" s="7" t="s">
        <v>17</v>
      </c>
      <c r="K237" s="7"/>
      <c r="L237" s="10">
        <v>66</v>
      </c>
      <c r="M237" s="7" t="s">
        <v>12</v>
      </c>
      <c r="N237" s="7" t="s">
        <v>1741</v>
      </c>
      <c r="O237" s="7" t="s">
        <v>1190</v>
      </c>
      <c r="P237" s="50"/>
      <c r="Q237" s="11">
        <f>SUMIF(Western!C:C,Master!E237,Western!W:W)</f>
        <v>0</v>
      </c>
      <c r="R237" s="53">
        <f t="shared" si="11"/>
        <v>0</v>
      </c>
    </row>
    <row r="238" spans="2:18" x14ac:dyDescent="0.25">
      <c r="B238" s="52" t="str">
        <f t="shared" si="9"/>
        <v>MBTHNMR</v>
      </c>
      <c r="C238" s="48" t="str">
        <f t="shared" si="10"/>
        <v>84049070142</v>
      </c>
      <c r="D238" s="6">
        <v>840490701427</v>
      </c>
      <c r="E238" s="7" t="s">
        <v>1682</v>
      </c>
      <c r="F238" t="s">
        <v>1722</v>
      </c>
      <c r="G238" t="s">
        <v>1760</v>
      </c>
      <c r="H238" t="s">
        <v>16</v>
      </c>
      <c r="I238" t="s">
        <v>1355</v>
      </c>
      <c r="J238" s="7" t="s">
        <v>18</v>
      </c>
      <c r="K238" s="7"/>
      <c r="L238" s="10">
        <v>66</v>
      </c>
      <c r="M238" s="7" t="s">
        <v>12</v>
      </c>
      <c r="N238" s="7" t="s">
        <v>1741</v>
      </c>
      <c r="O238" s="7" t="s">
        <v>1190</v>
      </c>
      <c r="P238" s="50"/>
      <c r="Q238" s="11">
        <f>SUMIF(Western!C:C,Master!E238,Western!W:W)</f>
        <v>0</v>
      </c>
      <c r="R238" s="53">
        <f t="shared" si="11"/>
        <v>0</v>
      </c>
    </row>
    <row r="239" spans="2:18" x14ac:dyDescent="0.25">
      <c r="B239" s="52" t="str">
        <f t="shared" si="9"/>
        <v>MBTHNMR</v>
      </c>
      <c r="C239" s="48" t="str">
        <f t="shared" si="10"/>
        <v>84049070143</v>
      </c>
      <c r="D239" s="6">
        <v>840490701434</v>
      </c>
      <c r="E239" s="7" t="s">
        <v>1683</v>
      </c>
      <c r="F239" t="s">
        <v>1723</v>
      </c>
      <c r="G239" t="s">
        <v>1760</v>
      </c>
      <c r="H239" t="s">
        <v>16</v>
      </c>
      <c r="I239" t="s">
        <v>1355</v>
      </c>
      <c r="J239" s="7" t="s">
        <v>19</v>
      </c>
      <c r="K239" s="7"/>
      <c r="L239" s="10">
        <v>66</v>
      </c>
      <c r="M239" s="7" t="s">
        <v>12</v>
      </c>
      <c r="N239" s="7" t="s">
        <v>1741</v>
      </c>
      <c r="O239" s="7" t="s">
        <v>1190</v>
      </c>
      <c r="P239" s="50"/>
      <c r="Q239" s="11">
        <f>SUMIF(Western!C:C,Master!E239,Western!W:W)</f>
        <v>0</v>
      </c>
      <c r="R239" s="53">
        <f t="shared" si="11"/>
        <v>0</v>
      </c>
    </row>
    <row r="240" spans="2:18" x14ac:dyDescent="0.25">
      <c r="B240" s="52" t="str">
        <f t="shared" si="9"/>
        <v>MBTHNMR</v>
      </c>
      <c r="C240" s="48" t="str">
        <f t="shared" si="10"/>
        <v>84049070144</v>
      </c>
      <c r="D240" s="6">
        <v>840490701441</v>
      </c>
      <c r="E240" s="7" t="s">
        <v>1684</v>
      </c>
      <c r="F240" t="s">
        <v>1724</v>
      </c>
      <c r="G240" t="s">
        <v>1760</v>
      </c>
      <c r="H240" t="s">
        <v>16</v>
      </c>
      <c r="I240" t="s">
        <v>1355</v>
      </c>
      <c r="J240" s="7" t="s">
        <v>20</v>
      </c>
      <c r="K240" s="7"/>
      <c r="L240" s="10">
        <v>66</v>
      </c>
      <c r="M240" s="7" t="s">
        <v>12</v>
      </c>
      <c r="N240" s="7" t="s">
        <v>1741</v>
      </c>
      <c r="O240" s="7" t="s">
        <v>1190</v>
      </c>
      <c r="P240" s="50"/>
      <c r="Q240" s="11">
        <f>SUMIF(Western!C:C,Master!E240,Western!W:W)</f>
        <v>0</v>
      </c>
      <c r="R240" s="53">
        <f t="shared" si="11"/>
        <v>0</v>
      </c>
    </row>
    <row r="241" spans="2:18" x14ac:dyDescent="0.25">
      <c r="B241" s="52" t="str">
        <f t="shared" si="9"/>
        <v>MBTHNMR</v>
      </c>
      <c r="C241" s="48" t="str">
        <f t="shared" si="10"/>
        <v>84049070145</v>
      </c>
      <c r="D241" s="6">
        <v>840490701458</v>
      </c>
      <c r="E241" s="7" t="s">
        <v>1685</v>
      </c>
      <c r="F241" t="s">
        <v>1725</v>
      </c>
      <c r="G241" t="s">
        <v>1760</v>
      </c>
      <c r="H241" t="s">
        <v>16</v>
      </c>
      <c r="I241" t="s">
        <v>1355</v>
      </c>
      <c r="J241" s="7" t="s">
        <v>189</v>
      </c>
      <c r="K241" s="7"/>
      <c r="L241" s="10">
        <v>66</v>
      </c>
      <c r="M241" s="7" t="s">
        <v>12</v>
      </c>
      <c r="N241" s="7" t="s">
        <v>1741</v>
      </c>
      <c r="O241" s="7" t="s">
        <v>1190</v>
      </c>
      <c r="P241" s="50"/>
      <c r="Q241" s="11">
        <f>SUMIF(Western!C:C,Master!E241,Western!W:W)</f>
        <v>0</v>
      </c>
      <c r="R241" s="53">
        <f t="shared" si="11"/>
        <v>0</v>
      </c>
    </row>
    <row r="242" spans="2:18" x14ac:dyDescent="0.25">
      <c r="B242" s="52" t="str">
        <f t="shared" si="9"/>
        <v>MBTHNBK</v>
      </c>
      <c r="C242" s="48" t="str">
        <f t="shared" si="10"/>
        <v>84049070147</v>
      </c>
      <c r="D242" s="6">
        <v>840490701472</v>
      </c>
      <c r="E242" s="7" t="s">
        <v>1686</v>
      </c>
      <c r="F242" t="s">
        <v>1726</v>
      </c>
      <c r="G242" t="s">
        <v>1760</v>
      </c>
      <c r="H242" t="s">
        <v>16</v>
      </c>
      <c r="I242" t="s">
        <v>561</v>
      </c>
      <c r="J242" s="7" t="s">
        <v>17</v>
      </c>
      <c r="K242" s="7"/>
      <c r="L242" s="10">
        <v>66</v>
      </c>
      <c r="M242" s="7" t="s">
        <v>12</v>
      </c>
      <c r="N242" s="7" t="s">
        <v>1741</v>
      </c>
      <c r="O242" s="7" t="s">
        <v>1190</v>
      </c>
      <c r="P242" s="50"/>
      <c r="Q242" s="11">
        <f>SUMIF(Western!C:C,Master!E242,Western!W:W)</f>
        <v>0</v>
      </c>
      <c r="R242" s="53">
        <f t="shared" si="11"/>
        <v>0</v>
      </c>
    </row>
    <row r="243" spans="2:18" x14ac:dyDescent="0.25">
      <c r="B243" s="52" t="str">
        <f t="shared" si="9"/>
        <v>MBTHNBK</v>
      </c>
      <c r="C243" s="48" t="str">
        <f t="shared" si="10"/>
        <v>84049070148</v>
      </c>
      <c r="D243" s="6">
        <v>840490701489</v>
      </c>
      <c r="E243" s="7" t="s">
        <v>1687</v>
      </c>
      <c r="F243" t="s">
        <v>1727</v>
      </c>
      <c r="G243" t="s">
        <v>1760</v>
      </c>
      <c r="H243" t="s">
        <v>16</v>
      </c>
      <c r="I243" t="s">
        <v>561</v>
      </c>
      <c r="J243" s="7" t="s">
        <v>18</v>
      </c>
      <c r="K243" s="7"/>
      <c r="L243" s="10">
        <v>66</v>
      </c>
      <c r="M243" s="7" t="s">
        <v>12</v>
      </c>
      <c r="N243" s="7" t="s">
        <v>1741</v>
      </c>
      <c r="O243" s="7" t="s">
        <v>1190</v>
      </c>
      <c r="P243" s="50"/>
      <c r="Q243" s="11">
        <f>SUMIF(Western!C:C,Master!E243,Western!W:W)</f>
        <v>0</v>
      </c>
      <c r="R243" s="53">
        <f t="shared" si="11"/>
        <v>0</v>
      </c>
    </row>
    <row r="244" spans="2:18" x14ac:dyDescent="0.25">
      <c r="B244" s="52" t="str">
        <f t="shared" si="9"/>
        <v>MBTHNBK</v>
      </c>
      <c r="C244" s="48" t="str">
        <f t="shared" si="10"/>
        <v>84049070149</v>
      </c>
      <c r="D244" s="6">
        <v>840490701496</v>
      </c>
      <c r="E244" s="7" t="s">
        <v>1688</v>
      </c>
      <c r="F244" t="s">
        <v>1728</v>
      </c>
      <c r="G244" t="s">
        <v>1760</v>
      </c>
      <c r="H244" t="s">
        <v>16</v>
      </c>
      <c r="I244" t="s">
        <v>561</v>
      </c>
      <c r="J244" s="7" t="s">
        <v>19</v>
      </c>
      <c r="K244" s="7"/>
      <c r="L244" s="10">
        <v>66</v>
      </c>
      <c r="M244" s="7" t="s">
        <v>12</v>
      </c>
      <c r="N244" s="7" t="s">
        <v>1741</v>
      </c>
      <c r="O244" s="7" t="s">
        <v>1190</v>
      </c>
      <c r="P244" s="50"/>
      <c r="Q244" s="11">
        <f>SUMIF(Western!C:C,Master!E244,Western!W:W)</f>
        <v>0</v>
      </c>
      <c r="R244" s="53">
        <f t="shared" si="11"/>
        <v>0</v>
      </c>
    </row>
    <row r="245" spans="2:18" x14ac:dyDescent="0.25">
      <c r="B245" s="52" t="str">
        <f t="shared" si="9"/>
        <v>MBTHNBK</v>
      </c>
      <c r="C245" s="48" t="str">
        <f t="shared" si="10"/>
        <v>84049070150</v>
      </c>
      <c r="D245" s="6">
        <v>840490701502</v>
      </c>
      <c r="E245" s="7" t="s">
        <v>1689</v>
      </c>
      <c r="F245" t="s">
        <v>1729</v>
      </c>
      <c r="G245" t="s">
        <v>1760</v>
      </c>
      <c r="H245" t="s">
        <v>16</v>
      </c>
      <c r="I245" t="s">
        <v>561</v>
      </c>
      <c r="J245" s="7" t="s">
        <v>20</v>
      </c>
      <c r="K245" s="7"/>
      <c r="L245" s="10">
        <v>66</v>
      </c>
      <c r="M245" s="7" t="s">
        <v>12</v>
      </c>
      <c r="N245" s="7" t="s">
        <v>1741</v>
      </c>
      <c r="O245" s="7" t="s">
        <v>1190</v>
      </c>
      <c r="P245" s="50"/>
      <c r="Q245" s="11">
        <f>SUMIF(Western!C:C,Master!E245,Western!W:W)</f>
        <v>0</v>
      </c>
      <c r="R245" s="53">
        <f t="shared" si="11"/>
        <v>0</v>
      </c>
    </row>
    <row r="246" spans="2:18" x14ac:dyDescent="0.25">
      <c r="B246" s="52" t="str">
        <f t="shared" si="9"/>
        <v>MBTHNBK</v>
      </c>
      <c r="C246" s="48" t="str">
        <f t="shared" si="10"/>
        <v>84049070151</v>
      </c>
      <c r="D246" s="6">
        <v>840490701519</v>
      </c>
      <c r="E246" s="7" t="s">
        <v>1690</v>
      </c>
      <c r="F246" t="s">
        <v>1730</v>
      </c>
      <c r="G246" t="s">
        <v>1760</v>
      </c>
      <c r="H246" t="s">
        <v>16</v>
      </c>
      <c r="I246" t="s">
        <v>561</v>
      </c>
      <c r="J246" s="7" t="s">
        <v>189</v>
      </c>
      <c r="K246" s="7"/>
      <c r="L246" s="10">
        <v>66</v>
      </c>
      <c r="M246" s="7" t="s">
        <v>12</v>
      </c>
      <c r="N246" s="7" t="s">
        <v>1741</v>
      </c>
      <c r="O246" s="7" t="s">
        <v>1190</v>
      </c>
      <c r="P246" s="50"/>
      <c r="Q246" s="11">
        <f>SUMIF(Western!C:C,Master!E246,Western!W:W)</f>
        <v>0</v>
      </c>
      <c r="R246" s="53">
        <f t="shared" si="11"/>
        <v>0</v>
      </c>
    </row>
    <row r="247" spans="2:18" x14ac:dyDescent="0.25">
      <c r="B247" s="52" t="str">
        <f t="shared" si="9"/>
        <v>MBTHNSD</v>
      </c>
      <c r="C247" s="48" t="str">
        <f t="shared" si="10"/>
        <v>84049070153</v>
      </c>
      <c r="D247" s="6">
        <v>840490701533</v>
      </c>
      <c r="E247" s="7" t="s">
        <v>1691</v>
      </c>
      <c r="F247" t="s">
        <v>1731</v>
      </c>
      <c r="G247" t="s">
        <v>1760</v>
      </c>
      <c r="H247" t="s">
        <v>16</v>
      </c>
      <c r="I247" t="s">
        <v>1359</v>
      </c>
      <c r="J247" s="7" t="s">
        <v>17</v>
      </c>
      <c r="K247" s="7"/>
      <c r="L247" s="10">
        <v>66</v>
      </c>
      <c r="M247" s="7" t="s">
        <v>12</v>
      </c>
      <c r="N247" s="7" t="s">
        <v>1741</v>
      </c>
      <c r="O247" s="7" t="s">
        <v>1190</v>
      </c>
      <c r="P247" s="50"/>
      <c r="Q247" s="11">
        <f>SUMIF(Western!C:C,Master!E247,Western!W:W)</f>
        <v>0</v>
      </c>
      <c r="R247" s="53">
        <f t="shared" si="11"/>
        <v>0</v>
      </c>
    </row>
    <row r="248" spans="2:18" x14ac:dyDescent="0.25">
      <c r="B248" s="52" t="str">
        <f t="shared" si="9"/>
        <v>MBTHNSD</v>
      </c>
      <c r="C248" s="48" t="str">
        <f t="shared" si="10"/>
        <v>84049070154</v>
      </c>
      <c r="D248" s="6">
        <v>840490701540</v>
      </c>
      <c r="E248" s="7" t="s">
        <v>1692</v>
      </c>
      <c r="F248" t="s">
        <v>1732</v>
      </c>
      <c r="G248" t="s">
        <v>1760</v>
      </c>
      <c r="H248" t="s">
        <v>16</v>
      </c>
      <c r="I248" t="s">
        <v>1359</v>
      </c>
      <c r="J248" s="7" t="s">
        <v>18</v>
      </c>
      <c r="K248" s="7"/>
      <c r="L248" s="10">
        <v>66</v>
      </c>
      <c r="M248" s="7" t="s">
        <v>12</v>
      </c>
      <c r="N248" s="7" t="s">
        <v>1741</v>
      </c>
      <c r="O248" s="7" t="s">
        <v>1190</v>
      </c>
      <c r="P248" s="50"/>
      <c r="Q248" s="11">
        <f>SUMIF(Western!C:C,Master!E248,Western!W:W)</f>
        <v>0</v>
      </c>
      <c r="R248" s="53">
        <f t="shared" si="11"/>
        <v>0</v>
      </c>
    </row>
    <row r="249" spans="2:18" x14ac:dyDescent="0.25">
      <c r="B249" s="52" t="str">
        <f t="shared" si="9"/>
        <v>MBTHNSD</v>
      </c>
      <c r="C249" s="48" t="str">
        <f t="shared" si="10"/>
        <v>84049070155</v>
      </c>
      <c r="D249" s="6">
        <v>840490701557</v>
      </c>
      <c r="E249" s="7" t="s">
        <v>1693</v>
      </c>
      <c r="F249" t="s">
        <v>1733</v>
      </c>
      <c r="G249" t="s">
        <v>1760</v>
      </c>
      <c r="H249" t="s">
        <v>16</v>
      </c>
      <c r="I249" t="s">
        <v>1359</v>
      </c>
      <c r="J249" s="7" t="s">
        <v>19</v>
      </c>
      <c r="K249" s="7"/>
      <c r="L249" s="10">
        <v>66</v>
      </c>
      <c r="M249" s="7" t="s">
        <v>12</v>
      </c>
      <c r="N249" s="7" t="s">
        <v>1741</v>
      </c>
      <c r="O249" s="7" t="s">
        <v>1190</v>
      </c>
      <c r="P249" s="50"/>
      <c r="Q249" s="11">
        <f>SUMIF(Western!C:C,Master!E249,Western!W:W)</f>
        <v>0</v>
      </c>
      <c r="R249" s="53">
        <f t="shared" si="11"/>
        <v>0</v>
      </c>
    </row>
    <row r="250" spans="2:18" x14ac:dyDescent="0.25">
      <c r="B250" s="52" t="str">
        <f t="shared" si="9"/>
        <v>MBTHNSD</v>
      </c>
      <c r="C250" s="48" t="str">
        <f t="shared" si="10"/>
        <v>84049070156</v>
      </c>
      <c r="D250" s="6">
        <v>840490701564</v>
      </c>
      <c r="E250" s="7" t="s">
        <v>1694</v>
      </c>
      <c r="F250" t="s">
        <v>1734</v>
      </c>
      <c r="G250" t="s">
        <v>1760</v>
      </c>
      <c r="H250" t="s">
        <v>16</v>
      </c>
      <c r="I250" t="s">
        <v>1359</v>
      </c>
      <c r="J250" s="7" t="s">
        <v>20</v>
      </c>
      <c r="K250" s="7"/>
      <c r="L250" s="10">
        <v>66</v>
      </c>
      <c r="M250" s="7" t="s">
        <v>12</v>
      </c>
      <c r="N250" s="7" t="s">
        <v>1741</v>
      </c>
      <c r="O250" s="7" t="s">
        <v>1190</v>
      </c>
      <c r="P250" s="50"/>
      <c r="Q250" s="11">
        <f>SUMIF(Western!C:C,Master!E250,Western!W:W)</f>
        <v>0</v>
      </c>
      <c r="R250" s="53">
        <f t="shared" si="11"/>
        <v>0</v>
      </c>
    </row>
    <row r="251" spans="2:18" x14ac:dyDescent="0.25">
      <c r="B251" s="52" t="str">
        <f t="shared" si="9"/>
        <v>MBTHNSD</v>
      </c>
      <c r="C251" s="48" t="str">
        <f t="shared" si="10"/>
        <v>84049070157</v>
      </c>
      <c r="D251" s="6">
        <v>840490701571</v>
      </c>
      <c r="E251" s="7" t="s">
        <v>1695</v>
      </c>
      <c r="F251" t="s">
        <v>1735</v>
      </c>
      <c r="G251" t="s">
        <v>1760</v>
      </c>
      <c r="H251" t="s">
        <v>16</v>
      </c>
      <c r="I251" t="s">
        <v>1359</v>
      </c>
      <c r="J251" s="7" t="s">
        <v>189</v>
      </c>
      <c r="K251" s="7"/>
      <c r="L251" s="10">
        <v>66</v>
      </c>
      <c r="M251" s="7" t="s">
        <v>12</v>
      </c>
      <c r="N251" s="7" t="s">
        <v>1741</v>
      </c>
      <c r="O251" s="7" t="s">
        <v>1190</v>
      </c>
      <c r="P251" s="50"/>
      <c r="Q251" s="11">
        <f>SUMIF(Western!C:C,Master!E251,Western!W:W)</f>
        <v>0</v>
      </c>
      <c r="R251" s="53">
        <f t="shared" si="11"/>
        <v>0</v>
      </c>
    </row>
    <row r="252" spans="2:18" x14ac:dyDescent="0.25">
      <c r="B252" s="52" t="str">
        <f t="shared" si="9"/>
        <v>MBTHNHG</v>
      </c>
      <c r="C252" s="48" t="str">
        <f t="shared" si="10"/>
        <v>84049070159</v>
      </c>
      <c r="D252" s="6">
        <v>840490701595</v>
      </c>
      <c r="E252" s="7" t="s">
        <v>1696</v>
      </c>
      <c r="F252" t="s">
        <v>1736</v>
      </c>
      <c r="G252" t="s">
        <v>1760</v>
      </c>
      <c r="H252" t="s">
        <v>15</v>
      </c>
      <c r="I252" t="s">
        <v>1511</v>
      </c>
      <c r="J252" s="7" t="s">
        <v>17</v>
      </c>
      <c r="K252" s="7"/>
      <c r="L252" s="10">
        <v>66</v>
      </c>
      <c r="M252" s="7" t="s">
        <v>12</v>
      </c>
      <c r="N252" s="7" t="s">
        <v>1741</v>
      </c>
      <c r="O252" s="7" t="s">
        <v>1190</v>
      </c>
      <c r="P252" s="50"/>
      <c r="Q252" s="11">
        <f>SUMIF(Western!C:C,Master!E252,Western!W:W)</f>
        <v>0</v>
      </c>
      <c r="R252" s="53">
        <f t="shared" si="11"/>
        <v>0</v>
      </c>
    </row>
    <row r="253" spans="2:18" x14ac:dyDescent="0.25">
      <c r="B253" s="52" t="str">
        <f t="shared" si="9"/>
        <v>MBTHNHG</v>
      </c>
      <c r="C253" s="48" t="str">
        <f t="shared" si="10"/>
        <v>84049070160</v>
      </c>
      <c r="D253" s="6">
        <v>840490701601</v>
      </c>
      <c r="E253" s="7" t="s">
        <v>1697</v>
      </c>
      <c r="F253" t="s">
        <v>1737</v>
      </c>
      <c r="G253" t="s">
        <v>1760</v>
      </c>
      <c r="H253" t="s">
        <v>15</v>
      </c>
      <c r="I253" t="s">
        <v>1511</v>
      </c>
      <c r="J253" s="7" t="s">
        <v>18</v>
      </c>
      <c r="K253" s="7"/>
      <c r="L253" s="10">
        <v>66</v>
      </c>
      <c r="M253" s="7" t="s">
        <v>12</v>
      </c>
      <c r="N253" s="7" t="s">
        <v>1741</v>
      </c>
      <c r="O253" s="7" t="s">
        <v>1190</v>
      </c>
      <c r="P253" s="50"/>
      <c r="Q253" s="11">
        <f>SUMIF(Western!C:C,Master!E253,Western!W:W)</f>
        <v>0</v>
      </c>
      <c r="R253" s="53">
        <f t="shared" si="11"/>
        <v>0</v>
      </c>
    </row>
    <row r="254" spans="2:18" x14ac:dyDescent="0.25">
      <c r="B254" s="52" t="str">
        <f t="shared" si="9"/>
        <v>MBTHNHG</v>
      </c>
      <c r="C254" s="48" t="str">
        <f t="shared" si="10"/>
        <v>84049070161</v>
      </c>
      <c r="D254" s="6">
        <v>840490701618</v>
      </c>
      <c r="E254" s="7" t="s">
        <v>1698</v>
      </c>
      <c r="F254" t="s">
        <v>1738</v>
      </c>
      <c r="G254" t="s">
        <v>1760</v>
      </c>
      <c r="H254" t="s">
        <v>15</v>
      </c>
      <c r="I254" t="s">
        <v>1511</v>
      </c>
      <c r="J254" s="7" t="s">
        <v>19</v>
      </c>
      <c r="K254" s="7"/>
      <c r="L254" s="10">
        <v>66</v>
      </c>
      <c r="M254" s="7" t="s">
        <v>12</v>
      </c>
      <c r="N254" s="7" t="s">
        <v>1741</v>
      </c>
      <c r="O254" s="7" t="s">
        <v>1190</v>
      </c>
      <c r="P254" s="50"/>
      <c r="Q254" s="11">
        <f>SUMIF(Western!C:C,Master!E254,Western!W:W)</f>
        <v>0</v>
      </c>
      <c r="R254" s="53">
        <f t="shared" si="11"/>
        <v>0</v>
      </c>
    </row>
    <row r="255" spans="2:18" x14ac:dyDescent="0.25">
      <c r="B255" s="52" t="str">
        <f t="shared" si="9"/>
        <v>MBTHNHG</v>
      </c>
      <c r="C255" s="48" t="str">
        <f t="shared" si="10"/>
        <v>84049070162</v>
      </c>
      <c r="D255" s="6">
        <v>840490701625</v>
      </c>
      <c r="E255" s="7" t="s">
        <v>1699</v>
      </c>
      <c r="F255" t="s">
        <v>1739</v>
      </c>
      <c r="G255" t="s">
        <v>1760</v>
      </c>
      <c r="H255" t="s">
        <v>15</v>
      </c>
      <c r="I255" t="s">
        <v>1511</v>
      </c>
      <c r="J255" s="7" t="s">
        <v>20</v>
      </c>
      <c r="K255" s="7"/>
      <c r="L255" s="10">
        <v>66</v>
      </c>
      <c r="M255" s="7" t="s">
        <v>12</v>
      </c>
      <c r="N255" s="7" t="s">
        <v>1741</v>
      </c>
      <c r="O255" s="7" t="s">
        <v>1190</v>
      </c>
      <c r="P255" s="50"/>
      <c r="Q255" s="11">
        <f>SUMIF(Western!C:C,Master!E255,Western!W:W)</f>
        <v>0</v>
      </c>
      <c r="R255" s="53">
        <f t="shared" si="11"/>
        <v>0</v>
      </c>
    </row>
    <row r="256" spans="2:18" x14ac:dyDescent="0.25">
      <c r="B256" s="52" t="str">
        <f t="shared" si="9"/>
        <v>MBTHNHG</v>
      </c>
      <c r="C256" s="48" t="str">
        <f t="shared" si="10"/>
        <v>84049070163</v>
      </c>
      <c r="D256" s="6">
        <v>840490701632</v>
      </c>
      <c r="E256" s="7" t="s">
        <v>1700</v>
      </c>
      <c r="F256" t="s">
        <v>1740</v>
      </c>
      <c r="G256" t="s">
        <v>1760</v>
      </c>
      <c r="H256" t="s">
        <v>15</v>
      </c>
      <c r="I256" t="s">
        <v>1511</v>
      </c>
      <c r="J256" s="7" t="s">
        <v>189</v>
      </c>
      <c r="K256" s="7"/>
      <c r="L256" s="10">
        <v>66</v>
      </c>
      <c r="M256" s="7" t="s">
        <v>12</v>
      </c>
      <c r="N256" s="7" t="s">
        <v>1741</v>
      </c>
      <c r="O256" s="7" t="s">
        <v>1190</v>
      </c>
      <c r="P256" s="50"/>
      <c r="Q256" s="11">
        <f>SUMIF(Western!C:C,Master!E256,Western!W:W)</f>
        <v>0</v>
      </c>
      <c r="R256" s="53">
        <f t="shared" si="11"/>
        <v>0</v>
      </c>
    </row>
    <row r="257" spans="2:18" x14ac:dyDescent="0.25">
      <c r="B257" s="52" t="str">
        <f t="shared" si="9"/>
        <v>MOSSSCN</v>
      </c>
      <c r="C257" s="48" t="str">
        <f t="shared" si="10"/>
        <v>84049070247</v>
      </c>
      <c r="D257" s="6">
        <v>840490702479</v>
      </c>
      <c r="E257" s="7" t="s">
        <v>1013</v>
      </c>
      <c r="F257" t="s">
        <v>1345</v>
      </c>
      <c r="G257" t="s">
        <v>1775</v>
      </c>
      <c r="H257" t="s">
        <v>16</v>
      </c>
      <c r="I257" t="s">
        <v>40</v>
      </c>
      <c r="J257" s="7" t="s">
        <v>17</v>
      </c>
      <c r="K257" s="7"/>
      <c r="L257" s="10">
        <v>82.5</v>
      </c>
      <c r="M257" s="7" t="s">
        <v>234</v>
      </c>
      <c r="N257" s="7" t="s">
        <v>128</v>
      </c>
      <c r="O257" s="7" t="s">
        <v>1190</v>
      </c>
      <c r="P257" s="50"/>
      <c r="Q257" s="11">
        <f>SUMIF(Western!C:C,Master!E257,Western!W:W)</f>
        <v>0</v>
      </c>
      <c r="R257" s="53">
        <f t="shared" si="11"/>
        <v>0</v>
      </c>
    </row>
    <row r="258" spans="2:18" x14ac:dyDescent="0.25">
      <c r="B258" s="52" t="str">
        <f t="shared" si="9"/>
        <v>MOSSSCN</v>
      </c>
      <c r="C258" s="48" t="str">
        <f t="shared" si="10"/>
        <v>84049070246</v>
      </c>
      <c r="D258" s="6">
        <v>840490702462</v>
      </c>
      <c r="E258" s="7" t="s">
        <v>1014</v>
      </c>
      <c r="F258" t="s">
        <v>1346</v>
      </c>
      <c r="G258" t="s">
        <v>1775</v>
      </c>
      <c r="H258" t="s">
        <v>16</v>
      </c>
      <c r="I258" t="s">
        <v>40</v>
      </c>
      <c r="J258" s="7" t="s">
        <v>18</v>
      </c>
      <c r="K258" s="7"/>
      <c r="L258" s="10">
        <v>82.5</v>
      </c>
      <c r="M258" s="7" t="s">
        <v>234</v>
      </c>
      <c r="N258" s="7" t="s">
        <v>128</v>
      </c>
      <c r="O258" s="7" t="s">
        <v>1190</v>
      </c>
      <c r="P258" s="50"/>
      <c r="Q258" s="11">
        <f>SUMIF(Western!C:C,Master!E258,Western!W:W)</f>
        <v>0</v>
      </c>
      <c r="R258" s="53">
        <f t="shared" si="11"/>
        <v>0</v>
      </c>
    </row>
    <row r="259" spans="2:18" x14ac:dyDescent="0.25">
      <c r="B259" s="52" t="str">
        <f t="shared" si="9"/>
        <v>MOSSSCN</v>
      </c>
      <c r="C259" s="48" t="str">
        <f t="shared" si="10"/>
        <v>84049070245</v>
      </c>
      <c r="D259" s="6">
        <v>840490702455</v>
      </c>
      <c r="E259" s="7" t="s">
        <v>1015</v>
      </c>
      <c r="F259" t="s">
        <v>1347</v>
      </c>
      <c r="G259" t="s">
        <v>1775</v>
      </c>
      <c r="H259" t="s">
        <v>16</v>
      </c>
      <c r="I259" t="s">
        <v>40</v>
      </c>
      <c r="J259" s="7" t="s">
        <v>19</v>
      </c>
      <c r="K259" s="7"/>
      <c r="L259" s="10">
        <v>82.5</v>
      </c>
      <c r="M259" s="7" t="s">
        <v>234</v>
      </c>
      <c r="N259" s="7" t="s">
        <v>128</v>
      </c>
      <c r="O259" s="7" t="s">
        <v>1190</v>
      </c>
      <c r="P259" s="50"/>
      <c r="Q259" s="11">
        <f>SUMIF(Western!C:C,Master!E259,Western!W:W)</f>
        <v>0</v>
      </c>
      <c r="R259" s="53">
        <f t="shared" si="11"/>
        <v>0</v>
      </c>
    </row>
    <row r="260" spans="2:18" x14ac:dyDescent="0.25">
      <c r="B260" s="52" t="str">
        <f t="shared" si="9"/>
        <v>MOSSSCN</v>
      </c>
      <c r="C260" s="48" t="str">
        <f t="shared" si="10"/>
        <v>84049070248</v>
      </c>
      <c r="D260" s="6">
        <v>840490702486</v>
      </c>
      <c r="E260" s="7" t="s">
        <v>1016</v>
      </c>
      <c r="F260" t="s">
        <v>1348</v>
      </c>
      <c r="G260" t="s">
        <v>1775</v>
      </c>
      <c r="H260" t="s">
        <v>16</v>
      </c>
      <c r="I260" t="s">
        <v>40</v>
      </c>
      <c r="J260" s="7" t="s">
        <v>20</v>
      </c>
      <c r="K260" s="7"/>
      <c r="L260" s="10">
        <v>82.5</v>
      </c>
      <c r="M260" s="7" t="s">
        <v>234</v>
      </c>
      <c r="N260" s="7" t="s">
        <v>128</v>
      </c>
      <c r="O260" s="7" t="s">
        <v>1190</v>
      </c>
      <c r="P260" s="50"/>
      <c r="Q260" s="11">
        <f>SUMIF(Western!C:C,Master!E260,Western!W:W)</f>
        <v>0</v>
      </c>
      <c r="R260" s="53">
        <f t="shared" si="11"/>
        <v>0</v>
      </c>
    </row>
    <row r="261" spans="2:18" x14ac:dyDescent="0.25">
      <c r="B261" s="52" t="str">
        <f t="shared" si="9"/>
        <v>MOSSSCN</v>
      </c>
      <c r="C261" s="48" t="str">
        <f t="shared" si="10"/>
        <v>84049070243</v>
      </c>
      <c r="D261" s="6">
        <v>840490702431</v>
      </c>
      <c r="E261" s="7" t="s">
        <v>1017</v>
      </c>
      <c r="F261" t="s">
        <v>1349</v>
      </c>
      <c r="G261" t="s">
        <v>1775</v>
      </c>
      <c r="H261" t="s">
        <v>16</v>
      </c>
      <c r="I261" t="s">
        <v>40</v>
      </c>
      <c r="J261" s="7" t="s">
        <v>189</v>
      </c>
      <c r="K261" s="7"/>
      <c r="L261" s="10">
        <v>82.5</v>
      </c>
      <c r="M261" s="7" t="s">
        <v>234</v>
      </c>
      <c r="N261" s="7" t="s">
        <v>128</v>
      </c>
      <c r="O261" s="7" t="s">
        <v>1190</v>
      </c>
      <c r="P261" s="50"/>
      <c r="Q261" s="11">
        <f>SUMIF(Western!C:C,Master!E261,Western!W:W)</f>
        <v>0</v>
      </c>
      <c r="R261" s="53">
        <f t="shared" si="11"/>
        <v>0</v>
      </c>
    </row>
    <row r="262" spans="2:18" x14ac:dyDescent="0.25">
      <c r="B262" s="52" t="str">
        <f t="shared" ref="B262:B325" si="12">LEFT(E262,7)</f>
        <v>MOSSSBK</v>
      </c>
      <c r="C262" s="48" t="str">
        <f t="shared" ref="C262:C325" si="13">LEFT(D262,11)</f>
        <v>84049070241</v>
      </c>
      <c r="D262" s="6">
        <v>840490702417</v>
      </c>
      <c r="E262" s="7" t="s">
        <v>1018</v>
      </c>
      <c r="F262" t="s">
        <v>1350</v>
      </c>
      <c r="G262" t="s">
        <v>1775</v>
      </c>
      <c r="H262" t="s">
        <v>16</v>
      </c>
      <c r="I262" t="s">
        <v>561</v>
      </c>
      <c r="J262" s="7" t="s">
        <v>17</v>
      </c>
      <c r="K262" s="7"/>
      <c r="L262" s="10">
        <v>82.5</v>
      </c>
      <c r="M262" s="7" t="s">
        <v>234</v>
      </c>
      <c r="N262" s="7" t="s">
        <v>128</v>
      </c>
      <c r="O262" s="7" t="s">
        <v>1190</v>
      </c>
      <c r="P262" s="50"/>
      <c r="Q262" s="11">
        <f>SUMIF(Western!C:C,Master!E262,Western!W:W)</f>
        <v>0</v>
      </c>
      <c r="R262" s="53">
        <f t="shared" ref="R262:R325" si="14">Q262*L262</f>
        <v>0</v>
      </c>
    </row>
    <row r="263" spans="2:18" x14ac:dyDescent="0.25">
      <c r="B263" s="52" t="str">
        <f t="shared" si="12"/>
        <v>MOSSSBK</v>
      </c>
      <c r="C263" s="48" t="str">
        <f t="shared" si="13"/>
        <v>84049070240</v>
      </c>
      <c r="D263" s="6">
        <v>840490702400</v>
      </c>
      <c r="E263" s="7" t="s">
        <v>1019</v>
      </c>
      <c r="F263" t="s">
        <v>1351</v>
      </c>
      <c r="G263" t="s">
        <v>1775</v>
      </c>
      <c r="H263" t="s">
        <v>16</v>
      </c>
      <c r="I263" t="s">
        <v>561</v>
      </c>
      <c r="J263" s="7" t="s">
        <v>18</v>
      </c>
      <c r="K263" s="7"/>
      <c r="L263" s="10">
        <v>82.5</v>
      </c>
      <c r="M263" s="7" t="s">
        <v>234</v>
      </c>
      <c r="N263" s="7" t="s">
        <v>128</v>
      </c>
      <c r="O263" s="7" t="s">
        <v>1190</v>
      </c>
      <c r="P263" s="50"/>
      <c r="Q263" s="11">
        <f>SUMIF(Western!C:C,Master!E263,Western!W:W)</f>
        <v>0</v>
      </c>
      <c r="R263" s="53">
        <f t="shared" si="14"/>
        <v>0</v>
      </c>
    </row>
    <row r="264" spans="2:18" x14ac:dyDescent="0.25">
      <c r="B264" s="52" t="str">
        <f t="shared" si="12"/>
        <v>MOSSSBK</v>
      </c>
      <c r="C264" s="48" t="str">
        <f t="shared" si="13"/>
        <v>84049070239</v>
      </c>
      <c r="D264" s="6">
        <v>840490702394</v>
      </c>
      <c r="E264" s="7" t="s">
        <v>1020</v>
      </c>
      <c r="F264" t="s">
        <v>1352</v>
      </c>
      <c r="G264" t="s">
        <v>1775</v>
      </c>
      <c r="H264" t="s">
        <v>16</v>
      </c>
      <c r="I264" t="s">
        <v>561</v>
      </c>
      <c r="J264" s="7" t="s">
        <v>19</v>
      </c>
      <c r="K264" s="7"/>
      <c r="L264" s="10">
        <v>82.5</v>
      </c>
      <c r="M264" s="7" t="s">
        <v>234</v>
      </c>
      <c r="N264" s="7" t="s">
        <v>128</v>
      </c>
      <c r="O264" s="7" t="s">
        <v>1190</v>
      </c>
      <c r="P264" s="50"/>
      <c r="Q264" s="11">
        <f>SUMIF(Western!C:C,Master!E264,Western!W:W)</f>
        <v>0</v>
      </c>
      <c r="R264" s="53">
        <f t="shared" si="14"/>
        <v>0</v>
      </c>
    </row>
    <row r="265" spans="2:18" x14ac:dyDescent="0.25">
      <c r="B265" s="52" t="str">
        <f t="shared" si="12"/>
        <v>MOSSSBK</v>
      </c>
      <c r="C265" s="48" t="str">
        <f t="shared" si="13"/>
        <v>84049070242</v>
      </c>
      <c r="D265" s="6">
        <v>840490702424</v>
      </c>
      <c r="E265" s="7" t="s">
        <v>1021</v>
      </c>
      <c r="F265" t="s">
        <v>1353</v>
      </c>
      <c r="G265" t="s">
        <v>1775</v>
      </c>
      <c r="H265" t="s">
        <v>16</v>
      </c>
      <c r="I265" t="s">
        <v>561</v>
      </c>
      <c r="J265" s="7" t="s">
        <v>20</v>
      </c>
      <c r="K265" s="7"/>
      <c r="L265" s="10">
        <v>82.5</v>
      </c>
      <c r="M265" s="7" t="s">
        <v>234</v>
      </c>
      <c r="N265" s="7" t="s">
        <v>128</v>
      </c>
      <c r="O265" s="7" t="s">
        <v>1190</v>
      </c>
      <c r="P265" s="50"/>
      <c r="Q265" s="11">
        <f>SUMIF(Western!C:C,Master!E265,Western!W:W)</f>
        <v>0</v>
      </c>
      <c r="R265" s="53">
        <f t="shared" si="14"/>
        <v>0</v>
      </c>
    </row>
    <row r="266" spans="2:18" x14ac:dyDescent="0.25">
      <c r="B266" s="52" t="str">
        <f t="shared" si="12"/>
        <v>MOSSSBK</v>
      </c>
      <c r="C266" s="48" t="str">
        <f t="shared" si="13"/>
        <v>84049070237</v>
      </c>
      <c r="D266" s="6">
        <v>840490702370</v>
      </c>
      <c r="E266" s="7" t="s">
        <v>1022</v>
      </c>
      <c r="F266" t="s">
        <v>1354</v>
      </c>
      <c r="G266" t="s">
        <v>1775</v>
      </c>
      <c r="H266" t="s">
        <v>16</v>
      </c>
      <c r="I266" t="s">
        <v>561</v>
      </c>
      <c r="J266" s="7" t="s">
        <v>189</v>
      </c>
      <c r="K266" s="7"/>
      <c r="L266" s="10">
        <v>82.5</v>
      </c>
      <c r="M266" s="7" t="s">
        <v>234</v>
      </c>
      <c r="N266" s="7" t="s">
        <v>128</v>
      </c>
      <c r="O266" s="7" t="s">
        <v>1190</v>
      </c>
      <c r="P266" s="50"/>
      <c r="Q266" s="11">
        <f>SUMIF(Western!C:C,Master!E266,Western!W:W)</f>
        <v>0</v>
      </c>
      <c r="R266" s="53">
        <f t="shared" si="14"/>
        <v>0</v>
      </c>
    </row>
    <row r="267" spans="2:18" x14ac:dyDescent="0.25">
      <c r="B267" s="52" t="str">
        <f t="shared" si="12"/>
        <v>MOHHLSD</v>
      </c>
      <c r="C267" s="48" t="str">
        <f t="shared" si="13"/>
        <v>84049070295</v>
      </c>
      <c r="D267" s="6">
        <v>840490702950</v>
      </c>
      <c r="E267" s="7" t="s">
        <v>1023</v>
      </c>
      <c r="F267" t="s">
        <v>1358</v>
      </c>
      <c r="G267" t="s">
        <v>1753</v>
      </c>
      <c r="H267" t="s">
        <v>16</v>
      </c>
      <c r="I267" t="s">
        <v>1359</v>
      </c>
      <c r="J267" s="7" t="s">
        <v>17</v>
      </c>
      <c r="K267" s="7"/>
      <c r="L267" s="10">
        <v>44</v>
      </c>
      <c r="M267" s="7" t="s">
        <v>12</v>
      </c>
      <c r="N267" s="7" t="s">
        <v>188</v>
      </c>
      <c r="O267" s="7" t="s">
        <v>1190</v>
      </c>
      <c r="P267" s="50"/>
      <c r="Q267" s="11">
        <f>SUMIF(Western!C:C,Master!E267,Western!W:W)</f>
        <v>0</v>
      </c>
      <c r="R267" s="53">
        <f t="shared" si="14"/>
        <v>0</v>
      </c>
    </row>
    <row r="268" spans="2:18" x14ac:dyDescent="0.25">
      <c r="B268" s="52" t="str">
        <f t="shared" si="12"/>
        <v>MOHHLSD</v>
      </c>
      <c r="C268" s="48" t="str">
        <f t="shared" si="13"/>
        <v>84049070294</v>
      </c>
      <c r="D268" s="6">
        <v>840490702943</v>
      </c>
      <c r="E268" s="7" t="s">
        <v>1024</v>
      </c>
      <c r="F268" t="s">
        <v>1360</v>
      </c>
      <c r="G268" t="s">
        <v>1753</v>
      </c>
      <c r="H268" t="s">
        <v>16</v>
      </c>
      <c r="I268" t="s">
        <v>1359</v>
      </c>
      <c r="J268" s="7" t="s">
        <v>18</v>
      </c>
      <c r="K268" s="7"/>
      <c r="L268" s="10">
        <v>44</v>
      </c>
      <c r="M268" s="7" t="s">
        <v>12</v>
      </c>
      <c r="N268" s="7" t="s">
        <v>188</v>
      </c>
      <c r="O268" s="7" t="s">
        <v>1190</v>
      </c>
      <c r="P268" s="50"/>
      <c r="Q268" s="11">
        <f>SUMIF(Western!C:C,Master!E268,Western!W:W)</f>
        <v>0</v>
      </c>
      <c r="R268" s="53">
        <f t="shared" si="14"/>
        <v>0</v>
      </c>
    </row>
    <row r="269" spans="2:18" x14ac:dyDescent="0.25">
      <c r="B269" s="52" t="str">
        <f t="shared" si="12"/>
        <v>MOHHLSD</v>
      </c>
      <c r="C269" s="48" t="str">
        <f t="shared" si="13"/>
        <v>84049070293</v>
      </c>
      <c r="D269" s="6">
        <v>840490702936</v>
      </c>
      <c r="E269" s="7" t="s">
        <v>1025</v>
      </c>
      <c r="F269" t="s">
        <v>1361</v>
      </c>
      <c r="G269" t="s">
        <v>1753</v>
      </c>
      <c r="H269" t="s">
        <v>16</v>
      </c>
      <c r="I269" t="s">
        <v>1359</v>
      </c>
      <c r="J269" s="7" t="s">
        <v>19</v>
      </c>
      <c r="K269" s="7"/>
      <c r="L269" s="10">
        <v>44</v>
      </c>
      <c r="M269" s="7" t="s">
        <v>12</v>
      </c>
      <c r="N269" s="7" t="s">
        <v>188</v>
      </c>
      <c r="O269" s="7" t="s">
        <v>1190</v>
      </c>
      <c r="P269" s="50"/>
      <c r="Q269" s="11">
        <f>SUMIF(Western!C:C,Master!E269,Western!W:W)</f>
        <v>0</v>
      </c>
      <c r="R269" s="53">
        <f t="shared" si="14"/>
        <v>0</v>
      </c>
    </row>
    <row r="270" spans="2:18" x14ac:dyDescent="0.25">
      <c r="B270" s="52" t="str">
        <f t="shared" si="12"/>
        <v>MOHHLSD</v>
      </c>
      <c r="C270" s="48" t="str">
        <f t="shared" si="13"/>
        <v>84049070296</v>
      </c>
      <c r="D270" s="6">
        <v>840490702967</v>
      </c>
      <c r="E270" s="7" t="s">
        <v>1026</v>
      </c>
      <c r="F270" t="s">
        <v>1362</v>
      </c>
      <c r="G270" t="s">
        <v>1753</v>
      </c>
      <c r="H270" t="s">
        <v>16</v>
      </c>
      <c r="I270" t="s">
        <v>1359</v>
      </c>
      <c r="J270" s="7" t="s">
        <v>20</v>
      </c>
      <c r="K270" s="7"/>
      <c r="L270" s="10">
        <v>44</v>
      </c>
      <c r="M270" s="7" t="s">
        <v>12</v>
      </c>
      <c r="N270" s="7" t="s">
        <v>188</v>
      </c>
      <c r="O270" s="7" t="s">
        <v>1190</v>
      </c>
      <c r="P270" s="50"/>
      <c r="Q270" s="11">
        <f>SUMIF(Western!C:C,Master!E270,Western!W:W)</f>
        <v>0</v>
      </c>
      <c r="R270" s="53">
        <f t="shared" si="14"/>
        <v>0</v>
      </c>
    </row>
    <row r="271" spans="2:18" x14ac:dyDescent="0.25">
      <c r="B271" s="52" t="str">
        <f t="shared" si="12"/>
        <v>MOHHLSD</v>
      </c>
      <c r="C271" s="48" t="str">
        <f t="shared" si="13"/>
        <v>84049070291</v>
      </c>
      <c r="D271" s="6">
        <v>840490702912</v>
      </c>
      <c r="E271" s="7" t="s">
        <v>1027</v>
      </c>
      <c r="F271" t="s">
        <v>1363</v>
      </c>
      <c r="G271" t="s">
        <v>1753</v>
      </c>
      <c r="H271" t="s">
        <v>16</v>
      </c>
      <c r="I271" t="s">
        <v>1359</v>
      </c>
      <c r="J271" s="7" t="s">
        <v>189</v>
      </c>
      <c r="K271" s="7"/>
      <c r="L271" s="10">
        <v>44</v>
      </c>
      <c r="M271" s="7" t="s">
        <v>12</v>
      </c>
      <c r="N271" s="7" t="s">
        <v>188</v>
      </c>
      <c r="O271" s="7" t="s">
        <v>1190</v>
      </c>
      <c r="P271" s="50"/>
      <c r="Q271" s="11">
        <f>SUMIF(Western!C:C,Master!E271,Western!W:W)</f>
        <v>0</v>
      </c>
      <c r="R271" s="53">
        <f t="shared" si="14"/>
        <v>0</v>
      </c>
    </row>
    <row r="272" spans="2:18" x14ac:dyDescent="0.25">
      <c r="B272" s="52" t="str">
        <f t="shared" si="12"/>
        <v>MOHHLMR</v>
      </c>
      <c r="C272" s="48" t="str">
        <f t="shared" si="13"/>
        <v>84049070289</v>
      </c>
      <c r="D272" s="6">
        <v>840490702899</v>
      </c>
      <c r="E272" s="7" t="s">
        <v>1028</v>
      </c>
      <c r="F272" t="s">
        <v>1364</v>
      </c>
      <c r="G272" t="s">
        <v>1753</v>
      </c>
      <c r="H272" t="s">
        <v>16</v>
      </c>
      <c r="I272" t="s">
        <v>1355</v>
      </c>
      <c r="J272" s="7" t="s">
        <v>17</v>
      </c>
      <c r="K272" s="7"/>
      <c r="L272" s="10">
        <v>44</v>
      </c>
      <c r="M272" s="7" t="s">
        <v>12</v>
      </c>
      <c r="N272" s="7" t="s">
        <v>188</v>
      </c>
      <c r="O272" s="7" t="s">
        <v>1190</v>
      </c>
      <c r="P272" s="50"/>
      <c r="Q272" s="11">
        <f>SUMIF(Western!C:C,Master!E272,Western!W:W)</f>
        <v>0</v>
      </c>
      <c r="R272" s="53">
        <f t="shared" si="14"/>
        <v>0</v>
      </c>
    </row>
    <row r="273" spans="2:18" x14ac:dyDescent="0.25">
      <c r="B273" s="52" t="str">
        <f t="shared" si="12"/>
        <v>MOHHLMR</v>
      </c>
      <c r="C273" s="48" t="str">
        <f t="shared" si="13"/>
        <v>84049070288</v>
      </c>
      <c r="D273" s="6">
        <v>840490702882</v>
      </c>
      <c r="E273" s="7" t="s">
        <v>1029</v>
      </c>
      <c r="F273" t="s">
        <v>1365</v>
      </c>
      <c r="G273" t="s">
        <v>1753</v>
      </c>
      <c r="H273" t="s">
        <v>16</v>
      </c>
      <c r="I273" t="s">
        <v>1355</v>
      </c>
      <c r="J273" s="7" t="s">
        <v>18</v>
      </c>
      <c r="K273" s="7"/>
      <c r="L273" s="10">
        <v>44</v>
      </c>
      <c r="M273" s="7" t="s">
        <v>12</v>
      </c>
      <c r="N273" s="7" t="s">
        <v>188</v>
      </c>
      <c r="O273" s="7" t="s">
        <v>1190</v>
      </c>
      <c r="P273" s="50"/>
      <c r="Q273" s="11">
        <f>SUMIF(Western!C:C,Master!E273,Western!W:W)</f>
        <v>0</v>
      </c>
      <c r="R273" s="53">
        <f t="shared" si="14"/>
        <v>0</v>
      </c>
    </row>
    <row r="274" spans="2:18" x14ac:dyDescent="0.25">
      <c r="B274" s="52" t="str">
        <f t="shared" si="12"/>
        <v>MOHHLMR</v>
      </c>
      <c r="C274" s="48" t="str">
        <f t="shared" si="13"/>
        <v>84049070287</v>
      </c>
      <c r="D274" s="6">
        <v>840490702875</v>
      </c>
      <c r="E274" s="7" t="s">
        <v>1030</v>
      </c>
      <c r="F274" t="s">
        <v>1366</v>
      </c>
      <c r="G274" t="s">
        <v>1753</v>
      </c>
      <c r="H274" t="s">
        <v>16</v>
      </c>
      <c r="I274" t="s">
        <v>1355</v>
      </c>
      <c r="J274" s="7" t="s">
        <v>19</v>
      </c>
      <c r="K274" s="7"/>
      <c r="L274" s="10">
        <v>44</v>
      </c>
      <c r="M274" s="7" t="s">
        <v>12</v>
      </c>
      <c r="N274" s="7" t="s">
        <v>188</v>
      </c>
      <c r="O274" s="7" t="s">
        <v>1190</v>
      </c>
      <c r="P274" s="50"/>
      <c r="Q274" s="11">
        <f>SUMIF(Western!C:C,Master!E274,Western!W:W)</f>
        <v>0</v>
      </c>
      <c r="R274" s="53">
        <f t="shared" si="14"/>
        <v>0</v>
      </c>
    </row>
    <row r="275" spans="2:18" x14ac:dyDescent="0.25">
      <c r="B275" s="52" t="str">
        <f t="shared" si="12"/>
        <v>MOHHLMR</v>
      </c>
      <c r="C275" s="48" t="str">
        <f t="shared" si="13"/>
        <v>84049070290</v>
      </c>
      <c r="D275" s="6">
        <v>840490702905</v>
      </c>
      <c r="E275" s="7" t="s">
        <v>1031</v>
      </c>
      <c r="F275" t="s">
        <v>1367</v>
      </c>
      <c r="G275" t="s">
        <v>1753</v>
      </c>
      <c r="H275" t="s">
        <v>16</v>
      </c>
      <c r="I275" t="s">
        <v>1355</v>
      </c>
      <c r="J275" s="7" t="s">
        <v>20</v>
      </c>
      <c r="K275" s="7"/>
      <c r="L275" s="10">
        <v>44</v>
      </c>
      <c r="M275" s="7" t="s">
        <v>12</v>
      </c>
      <c r="N275" s="7" t="s">
        <v>188</v>
      </c>
      <c r="O275" s="7" t="s">
        <v>1190</v>
      </c>
      <c r="P275" s="50"/>
      <c r="Q275" s="11">
        <f>SUMIF(Western!C:C,Master!E275,Western!W:W)</f>
        <v>0</v>
      </c>
      <c r="R275" s="53">
        <f t="shared" si="14"/>
        <v>0</v>
      </c>
    </row>
    <row r="276" spans="2:18" x14ac:dyDescent="0.25">
      <c r="B276" s="52" t="str">
        <f t="shared" si="12"/>
        <v>MOHHLMR</v>
      </c>
      <c r="C276" s="48" t="str">
        <f t="shared" si="13"/>
        <v>84049070285</v>
      </c>
      <c r="D276" s="6">
        <v>840490702851</v>
      </c>
      <c r="E276" s="7" t="s">
        <v>1032</v>
      </c>
      <c r="F276" t="s">
        <v>1368</v>
      </c>
      <c r="G276" t="s">
        <v>1753</v>
      </c>
      <c r="H276" t="s">
        <v>16</v>
      </c>
      <c r="I276" t="s">
        <v>1355</v>
      </c>
      <c r="J276" s="7" t="s">
        <v>189</v>
      </c>
      <c r="K276" s="7"/>
      <c r="L276" s="10">
        <v>44</v>
      </c>
      <c r="M276" s="7" t="s">
        <v>12</v>
      </c>
      <c r="N276" s="7" t="s">
        <v>188</v>
      </c>
      <c r="O276" s="7" t="s">
        <v>1190</v>
      </c>
      <c r="P276" s="50"/>
      <c r="Q276" s="11">
        <f>SUMIF(Western!C:C,Master!E276,Western!W:W)</f>
        <v>0</v>
      </c>
      <c r="R276" s="53">
        <f t="shared" si="14"/>
        <v>0</v>
      </c>
    </row>
    <row r="277" spans="2:18" x14ac:dyDescent="0.25">
      <c r="B277" s="52" t="str">
        <f t="shared" si="12"/>
        <v>MOHHLSB</v>
      </c>
      <c r="C277" s="48" t="str">
        <f t="shared" si="13"/>
        <v>84049070301</v>
      </c>
      <c r="D277" s="6">
        <v>840490703018</v>
      </c>
      <c r="E277" s="7" t="s">
        <v>1033</v>
      </c>
      <c r="F277" t="s">
        <v>1369</v>
      </c>
      <c r="G277" t="s">
        <v>1753</v>
      </c>
      <c r="H277" t="s">
        <v>16</v>
      </c>
      <c r="I277" t="s">
        <v>1370</v>
      </c>
      <c r="J277" s="7" t="s">
        <v>17</v>
      </c>
      <c r="K277" s="7"/>
      <c r="L277" s="10">
        <v>44</v>
      </c>
      <c r="M277" s="7" t="s">
        <v>12</v>
      </c>
      <c r="N277" s="7" t="s">
        <v>188</v>
      </c>
      <c r="O277" s="7" t="s">
        <v>1190</v>
      </c>
      <c r="P277" s="50"/>
      <c r="Q277" s="11">
        <f>SUMIF(Western!C:C,Master!E277,Western!W:W)</f>
        <v>0</v>
      </c>
      <c r="R277" s="53">
        <f t="shared" si="14"/>
        <v>0</v>
      </c>
    </row>
    <row r="278" spans="2:18" x14ac:dyDescent="0.25">
      <c r="B278" s="52" t="str">
        <f t="shared" si="12"/>
        <v>MOHHLSB</v>
      </c>
      <c r="C278" s="48" t="str">
        <f t="shared" si="13"/>
        <v>84049070300</v>
      </c>
      <c r="D278" s="6">
        <v>840490703001</v>
      </c>
      <c r="E278" s="7" t="s">
        <v>1034</v>
      </c>
      <c r="F278" t="s">
        <v>1371</v>
      </c>
      <c r="G278" t="s">
        <v>1753</v>
      </c>
      <c r="H278" t="s">
        <v>16</v>
      </c>
      <c r="I278" t="s">
        <v>1370</v>
      </c>
      <c r="J278" s="7" t="s">
        <v>18</v>
      </c>
      <c r="K278" s="7"/>
      <c r="L278" s="10">
        <v>44</v>
      </c>
      <c r="M278" s="7" t="s">
        <v>12</v>
      </c>
      <c r="N278" s="7" t="s">
        <v>188</v>
      </c>
      <c r="O278" s="7" t="s">
        <v>1190</v>
      </c>
      <c r="P278" s="50"/>
      <c r="Q278" s="11">
        <f>SUMIF(Western!C:C,Master!E278,Western!W:W)</f>
        <v>0</v>
      </c>
      <c r="R278" s="53">
        <f t="shared" si="14"/>
        <v>0</v>
      </c>
    </row>
    <row r="279" spans="2:18" x14ac:dyDescent="0.25">
      <c r="B279" s="52" t="str">
        <f t="shared" si="12"/>
        <v>MOHHLSB</v>
      </c>
      <c r="C279" s="48" t="str">
        <f t="shared" si="13"/>
        <v>84049070299</v>
      </c>
      <c r="D279" s="6">
        <v>840490702998</v>
      </c>
      <c r="E279" s="7" t="s">
        <v>1035</v>
      </c>
      <c r="F279" t="s">
        <v>1372</v>
      </c>
      <c r="G279" t="s">
        <v>1753</v>
      </c>
      <c r="H279" t="s">
        <v>16</v>
      </c>
      <c r="I279" t="s">
        <v>1370</v>
      </c>
      <c r="J279" s="7" t="s">
        <v>19</v>
      </c>
      <c r="K279" s="7"/>
      <c r="L279" s="10">
        <v>44</v>
      </c>
      <c r="M279" s="7" t="s">
        <v>12</v>
      </c>
      <c r="N279" s="7" t="s">
        <v>188</v>
      </c>
      <c r="O279" s="7" t="s">
        <v>1190</v>
      </c>
      <c r="P279" s="50"/>
      <c r="Q279" s="11">
        <f>SUMIF(Western!C:C,Master!E279,Western!W:W)</f>
        <v>0</v>
      </c>
      <c r="R279" s="53">
        <f t="shared" si="14"/>
        <v>0</v>
      </c>
    </row>
    <row r="280" spans="2:18" x14ac:dyDescent="0.25">
      <c r="B280" s="52" t="str">
        <f t="shared" si="12"/>
        <v>MOHHLSB</v>
      </c>
      <c r="C280" s="48" t="str">
        <f t="shared" si="13"/>
        <v>84049070302</v>
      </c>
      <c r="D280" s="6">
        <v>840490703025</v>
      </c>
      <c r="E280" s="7" t="s">
        <v>1036</v>
      </c>
      <c r="F280" t="s">
        <v>1373</v>
      </c>
      <c r="G280" t="s">
        <v>1753</v>
      </c>
      <c r="H280" t="s">
        <v>16</v>
      </c>
      <c r="I280" t="s">
        <v>1370</v>
      </c>
      <c r="J280" s="7" t="s">
        <v>20</v>
      </c>
      <c r="K280" s="7"/>
      <c r="L280" s="10">
        <v>44</v>
      </c>
      <c r="M280" s="7" t="s">
        <v>12</v>
      </c>
      <c r="N280" s="7" t="s">
        <v>188</v>
      </c>
      <c r="O280" s="7" t="s">
        <v>1190</v>
      </c>
      <c r="P280" s="50"/>
      <c r="Q280" s="11">
        <f>SUMIF(Western!C:C,Master!E280,Western!W:W)</f>
        <v>0</v>
      </c>
      <c r="R280" s="53">
        <f t="shared" si="14"/>
        <v>0</v>
      </c>
    </row>
    <row r="281" spans="2:18" x14ac:dyDescent="0.25">
      <c r="B281" s="52" t="str">
        <f t="shared" si="12"/>
        <v>MOHHLSB</v>
      </c>
      <c r="C281" s="48" t="str">
        <f t="shared" si="13"/>
        <v>84049070297</v>
      </c>
      <c r="D281" s="6">
        <v>840490702974</v>
      </c>
      <c r="E281" s="7" t="s">
        <v>1037</v>
      </c>
      <c r="F281" t="s">
        <v>1374</v>
      </c>
      <c r="G281" t="s">
        <v>1753</v>
      </c>
      <c r="H281" t="s">
        <v>16</v>
      </c>
      <c r="I281" t="s">
        <v>1370</v>
      </c>
      <c r="J281" s="7" t="s">
        <v>189</v>
      </c>
      <c r="K281" s="7"/>
      <c r="L281" s="10">
        <v>44</v>
      </c>
      <c r="M281" s="7" t="s">
        <v>12</v>
      </c>
      <c r="N281" s="7" t="s">
        <v>188</v>
      </c>
      <c r="O281" s="7" t="s">
        <v>1190</v>
      </c>
      <c r="P281" s="50"/>
      <c r="Q281" s="11">
        <f>SUMIF(Western!C:C,Master!E281,Western!W:W)</f>
        <v>0</v>
      </c>
      <c r="R281" s="53">
        <f t="shared" si="14"/>
        <v>0</v>
      </c>
    </row>
    <row r="282" spans="2:18" x14ac:dyDescent="0.25">
      <c r="B282" s="52" t="str">
        <f t="shared" si="12"/>
        <v>MOHHSSD</v>
      </c>
      <c r="C282" s="48" t="str">
        <f t="shared" si="13"/>
        <v>84049070307</v>
      </c>
      <c r="D282" s="6">
        <v>840490703070</v>
      </c>
      <c r="E282" s="7" t="s">
        <v>1038</v>
      </c>
      <c r="F282" t="s">
        <v>1375</v>
      </c>
      <c r="G282" t="s">
        <v>3368</v>
      </c>
      <c r="H282" t="s">
        <v>16</v>
      </c>
      <c r="I282" t="s">
        <v>1359</v>
      </c>
      <c r="J282" s="7" t="s">
        <v>17</v>
      </c>
      <c r="K282" s="7"/>
      <c r="L282" s="10">
        <v>38.5</v>
      </c>
      <c r="M282" s="7" t="s">
        <v>12</v>
      </c>
      <c r="N282" s="7" t="s">
        <v>13</v>
      </c>
      <c r="O282" s="7" t="s">
        <v>1190</v>
      </c>
      <c r="P282" s="50"/>
      <c r="Q282" s="11">
        <f>SUMIF(Western!C:C,Master!E282,Western!W:W)</f>
        <v>0</v>
      </c>
      <c r="R282" s="53">
        <f t="shared" si="14"/>
        <v>0</v>
      </c>
    </row>
    <row r="283" spans="2:18" x14ac:dyDescent="0.25">
      <c r="B283" s="52" t="str">
        <f t="shared" si="12"/>
        <v>MOHHSSD</v>
      </c>
      <c r="C283" s="48" t="str">
        <f t="shared" si="13"/>
        <v>84049070306</v>
      </c>
      <c r="D283" s="6">
        <v>840490703063</v>
      </c>
      <c r="E283" s="7" t="s">
        <v>1039</v>
      </c>
      <c r="F283" t="s">
        <v>1376</v>
      </c>
      <c r="G283" t="s">
        <v>3368</v>
      </c>
      <c r="H283" t="s">
        <v>16</v>
      </c>
      <c r="I283" t="s">
        <v>1359</v>
      </c>
      <c r="J283" s="7" t="s">
        <v>18</v>
      </c>
      <c r="K283" s="7"/>
      <c r="L283" s="10">
        <v>38.5</v>
      </c>
      <c r="M283" s="7" t="s">
        <v>12</v>
      </c>
      <c r="N283" s="7" t="s">
        <v>13</v>
      </c>
      <c r="O283" s="7" t="s">
        <v>1190</v>
      </c>
      <c r="P283" s="50"/>
      <c r="Q283" s="11">
        <f>SUMIF(Western!C:C,Master!E283,Western!W:W)</f>
        <v>0</v>
      </c>
      <c r="R283" s="53">
        <f t="shared" si="14"/>
        <v>0</v>
      </c>
    </row>
    <row r="284" spans="2:18" x14ac:dyDescent="0.25">
      <c r="B284" s="52" t="str">
        <f t="shared" si="12"/>
        <v>MOHHSSD</v>
      </c>
      <c r="C284" s="48" t="str">
        <f t="shared" si="13"/>
        <v>84049070305</v>
      </c>
      <c r="D284" s="6">
        <v>840490703056</v>
      </c>
      <c r="E284" s="7" t="s">
        <v>1040</v>
      </c>
      <c r="F284" t="s">
        <v>1377</v>
      </c>
      <c r="G284" t="s">
        <v>3368</v>
      </c>
      <c r="H284" t="s">
        <v>16</v>
      </c>
      <c r="I284" t="s">
        <v>1359</v>
      </c>
      <c r="J284" s="7" t="s">
        <v>19</v>
      </c>
      <c r="K284" s="7"/>
      <c r="L284" s="10">
        <v>38.5</v>
      </c>
      <c r="M284" s="7" t="s">
        <v>12</v>
      </c>
      <c r="N284" s="7" t="s">
        <v>13</v>
      </c>
      <c r="O284" s="7" t="s">
        <v>1190</v>
      </c>
      <c r="P284" s="50"/>
      <c r="Q284" s="11">
        <f>SUMIF(Western!C:C,Master!E284,Western!W:W)</f>
        <v>0</v>
      </c>
      <c r="R284" s="53">
        <f t="shared" si="14"/>
        <v>0</v>
      </c>
    </row>
    <row r="285" spans="2:18" x14ac:dyDescent="0.25">
      <c r="B285" s="52" t="str">
        <f t="shared" si="12"/>
        <v>MOHHSSD</v>
      </c>
      <c r="C285" s="48" t="str">
        <f t="shared" si="13"/>
        <v>84049070308</v>
      </c>
      <c r="D285" s="6">
        <v>840490703087</v>
      </c>
      <c r="E285" s="7" t="s">
        <v>1041</v>
      </c>
      <c r="F285" t="s">
        <v>1378</v>
      </c>
      <c r="G285" t="s">
        <v>3368</v>
      </c>
      <c r="H285" t="s">
        <v>16</v>
      </c>
      <c r="I285" t="s">
        <v>1359</v>
      </c>
      <c r="J285" s="7" t="s">
        <v>20</v>
      </c>
      <c r="K285" s="7"/>
      <c r="L285" s="10">
        <v>38.5</v>
      </c>
      <c r="M285" s="7" t="s">
        <v>12</v>
      </c>
      <c r="N285" s="7" t="s">
        <v>13</v>
      </c>
      <c r="O285" s="7" t="s">
        <v>1190</v>
      </c>
      <c r="P285" s="50"/>
      <c r="Q285" s="11">
        <f>SUMIF(Western!C:C,Master!E285,Western!W:W)</f>
        <v>0</v>
      </c>
      <c r="R285" s="53">
        <f t="shared" si="14"/>
        <v>0</v>
      </c>
    </row>
    <row r="286" spans="2:18" x14ac:dyDescent="0.25">
      <c r="B286" s="52" t="str">
        <f t="shared" si="12"/>
        <v>MOHHSSD</v>
      </c>
      <c r="C286" s="48" t="str">
        <f t="shared" si="13"/>
        <v>84049070303</v>
      </c>
      <c r="D286" s="6">
        <v>840490703032</v>
      </c>
      <c r="E286" s="7" t="s">
        <v>1042</v>
      </c>
      <c r="F286" t="s">
        <v>1379</v>
      </c>
      <c r="G286" t="s">
        <v>3368</v>
      </c>
      <c r="H286" t="s">
        <v>16</v>
      </c>
      <c r="I286" t="s">
        <v>1359</v>
      </c>
      <c r="J286" s="7" t="s">
        <v>189</v>
      </c>
      <c r="K286" s="7"/>
      <c r="L286" s="10">
        <v>38.5</v>
      </c>
      <c r="M286" s="7" t="s">
        <v>12</v>
      </c>
      <c r="N286" s="7" t="s">
        <v>13</v>
      </c>
      <c r="O286" s="7" t="s">
        <v>1190</v>
      </c>
      <c r="P286" s="50"/>
      <c r="Q286" s="11">
        <f>SUMIF(Western!C:C,Master!E286,Western!W:W)</f>
        <v>0</v>
      </c>
      <c r="R286" s="53">
        <f t="shared" si="14"/>
        <v>0</v>
      </c>
    </row>
    <row r="287" spans="2:18" x14ac:dyDescent="0.25">
      <c r="B287" s="52" t="str">
        <f t="shared" si="12"/>
        <v>MOHHSSB</v>
      </c>
      <c r="C287" s="48" t="str">
        <f t="shared" si="13"/>
        <v>84049070313</v>
      </c>
      <c r="D287" s="6">
        <v>840490703131</v>
      </c>
      <c r="E287" s="7" t="s">
        <v>1043</v>
      </c>
      <c r="F287" t="s">
        <v>1380</v>
      </c>
      <c r="G287" t="s">
        <v>3368</v>
      </c>
      <c r="H287" t="s">
        <v>16</v>
      </c>
      <c r="I287" t="s">
        <v>1370</v>
      </c>
      <c r="J287" s="7" t="s">
        <v>17</v>
      </c>
      <c r="K287" s="7"/>
      <c r="L287" s="10">
        <v>38.5</v>
      </c>
      <c r="M287" s="7" t="s">
        <v>12</v>
      </c>
      <c r="N287" s="7" t="s">
        <v>13</v>
      </c>
      <c r="O287" s="7" t="s">
        <v>1190</v>
      </c>
      <c r="P287" s="50"/>
      <c r="Q287" s="11">
        <f>SUMIF(Western!C:C,Master!E287,Western!W:W)</f>
        <v>0</v>
      </c>
      <c r="R287" s="53">
        <f t="shared" si="14"/>
        <v>0</v>
      </c>
    </row>
    <row r="288" spans="2:18" x14ac:dyDescent="0.25">
      <c r="B288" s="52" t="str">
        <f t="shared" si="12"/>
        <v>MOHHSSB</v>
      </c>
      <c r="C288" s="48" t="str">
        <f t="shared" si="13"/>
        <v>84049070312</v>
      </c>
      <c r="D288" s="6">
        <v>840490703124</v>
      </c>
      <c r="E288" s="7" t="s">
        <v>1044</v>
      </c>
      <c r="F288" t="s">
        <v>1381</v>
      </c>
      <c r="G288" t="s">
        <v>3368</v>
      </c>
      <c r="H288" t="s">
        <v>16</v>
      </c>
      <c r="I288" t="s">
        <v>1370</v>
      </c>
      <c r="J288" s="7" t="s">
        <v>18</v>
      </c>
      <c r="K288" s="7"/>
      <c r="L288" s="10">
        <v>38.5</v>
      </c>
      <c r="M288" s="7" t="s">
        <v>12</v>
      </c>
      <c r="N288" s="7" t="s">
        <v>13</v>
      </c>
      <c r="O288" s="7" t="s">
        <v>1190</v>
      </c>
      <c r="P288" s="50"/>
      <c r="Q288" s="11">
        <f>SUMIF(Western!C:C,Master!E288,Western!W:W)</f>
        <v>0</v>
      </c>
      <c r="R288" s="53">
        <f t="shared" si="14"/>
        <v>0</v>
      </c>
    </row>
    <row r="289" spans="2:18" x14ac:dyDescent="0.25">
      <c r="B289" s="52" t="str">
        <f t="shared" si="12"/>
        <v>MOHHSSB</v>
      </c>
      <c r="C289" s="48" t="str">
        <f t="shared" si="13"/>
        <v>84049070311</v>
      </c>
      <c r="D289" s="6">
        <v>840490703117</v>
      </c>
      <c r="E289" s="7" t="s">
        <v>1045</v>
      </c>
      <c r="F289" t="s">
        <v>1382</v>
      </c>
      <c r="G289" t="s">
        <v>3368</v>
      </c>
      <c r="H289" t="s">
        <v>16</v>
      </c>
      <c r="I289" t="s">
        <v>1370</v>
      </c>
      <c r="J289" s="7" t="s">
        <v>19</v>
      </c>
      <c r="K289" s="7"/>
      <c r="L289" s="10">
        <v>38.5</v>
      </c>
      <c r="M289" s="7" t="s">
        <v>12</v>
      </c>
      <c r="N289" s="7" t="s">
        <v>13</v>
      </c>
      <c r="O289" s="7" t="s">
        <v>1190</v>
      </c>
      <c r="P289" s="50"/>
      <c r="Q289" s="11">
        <f>SUMIF(Western!C:C,Master!E289,Western!W:W)</f>
        <v>0</v>
      </c>
      <c r="R289" s="53">
        <f t="shared" si="14"/>
        <v>0</v>
      </c>
    </row>
    <row r="290" spans="2:18" x14ac:dyDescent="0.25">
      <c r="B290" s="52" t="str">
        <f t="shared" si="12"/>
        <v>MOHHSSB</v>
      </c>
      <c r="C290" s="48" t="str">
        <f t="shared" si="13"/>
        <v>84049070314</v>
      </c>
      <c r="D290" s="6">
        <v>840490703148</v>
      </c>
      <c r="E290" s="7" t="s">
        <v>1046</v>
      </c>
      <c r="F290" t="s">
        <v>1383</v>
      </c>
      <c r="G290" t="s">
        <v>3368</v>
      </c>
      <c r="H290" t="s">
        <v>16</v>
      </c>
      <c r="I290" t="s">
        <v>1370</v>
      </c>
      <c r="J290" s="7" t="s">
        <v>20</v>
      </c>
      <c r="K290" s="7"/>
      <c r="L290" s="10">
        <v>38.5</v>
      </c>
      <c r="M290" s="7" t="s">
        <v>12</v>
      </c>
      <c r="N290" s="7" t="s">
        <v>13</v>
      </c>
      <c r="O290" s="7" t="s">
        <v>1190</v>
      </c>
      <c r="P290" s="50"/>
      <c r="Q290" s="11">
        <f>SUMIF(Western!C:C,Master!E290,Western!W:W)</f>
        <v>0</v>
      </c>
      <c r="R290" s="53">
        <f t="shared" si="14"/>
        <v>0</v>
      </c>
    </row>
    <row r="291" spans="2:18" x14ac:dyDescent="0.25">
      <c r="B291" s="52" t="str">
        <f t="shared" si="12"/>
        <v>MOHHSSB</v>
      </c>
      <c r="C291" s="48" t="str">
        <f t="shared" si="13"/>
        <v>84049070309</v>
      </c>
      <c r="D291" s="6">
        <v>840490703094</v>
      </c>
      <c r="E291" s="7" t="s">
        <v>1047</v>
      </c>
      <c r="F291" t="s">
        <v>1384</v>
      </c>
      <c r="G291" t="s">
        <v>3368</v>
      </c>
      <c r="H291" t="s">
        <v>16</v>
      </c>
      <c r="I291" t="s">
        <v>1370</v>
      </c>
      <c r="J291" s="7" t="s">
        <v>189</v>
      </c>
      <c r="K291" s="7"/>
      <c r="L291" s="10">
        <v>38.5</v>
      </c>
      <c r="M291" s="7" t="s">
        <v>12</v>
      </c>
      <c r="N291" s="7" t="s">
        <v>13</v>
      </c>
      <c r="O291" s="7" t="s">
        <v>1190</v>
      </c>
      <c r="P291" s="50"/>
      <c r="Q291" s="11">
        <f>SUMIF(Western!C:C,Master!E291,Western!W:W)</f>
        <v>0</v>
      </c>
      <c r="R291" s="53">
        <f t="shared" si="14"/>
        <v>0</v>
      </c>
    </row>
    <row r="292" spans="2:18" x14ac:dyDescent="0.25">
      <c r="B292" s="52" t="str">
        <f t="shared" si="12"/>
        <v>MBGRPDM</v>
      </c>
      <c r="C292" s="48" t="str">
        <f t="shared" si="13"/>
        <v>84049070351</v>
      </c>
      <c r="D292" s="6">
        <v>840490703513</v>
      </c>
      <c r="E292" s="7" t="s">
        <v>1048</v>
      </c>
      <c r="F292" t="s">
        <v>1385</v>
      </c>
      <c r="G292" t="s">
        <v>1772</v>
      </c>
      <c r="H292" t="s">
        <v>16</v>
      </c>
      <c r="I292" t="s">
        <v>653</v>
      </c>
      <c r="J292" s="7">
        <v>3030</v>
      </c>
      <c r="K292" s="7"/>
      <c r="L292" s="10">
        <v>55</v>
      </c>
      <c r="M292" s="7" t="s">
        <v>62</v>
      </c>
      <c r="N292" s="7" t="s">
        <v>63</v>
      </c>
      <c r="O292" s="7" t="s">
        <v>1190</v>
      </c>
      <c r="P292" s="50"/>
      <c r="Q292" s="11">
        <f>SUMIF(Western!C:C,Master!E292,Western!W:W)</f>
        <v>0</v>
      </c>
      <c r="R292" s="53">
        <f t="shared" si="14"/>
        <v>0</v>
      </c>
    </row>
    <row r="293" spans="2:18" x14ac:dyDescent="0.25">
      <c r="B293" s="52" t="str">
        <f t="shared" si="12"/>
        <v>MBGRPDM</v>
      </c>
      <c r="C293" s="48" t="str">
        <f t="shared" si="13"/>
        <v>84049070352</v>
      </c>
      <c r="D293" s="6">
        <v>840490703520</v>
      </c>
      <c r="E293" s="7" t="s">
        <v>1049</v>
      </c>
      <c r="F293" t="s">
        <v>1386</v>
      </c>
      <c r="G293" t="s">
        <v>1772</v>
      </c>
      <c r="H293" t="s">
        <v>16</v>
      </c>
      <c r="I293" t="s">
        <v>653</v>
      </c>
      <c r="J293" s="7">
        <v>3032</v>
      </c>
      <c r="K293" s="7"/>
      <c r="L293" s="10">
        <v>55</v>
      </c>
      <c r="M293" s="7" t="s">
        <v>62</v>
      </c>
      <c r="N293" s="7" t="s">
        <v>63</v>
      </c>
      <c r="O293" s="7" t="s">
        <v>1190</v>
      </c>
      <c r="P293" s="50"/>
      <c r="Q293" s="11">
        <f>SUMIF(Western!C:C,Master!E293,Western!W:W)</f>
        <v>0</v>
      </c>
      <c r="R293" s="53">
        <f t="shared" si="14"/>
        <v>0</v>
      </c>
    </row>
    <row r="294" spans="2:18" x14ac:dyDescent="0.25">
      <c r="B294" s="52" t="str">
        <f t="shared" si="12"/>
        <v>MBGRPDM</v>
      </c>
      <c r="C294" s="48" t="str">
        <f t="shared" si="13"/>
        <v>84049070353</v>
      </c>
      <c r="D294" s="6">
        <v>840490703537</v>
      </c>
      <c r="E294" s="7" t="s">
        <v>1050</v>
      </c>
      <c r="F294" t="s">
        <v>1387</v>
      </c>
      <c r="G294" t="s">
        <v>1772</v>
      </c>
      <c r="H294" t="s">
        <v>16</v>
      </c>
      <c r="I294" t="s">
        <v>653</v>
      </c>
      <c r="J294" s="7">
        <v>3230</v>
      </c>
      <c r="K294" s="7"/>
      <c r="L294" s="10">
        <v>55</v>
      </c>
      <c r="M294" s="7" t="s">
        <v>62</v>
      </c>
      <c r="N294" s="7" t="s">
        <v>63</v>
      </c>
      <c r="O294" s="7" t="s">
        <v>1190</v>
      </c>
      <c r="P294" s="50"/>
      <c r="Q294" s="11">
        <f>SUMIF(Western!C:C,Master!E294,Western!W:W)</f>
        <v>0</v>
      </c>
      <c r="R294" s="53">
        <f t="shared" si="14"/>
        <v>0</v>
      </c>
    </row>
    <row r="295" spans="2:18" x14ac:dyDescent="0.25">
      <c r="B295" s="52" t="str">
        <f t="shared" si="12"/>
        <v>MBGRPDM</v>
      </c>
      <c r="C295" s="48" t="str">
        <f t="shared" si="13"/>
        <v>84049070354</v>
      </c>
      <c r="D295" s="6">
        <v>840490703544</v>
      </c>
      <c r="E295" s="7" t="s">
        <v>1051</v>
      </c>
      <c r="F295" t="s">
        <v>1388</v>
      </c>
      <c r="G295" t="s">
        <v>1772</v>
      </c>
      <c r="H295" t="s">
        <v>16</v>
      </c>
      <c r="I295" t="s">
        <v>653</v>
      </c>
      <c r="J295" s="7">
        <v>3232</v>
      </c>
      <c r="K295" s="7"/>
      <c r="L295" s="10">
        <v>55</v>
      </c>
      <c r="M295" s="7" t="s">
        <v>62</v>
      </c>
      <c r="N295" s="7" t="s">
        <v>63</v>
      </c>
      <c r="O295" s="7" t="s">
        <v>1190</v>
      </c>
      <c r="P295" s="50"/>
      <c r="Q295" s="11">
        <f>SUMIF(Western!C:C,Master!E295,Western!W:W)</f>
        <v>0</v>
      </c>
      <c r="R295" s="53">
        <f t="shared" si="14"/>
        <v>0</v>
      </c>
    </row>
    <row r="296" spans="2:18" x14ac:dyDescent="0.25">
      <c r="B296" s="52" t="str">
        <f t="shared" si="12"/>
        <v>MBGRPDM</v>
      </c>
      <c r="C296" s="48" t="str">
        <f t="shared" si="13"/>
        <v>84049070355</v>
      </c>
      <c r="D296" s="6">
        <v>840490703551</v>
      </c>
      <c r="E296" s="7" t="s">
        <v>1052</v>
      </c>
      <c r="F296" t="s">
        <v>1389</v>
      </c>
      <c r="G296" t="s">
        <v>1772</v>
      </c>
      <c r="H296" t="s">
        <v>16</v>
      </c>
      <c r="I296" t="s">
        <v>653</v>
      </c>
      <c r="J296" s="7">
        <v>3234</v>
      </c>
      <c r="K296" s="7"/>
      <c r="L296" s="10">
        <v>55</v>
      </c>
      <c r="M296" s="7" t="s">
        <v>62</v>
      </c>
      <c r="N296" s="7" t="s">
        <v>63</v>
      </c>
      <c r="O296" s="7" t="s">
        <v>1190</v>
      </c>
      <c r="P296" s="50"/>
      <c r="Q296" s="11">
        <f>SUMIF(Western!C:C,Master!E296,Western!W:W)</f>
        <v>0</v>
      </c>
      <c r="R296" s="53">
        <f t="shared" si="14"/>
        <v>0</v>
      </c>
    </row>
    <row r="297" spans="2:18" x14ac:dyDescent="0.25">
      <c r="B297" s="52" t="str">
        <f t="shared" si="12"/>
        <v>MBGRPDM</v>
      </c>
      <c r="C297" s="48" t="str">
        <f t="shared" si="13"/>
        <v>84049070356</v>
      </c>
      <c r="D297" s="6">
        <v>840490703568</v>
      </c>
      <c r="E297" s="7" t="s">
        <v>1053</v>
      </c>
      <c r="F297" t="s">
        <v>1390</v>
      </c>
      <c r="G297" t="s">
        <v>1772</v>
      </c>
      <c r="H297" t="s">
        <v>16</v>
      </c>
      <c r="I297" t="s">
        <v>653</v>
      </c>
      <c r="J297" s="7">
        <v>3430</v>
      </c>
      <c r="K297" s="7"/>
      <c r="L297" s="10">
        <v>55</v>
      </c>
      <c r="M297" s="7" t="s">
        <v>62</v>
      </c>
      <c r="N297" s="7" t="s">
        <v>63</v>
      </c>
      <c r="O297" s="7" t="s">
        <v>1190</v>
      </c>
      <c r="P297" s="50"/>
      <c r="Q297" s="11">
        <f>SUMIF(Western!C:C,Master!E297,Western!W:W)</f>
        <v>0</v>
      </c>
      <c r="R297" s="53">
        <f t="shared" si="14"/>
        <v>0</v>
      </c>
    </row>
    <row r="298" spans="2:18" x14ac:dyDescent="0.25">
      <c r="B298" s="52" t="str">
        <f t="shared" si="12"/>
        <v>MBGRPDM</v>
      </c>
      <c r="C298" s="48" t="str">
        <f t="shared" si="13"/>
        <v>84049070357</v>
      </c>
      <c r="D298" s="6">
        <v>840490703575</v>
      </c>
      <c r="E298" s="7" t="s">
        <v>1054</v>
      </c>
      <c r="F298" t="s">
        <v>1391</v>
      </c>
      <c r="G298" t="s">
        <v>1772</v>
      </c>
      <c r="H298" t="s">
        <v>16</v>
      </c>
      <c r="I298" t="s">
        <v>653</v>
      </c>
      <c r="J298" s="7">
        <v>3432</v>
      </c>
      <c r="K298" s="7"/>
      <c r="L298" s="10">
        <v>55</v>
      </c>
      <c r="M298" s="7" t="s">
        <v>62</v>
      </c>
      <c r="N298" s="7" t="s">
        <v>63</v>
      </c>
      <c r="O298" s="7" t="s">
        <v>1190</v>
      </c>
      <c r="P298" s="50"/>
      <c r="Q298" s="11">
        <f>SUMIF(Western!C:C,Master!E298,Western!W:W)</f>
        <v>0</v>
      </c>
      <c r="R298" s="53">
        <f t="shared" si="14"/>
        <v>0</v>
      </c>
    </row>
    <row r="299" spans="2:18" x14ac:dyDescent="0.25">
      <c r="B299" s="52" t="str">
        <f t="shared" si="12"/>
        <v>MBGRPDM</v>
      </c>
      <c r="C299" s="48" t="str">
        <f t="shared" si="13"/>
        <v>84049070358</v>
      </c>
      <c r="D299" s="6">
        <v>840490703582</v>
      </c>
      <c r="E299" s="7" t="s">
        <v>1055</v>
      </c>
      <c r="F299" t="s">
        <v>1392</v>
      </c>
      <c r="G299" t="s">
        <v>1772</v>
      </c>
      <c r="H299" t="s">
        <v>16</v>
      </c>
      <c r="I299" t="s">
        <v>653</v>
      </c>
      <c r="J299" s="7">
        <v>3434</v>
      </c>
      <c r="K299" s="7"/>
      <c r="L299" s="10">
        <v>55</v>
      </c>
      <c r="M299" s="7" t="s">
        <v>62</v>
      </c>
      <c r="N299" s="7" t="s">
        <v>63</v>
      </c>
      <c r="O299" s="7" t="s">
        <v>1190</v>
      </c>
      <c r="P299" s="50"/>
      <c r="Q299" s="11">
        <f>SUMIF(Western!C:C,Master!E299,Western!W:W)</f>
        <v>0</v>
      </c>
      <c r="R299" s="53">
        <f t="shared" si="14"/>
        <v>0</v>
      </c>
    </row>
    <row r="300" spans="2:18" x14ac:dyDescent="0.25">
      <c r="B300" s="52" t="str">
        <f t="shared" si="12"/>
        <v>MBGRPDM</v>
      </c>
      <c r="C300" s="48" t="str">
        <f t="shared" si="13"/>
        <v>84049070359</v>
      </c>
      <c r="D300" s="6">
        <v>840490703599</v>
      </c>
      <c r="E300" s="7" t="s">
        <v>1056</v>
      </c>
      <c r="F300" t="s">
        <v>1393</v>
      </c>
      <c r="G300" t="s">
        <v>1772</v>
      </c>
      <c r="H300" t="s">
        <v>16</v>
      </c>
      <c r="I300" t="s">
        <v>653</v>
      </c>
      <c r="J300" s="7">
        <v>3436</v>
      </c>
      <c r="K300" s="7"/>
      <c r="L300" s="10">
        <v>55</v>
      </c>
      <c r="M300" s="7" t="s">
        <v>62</v>
      </c>
      <c r="N300" s="7" t="s">
        <v>63</v>
      </c>
      <c r="O300" s="7" t="s">
        <v>1190</v>
      </c>
      <c r="P300" s="50"/>
      <c r="Q300" s="11">
        <f>SUMIF(Western!C:C,Master!E300,Western!W:W)</f>
        <v>0</v>
      </c>
      <c r="R300" s="53">
        <f t="shared" si="14"/>
        <v>0</v>
      </c>
    </row>
    <row r="301" spans="2:18" x14ac:dyDescent="0.25">
      <c r="B301" s="52" t="str">
        <f t="shared" si="12"/>
        <v>MBGRPDM</v>
      </c>
      <c r="C301" s="48" t="str">
        <f t="shared" si="13"/>
        <v>84049070360</v>
      </c>
      <c r="D301" s="6">
        <v>840490703605</v>
      </c>
      <c r="E301" s="7" t="s">
        <v>1057</v>
      </c>
      <c r="F301" t="s">
        <v>1394</v>
      </c>
      <c r="G301" t="s">
        <v>1772</v>
      </c>
      <c r="H301" t="s">
        <v>16</v>
      </c>
      <c r="I301" t="s">
        <v>653</v>
      </c>
      <c r="J301" s="7">
        <v>3632</v>
      </c>
      <c r="K301" s="7"/>
      <c r="L301" s="10">
        <v>55</v>
      </c>
      <c r="M301" s="7" t="s">
        <v>62</v>
      </c>
      <c r="N301" s="7" t="s">
        <v>63</v>
      </c>
      <c r="O301" s="7" t="s">
        <v>1190</v>
      </c>
      <c r="P301" s="50"/>
      <c r="Q301" s="11">
        <f>SUMIF(Western!C:C,Master!E301,Western!W:W)</f>
        <v>0</v>
      </c>
      <c r="R301" s="53">
        <f t="shared" si="14"/>
        <v>0</v>
      </c>
    </row>
    <row r="302" spans="2:18" x14ac:dyDescent="0.25">
      <c r="B302" s="52" t="str">
        <f t="shared" si="12"/>
        <v>MBGRPDM</v>
      </c>
      <c r="C302" s="48" t="str">
        <f t="shared" si="13"/>
        <v>84049070361</v>
      </c>
      <c r="D302" s="6">
        <v>840490703612</v>
      </c>
      <c r="E302" s="7" t="s">
        <v>1058</v>
      </c>
      <c r="F302" t="s">
        <v>1395</v>
      </c>
      <c r="G302" t="s">
        <v>1772</v>
      </c>
      <c r="H302" t="s">
        <v>16</v>
      </c>
      <c r="I302" t="s">
        <v>653</v>
      </c>
      <c r="J302" s="7">
        <v>3634</v>
      </c>
      <c r="K302" s="7"/>
      <c r="L302" s="10">
        <v>55</v>
      </c>
      <c r="M302" s="7" t="s">
        <v>62</v>
      </c>
      <c r="N302" s="7" t="s">
        <v>63</v>
      </c>
      <c r="O302" s="7" t="s">
        <v>1190</v>
      </c>
      <c r="P302" s="50"/>
      <c r="Q302" s="11">
        <f>SUMIF(Western!C:C,Master!E302,Western!W:W)</f>
        <v>0</v>
      </c>
      <c r="R302" s="53">
        <f t="shared" si="14"/>
        <v>0</v>
      </c>
    </row>
    <row r="303" spans="2:18" x14ac:dyDescent="0.25">
      <c r="B303" s="52" t="str">
        <f t="shared" si="12"/>
        <v>MBGRPDM</v>
      </c>
      <c r="C303" s="48" t="str">
        <f t="shared" si="13"/>
        <v>84049070362</v>
      </c>
      <c r="D303" s="6">
        <v>840490703629</v>
      </c>
      <c r="E303" s="7" t="s">
        <v>1059</v>
      </c>
      <c r="F303" t="s">
        <v>1396</v>
      </c>
      <c r="G303" t="s">
        <v>1772</v>
      </c>
      <c r="H303" t="s">
        <v>16</v>
      </c>
      <c r="I303" t="s">
        <v>653</v>
      </c>
      <c r="J303" s="7">
        <v>3636</v>
      </c>
      <c r="K303" s="7"/>
      <c r="L303" s="10">
        <v>55</v>
      </c>
      <c r="M303" s="7" t="s">
        <v>62</v>
      </c>
      <c r="N303" s="7" t="s">
        <v>63</v>
      </c>
      <c r="O303" s="7" t="s">
        <v>1190</v>
      </c>
      <c r="P303" s="50"/>
      <c r="Q303" s="11">
        <f>SUMIF(Western!C:C,Master!E303,Western!W:W)</f>
        <v>0</v>
      </c>
      <c r="R303" s="53">
        <f t="shared" si="14"/>
        <v>0</v>
      </c>
    </row>
    <row r="304" spans="2:18" x14ac:dyDescent="0.25">
      <c r="B304" s="52" t="str">
        <f t="shared" si="12"/>
        <v>MBGRPDM</v>
      </c>
      <c r="C304" s="48" t="str">
        <f t="shared" si="13"/>
        <v>84049070363</v>
      </c>
      <c r="D304" s="6">
        <v>840490703636</v>
      </c>
      <c r="E304" s="7" t="s">
        <v>1060</v>
      </c>
      <c r="F304" t="s">
        <v>1397</v>
      </c>
      <c r="G304" t="s">
        <v>1772</v>
      </c>
      <c r="H304" t="s">
        <v>16</v>
      </c>
      <c r="I304" t="s">
        <v>653</v>
      </c>
      <c r="J304" s="7">
        <v>3832</v>
      </c>
      <c r="K304" s="7"/>
      <c r="L304" s="10">
        <v>55</v>
      </c>
      <c r="M304" s="7" t="s">
        <v>62</v>
      </c>
      <c r="N304" s="7" t="s">
        <v>63</v>
      </c>
      <c r="O304" s="7" t="s">
        <v>1190</v>
      </c>
      <c r="P304" s="50"/>
      <c r="Q304" s="11">
        <f>SUMIF(Western!C:C,Master!E304,Western!W:W)</f>
        <v>0</v>
      </c>
      <c r="R304" s="53">
        <f t="shared" si="14"/>
        <v>0</v>
      </c>
    </row>
    <row r="305" spans="2:18" x14ac:dyDescent="0.25">
      <c r="B305" s="52" t="str">
        <f t="shared" si="12"/>
        <v>MBGRPDM</v>
      </c>
      <c r="C305" s="48" t="str">
        <f t="shared" si="13"/>
        <v>84049070364</v>
      </c>
      <c r="D305" s="6">
        <v>840490703643</v>
      </c>
      <c r="E305" s="7" t="s">
        <v>1061</v>
      </c>
      <c r="F305" t="s">
        <v>1398</v>
      </c>
      <c r="G305" t="s">
        <v>1772</v>
      </c>
      <c r="H305" t="s">
        <v>16</v>
      </c>
      <c r="I305" t="s">
        <v>653</v>
      </c>
      <c r="J305" s="7">
        <v>3834</v>
      </c>
      <c r="K305" s="7"/>
      <c r="L305" s="10">
        <v>55</v>
      </c>
      <c r="M305" s="7" t="s">
        <v>62</v>
      </c>
      <c r="N305" s="7" t="s">
        <v>63</v>
      </c>
      <c r="O305" s="7" t="s">
        <v>1190</v>
      </c>
      <c r="P305" s="50"/>
      <c r="Q305" s="11">
        <f>SUMIF(Western!C:C,Master!E305,Western!W:W)</f>
        <v>0</v>
      </c>
      <c r="R305" s="53">
        <f t="shared" si="14"/>
        <v>0</v>
      </c>
    </row>
    <row r="306" spans="2:18" x14ac:dyDescent="0.25">
      <c r="B306" s="52" t="str">
        <f t="shared" si="12"/>
        <v>MBGRPDM</v>
      </c>
      <c r="C306" s="48" t="str">
        <f t="shared" si="13"/>
        <v>84049070365</v>
      </c>
      <c r="D306" s="6">
        <v>840490703650</v>
      </c>
      <c r="E306" s="7" t="s">
        <v>1062</v>
      </c>
      <c r="F306" t="s">
        <v>1399</v>
      </c>
      <c r="G306" t="s">
        <v>1772</v>
      </c>
      <c r="H306" t="s">
        <v>16</v>
      </c>
      <c r="I306" t="s">
        <v>653</v>
      </c>
      <c r="J306" s="7">
        <v>3836</v>
      </c>
      <c r="K306" s="7"/>
      <c r="L306" s="10">
        <v>55</v>
      </c>
      <c r="M306" s="7" t="s">
        <v>62</v>
      </c>
      <c r="N306" s="7" t="s">
        <v>63</v>
      </c>
      <c r="O306" s="7" t="s">
        <v>1190</v>
      </c>
      <c r="P306" s="50"/>
      <c r="Q306" s="11">
        <f>SUMIF(Western!C:C,Master!E306,Western!W:W)</f>
        <v>0</v>
      </c>
      <c r="R306" s="53">
        <f t="shared" si="14"/>
        <v>0</v>
      </c>
    </row>
    <row r="307" spans="2:18" x14ac:dyDescent="0.25">
      <c r="B307" s="52" t="str">
        <f t="shared" si="12"/>
        <v>MBGRPDM</v>
      </c>
      <c r="C307" s="48" t="str">
        <f t="shared" si="13"/>
        <v>84049070366</v>
      </c>
      <c r="D307" s="6">
        <v>840490703667</v>
      </c>
      <c r="E307" s="7" t="s">
        <v>1063</v>
      </c>
      <c r="F307" t="s">
        <v>1400</v>
      </c>
      <c r="G307" t="s">
        <v>1772</v>
      </c>
      <c r="H307" t="s">
        <v>16</v>
      </c>
      <c r="I307" t="s">
        <v>653</v>
      </c>
      <c r="J307" s="7">
        <v>4032</v>
      </c>
      <c r="K307" s="7"/>
      <c r="L307" s="10">
        <v>55</v>
      </c>
      <c r="M307" s="7" t="s">
        <v>62</v>
      </c>
      <c r="N307" s="7" t="s">
        <v>63</v>
      </c>
      <c r="O307" s="7" t="s">
        <v>1190</v>
      </c>
      <c r="P307" s="50"/>
      <c r="Q307" s="11">
        <f>SUMIF(Western!C:C,Master!E307,Western!W:W)</f>
        <v>0</v>
      </c>
      <c r="R307" s="53">
        <f t="shared" si="14"/>
        <v>0</v>
      </c>
    </row>
    <row r="308" spans="2:18" x14ac:dyDescent="0.25">
      <c r="B308" s="52" t="str">
        <f t="shared" si="12"/>
        <v>MBGRPDM</v>
      </c>
      <c r="C308" s="48" t="str">
        <f t="shared" si="13"/>
        <v>84049070367</v>
      </c>
      <c r="D308" s="6">
        <v>840490703674</v>
      </c>
      <c r="E308" s="7" t="s">
        <v>1064</v>
      </c>
      <c r="F308" t="s">
        <v>1401</v>
      </c>
      <c r="G308" t="s">
        <v>1772</v>
      </c>
      <c r="H308" t="s">
        <v>16</v>
      </c>
      <c r="I308" t="s">
        <v>653</v>
      </c>
      <c r="J308" s="7">
        <v>4232</v>
      </c>
      <c r="K308" s="7"/>
      <c r="L308" s="10">
        <v>55</v>
      </c>
      <c r="M308" s="7" t="s">
        <v>62</v>
      </c>
      <c r="N308" s="7" t="s">
        <v>63</v>
      </c>
      <c r="O308" s="7" t="s">
        <v>1190</v>
      </c>
      <c r="P308" s="50"/>
      <c r="Q308" s="11">
        <f>SUMIF(Western!C:C,Master!E308,Western!W:W)</f>
        <v>0</v>
      </c>
      <c r="R308" s="53">
        <f t="shared" si="14"/>
        <v>0</v>
      </c>
    </row>
    <row r="309" spans="2:18" x14ac:dyDescent="0.25">
      <c r="B309" s="52" t="str">
        <f t="shared" si="12"/>
        <v>MBGRPDM</v>
      </c>
      <c r="C309" s="48" t="str">
        <f t="shared" si="13"/>
        <v>84049070368</v>
      </c>
      <c r="D309" s="6">
        <v>840490703681</v>
      </c>
      <c r="E309" s="7" t="s">
        <v>1065</v>
      </c>
      <c r="F309" t="s">
        <v>1402</v>
      </c>
      <c r="G309" t="s">
        <v>1772</v>
      </c>
      <c r="H309" t="s">
        <v>16</v>
      </c>
      <c r="I309" t="s">
        <v>653</v>
      </c>
      <c r="J309" s="7">
        <v>4432</v>
      </c>
      <c r="K309" s="7"/>
      <c r="L309" s="10">
        <v>55</v>
      </c>
      <c r="M309" s="7" t="s">
        <v>62</v>
      </c>
      <c r="N309" s="7" t="s">
        <v>63</v>
      </c>
      <c r="O309" s="7" t="s">
        <v>1190</v>
      </c>
      <c r="P309" s="50"/>
      <c r="Q309" s="11">
        <f>SUMIF(Western!C:C,Master!E309,Western!W:W)</f>
        <v>0</v>
      </c>
      <c r="R309" s="53">
        <f t="shared" si="14"/>
        <v>0</v>
      </c>
    </row>
    <row r="310" spans="2:18" x14ac:dyDescent="0.25">
      <c r="B310" s="52" t="str">
        <f t="shared" si="12"/>
        <v>MBGRPRS</v>
      </c>
      <c r="C310" s="48" t="str">
        <f t="shared" si="13"/>
        <v>84049070369</v>
      </c>
      <c r="D310" s="6">
        <v>840490703698</v>
      </c>
      <c r="E310" s="7" t="s">
        <v>1066</v>
      </c>
      <c r="F310" t="s">
        <v>1403</v>
      </c>
      <c r="G310" t="s">
        <v>1772</v>
      </c>
      <c r="H310" t="s">
        <v>16</v>
      </c>
      <c r="I310" t="s">
        <v>1356</v>
      </c>
      <c r="J310" s="7">
        <v>3030</v>
      </c>
      <c r="K310" s="7"/>
      <c r="L310" s="10">
        <v>55</v>
      </c>
      <c r="M310" s="7" t="s">
        <v>62</v>
      </c>
      <c r="N310" s="7" t="s">
        <v>63</v>
      </c>
      <c r="O310" s="7" t="s">
        <v>1190</v>
      </c>
      <c r="P310" s="50"/>
      <c r="Q310" s="11">
        <f>SUMIF(Western!C:C,Master!E310,Western!W:W)</f>
        <v>0</v>
      </c>
      <c r="R310" s="53">
        <f t="shared" si="14"/>
        <v>0</v>
      </c>
    </row>
    <row r="311" spans="2:18" x14ac:dyDescent="0.25">
      <c r="B311" s="52" t="str">
        <f t="shared" si="12"/>
        <v>MBGRPRS</v>
      </c>
      <c r="C311" s="48" t="str">
        <f t="shared" si="13"/>
        <v>84049070370</v>
      </c>
      <c r="D311" s="6">
        <v>840490703704</v>
      </c>
      <c r="E311" s="7" t="s">
        <v>1067</v>
      </c>
      <c r="F311" t="s">
        <v>1404</v>
      </c>
      <c r="G311" t="s">
        <v>1772</v>
      </c>
      <c r="H311" t="s">
        <v>16</v>
      </c>
      <c r="I311" t="s">
        <v>1356</v>
      </c>
      <c r="J311" s="7">
        <v>3032</v>
      </c>
      <c r="K311" s="7"/>
      <c r="L311" s="10">
        <v>55</v>
      </c>
      <c r="M311" s="7" t="s">
        <v>62</v>
      </c>
      <c r="N311" s="7" t="s">
        <v>63</v>
      </c>
      <c r="O311" s="7" t="s">
        <v>1190</v>
      </c>
      <c r="P311" s="50"/>
      <c r="Q311" s="11">
        <f>SUMIF(Western!C:C,Master!E311,Western!W:W)</f>
        <v>0</v>
      </c>
      <c r="R311" s="53">
        <f t="shared" si="14"/>
        <v>0</v>
      </c>
    </row>
    <row r="312" spans="2:18" x14ac:dyDescent="0.25">
      <c r="B312" s="52" t="str">
        <f t="shared" si="12"/>
        <v>MBGRPRS</v>
      </c>
      <c r="C312" s="48" t="str">
        <f t="shared" si="13"/>
        <v>84049070371</v>
      </c>
      <c r="D312" s="6">
        <v>840490703711</v>
      </c>
      <c r="E312" s="7" t="s">
        <v>1068</v>
      </c>
      <c r="F312" t="s">
        <v>1405</v>
      </c>
      <c r="G312" t="s">
        <v>1772</v>
      </c>
      <c r="H312" t="s">
        <v>16</v>
      </c>
      <c r="I312" t="s">
        <v>1356</v>
      </c>
      <c r="J312" s="7">
        <v>3230</v>
      </c>
      <c r="K312" s="7"/>
      <c r="L312" s="10">
        <v>55</v>
      </c>
      <c r="M312" s="7" t="s">
        <v>62</v>
      </c>
      <c r="N312" s="7" t="s">
        <v>63</v>
      </c>
      <c r="O312" s="7" t="s">
        <v>1190</v>
      </c>
      <c r="P312" s="50"/>
      <c r="Q312" s="11">
        <f>SUMIF(Western!C:C,Master!E312,Western!W:W)</f>
        <v>0</v>
      </c>
      <c r="R312" s="53">
        <f t="shared" si="14"/>
        <v>0</v>
      </c>
    </row>
    <row r="313" spans="2:18" x14ac:dyDescent="0.25">
      <c r="B313" s="52" t="str">
        <f t="shared" si="12"/>
        <v>MBGRPRS</v>
      </c>
      <c r="C313" s="48" t="str">
        <f t="shared" si="13"/>
        <v>84049070372</v>
      </c>
      <c r="D313" s="6">
        <v>840490703728</v>
      </c>
      <c r="E313" s="7" t="s">
        <v>1069</v>
      </c>
      <c r="F313" t="s">
        <v>1406</v>
      </c>
      <c r="G313" t="s">
        <v>1772</v>
      </c>
      <c r="H313" t="s">
        <v>16</v>
      </c>
      <c r="I313" t="s">
        <v>1356</v>
      </c>
      <c r="J313" s="7">
        <v>3232</v>
      </c>
      <c r="K313" s="7"/>
      <c r="L313" s="10">
        <v>55</v>
      </c>
      <c r="M313" s="7" t="s">
        <v>62</v>
      </c>
      <c r="N313" s="7" t="s">
        <v>63</v>
      </c>
      <c r="O313" s="7" t="s">
        <v>1190</v>
      </c>
      <c r="P313" s="50"/>
      <c r="Q313" s="11">
        <f>SUMIF(Western!C:C,Master!E313,Western!W:W)</f>
        <v>0</v>
      </c>
      <c r="R313" s="53">
        <f t="shared" si="14"/>
        <v>0</v>
      </c>
    </row>
    <row r="314" spans="2:18" x14ac:dyDescent="0.25">
      <c r="B314" s="52" t="str">
        <f t="shared" si="12"/>
        <v>MBGRPRS</v>
      </c>
      <c r="C314" s="48" t="str">
        <f t="shared" si="13"/>
        <v>84049070373</v>
      </c>
      <c r="D314" s="6">
        <v>840490703735</v>
      </c>
      <c r="E314" s="7" t="s">
        <v>1070</v>
      </c>
      <c r="F314" t="s">
        <v>1407</v>
      </c>
      <c r="G314" t="s">
        <v>1772</v>
      </c>
      <c r="H314" t="s">
        <v>16</v>
      </c>
      <c r="I314" t="s">
        <v>1356</v>
      </c>
      <c r="J314" s="7">
        <v>3234</v>
      </c>
      <c r="K314" s="7"/>
      <c r="L314" s="10">
        <v>55</v>
      </c>
      <c r="M314" s="7" t="s">
        <v>62</v>
      </c>
      <c r="N314" s="7" t="s">
        <v>63</v>
      </c>
      <c r="O314" s="7" t="s">
        <v>1190</v>
      </c>
      <c r="P314" s="50"/>
      <c r="Q314" s="11">
        <f>SUMIF(Western!C:C,Master!E314,Western!W:W)</f>
        <v>0</v>
      </c>
      <c r="R314" s="53">
        <f t="shared" si="14"/>
        <v>0</v>
      </c>
    </row>
    <row r="315" spans="2:18" x14ac:dyDescent="0.25">
      <c r="B315" s="52" t="str">
        <f t="shared" si="12"/>
        <v>MBGRPRS</v>
      </c>
      <c r="C315" s="48" t="str">
        <f t="shared" si="13"/>
        <v>84049070374</v>
      </c>
      <c r="D315" s="6">
        <v>840490703742</v>
      </c>
      <c r="E315" s="7" t="s">
        <v>1071</v>
      </c>
      <c r="F315" t="s">
        <v>1408</v>
      </c>
      <c r="G315" t="s">
        <v>1772</v>
      </c>
      <c r="H315" t="s">
        <v>16</v>
      </c>
      <c r="I315" t="s">
        <v>1356</v>
      </c>
      <c r="J315" s="7">
        <v>3430</v>
      </c>
      <c r="K315" s="7"/>
      <c r="L315" s="10">
        <v>55</v>
      </c>
      <c r="M315" s="7" t="s">
        <v>62</v>
      </c>
      <c r="N315" s="7" t="s">
        <v>63</v>
      </c>
      <c r="O315" s="7" t="s">
        <v>1190</v>
      </c>
      <c r="P315" s="50"/>
      <c r="Q315" s="11">
        <f>SUMIF(Western!C:C,Master!E315,Western!W:W)</f>
        <v>0</v>
      </c>
      <c r="R315" s="53">
        <f t="shared" si="14"/>
        <v>0</v>
      </c>
    </row>
    <row r="316" spans="2:18" x14ac:dyDescent="0.25">
      <c r="B316" s="52" t="str">
        <f t="shared" si="12"/>
        <v>MBGRPRS</v>
      </c>
      <c r="C316" s="48" t="str">
        <f t="shared" si="13"/>
        <v>84049070375</v>
      </c>
      <c r="D316" s="6">
        <v>840490703759</v>
      </c>
      <c r="E316" s="7" t="s">
        <v>1072</v>
      </c>
      <c r="F316" t="s">
        <v>1409</v>
      </c>
      <c r="G316" t="s">
        <v>1772</v>
      </c>
      <c r="H316" t="s">
        <v>16</v>
      </c>
      <c r="I316" t="s">
        <v>1356</v>
      </c>
      <c r="J316" s="7">
        <v>3432</v>
      </c>
      <c r="K316" s="7"/>
      <c r="L316" s="10">
        <v>55</v>
      </c>
      <c r="M316" s="7" t="s">
        <v>62</v>
      </c>
      <c r="N316" s="7" t="s">
        <v>63</v>
      </c>
      <c r="O316" s="7" t="s">
        <v>1190</v>
      </c>
      <c r="P316" s="50"/>
      <c r="Q316" s="11">
        <f>SUMIF(Western!C:C,Master!E316,Western!W:W)</f>
        <v>0</v>
      </c>
      <c r="R316" s="53">
        <f t="shared" si="14"/>
        <v>0</v>
      </c>
    </row>
    <row r="317" spans="2:18" x14ac:dyDescent="0.25">
      <c r="B317" s="52" t="str">
        <f t="shared" si="12"/>
        <v>MBGRPRS</v>
      </c>
      <c r="C317" s="48" t="str">
        <f t="shared" si="13"/>
        <v>84049070376</v>
      </c>
      <c r="D317" s="6">
        <v>840490703766</v>
      </c>
      <c r="E317" s="7" t="s">
        <v>1073</v>
      </c>
      <c r="F317" t="s">
        <v>1410</v>
      </c>
      <c r="G317" t="s">
        <v>1772</v>
      </c>
      <c r="H317" t="s">
        <v>16</v>
      </c>
      <c r="I317" t="s">
        <v>1356</v>
      </c>
      <c r="J317" s="7">
        <v>3434</v>
      </c>
      <c r="K317" s="7"/>
      <c r="L317" s="10">
        <v>55</v>
      </c>
      <c r="M317" s="7" t="s">
        <v>62</v>
      </c>
      <c r="N317" s="7" t="s">
        <v>63</v>
      </c>
      <c r="O317" s="7" t="s">
        <v>1190</v>
      </c>
      <c r="P317" s="50"/>
      <c r="Q317" s="11">
        <f>SUMIF(Western!C:C,Master!E317,Western!W:W)</f>
        <v>0</v>
      </c>
      <c r="R317" s="53">
        <f t="shared" si="14"/>
        <v>0</v>
      </c>
    </row>
    <row r="318" spans="2:18" x14ac:dyDescent="0.25">
      <c r="B318" s="52" t="str">
        <f t="shared" si="12"/>
        <v>MBGRPRS</v>
      </c>
      <c r="C318" s="48" t="str">
        <f t="shared" si="13"/>
        <v>84049070377</v>
      </c>
      <c r="D318" s="6">
        <v>840490703773</v>
      </c>
      <c r="E318" s="7" t="s">
        <v>1074</v>
      </c>
      <c r="F318" t="s">
        <v>1411</v>
      </c>
      <c r="G318" t="s">
        <v>1772</v>
      </c>
      <c r="H318" t="s">
        <v>16</v>
      </c>
      <c r="I318" t="s">
        <v>1356</v>
      </c>
      <c r="J318" s="7">
        <v>3436</v>
      </c>
      <c r="K318" s="7"/>
      <c r="L318" s="10">
        <v>55</v>
      </c>
      <c r="M318" s="7" t="s">
        <v>62</v>
      </c>
      <c r="N318" s="7" t="s">
        <v>63</v>
      </c>
      <c r="O318" s="7" t="s">
        <v>1190</v>
      </c>
      <c r="P318" s="50"/>
      <c r="Q318" s="11">
        <f>SUMIF(Western!C:C,Master!E318,Western!W:W)</f>
        <v>0</v>
      </c>
      <c r="R318" s="53">
        <f t="shared" si="14"/>
        <v>0</v>
      </c>
    </row>
    <row r="319" spans="2:18" x14ac:dyDescent="0.25">
      <c r="B319" s="52" t="str">
        <f t="shared" si="12"/>
        <v>MBGRPRS</v>
      </c>
      <c r="C319" s="48" t="str">
        <f t="shared" si="13"/>
        <v>84049070378</v>
      </c>
      <c r="D319" s="6">
        <v>840490703780</v>
      </c>
      <c r="E319" s="7" t="s">
        <v>1075</v>
      </c>
      <c r="F319" t="s">
        <v>1412</v>
      </c>
      <c r="G319" t="s">
        <v>1772</v>
      </c>
      <c r="H319" t="s">
        <v>16</v>
      </c>
      <c r="I319" t="s">
        <v>1356</v>
      </c>
      <c r="J319" s="7">
        <v>3632</v>
      </c>
      <c r="K319" s="7"/>
      <c r="L319" s="10">
        <v>55</v>
      </c>
      <c r="M319" s="7" t="s">
        <v>62</v>
      </c>
      <c r="N319" s="7" t="s">
        <v>63</v>
      </c>
      <c r="O319" s="7" t="s">
        <v>1190</v>
      </c>
      <c r="P319" s="50"/>
      <c r="Q319" s="11">
        <f>SUMIF(Western!C:C,Master!E319,Western!W:W)</f>
        <v>0</v>
      </c>
      <c r="R319" s="53">
        <f t="shared" si="14"/>
        <v>0</v>
      </c>
    </row>
    <row r="320" spans="2:18" x14ac:dyDescent="0.25">
      <c r="B320" s="52" t="str">
        <f t="shared" si="12"/>
        <v>MBGRPRS</v>
      </c>
      <c r="C320" s="48" t="str">
        <f t="shared" si="13"/>
        <v>84049070379</v>
      </c>
      <c r="D320" s="6">
        <v>840490703797</v>
      </c>
      <c r="E320" s="7" t="s">
        <v>1076</v>
      </c>
      <c r="F320" t="s">
        <v>1413</v>
      </c>
      <c r="G320" t="s">
        <v>1772</v>
      </c>
      <c r="H320" t="s">
        <v>16</v>
      </c>
      <c r="I320" t="s">
        <v>1356</v>
      </c>
      <c r="J320" s="7">
        <v>3634</v>
      </c>
      <c r="K320" s="7"/>
      <c r="L320" s="10">
        <v>55</v>
      </c>
      <c r="M320" s="7" t="s">
        <v>62</v>
      </c>
      <c r="N320" s="7" t="s">
        <v>63</v>
      </c>
      <c r="O320" s="7" t="s">
        <v>1190</v>
      </c>
      <c r="P320" s="50"/>
      <c r="Q320" s="11">
        <f>SUMIF(Western!C:C,Master!E320,Western!W:W)</f>
        <v>0</v>
      </c>
      <c r="R320" s="53">
        <f t="shared" si="14"/>
        <v>0</v>
      </c>
    </row>
    <row r="321" spans="2:18" x14ac:dyDescent="0.25">
      <c r="B321" s="52" t="str">
        <f t="shared" si="12"/>
        <v>MBGRPRS</v>
      </c>
      <c r="C321" s="48" t="str">
        <f t="shared" si="13"/>
        <v>84049070380</v>
      </c>
      <c r="D321" s="6">
        <v>840490703803</v>
      </c>
      <c r="E321" s="7" t="s">
        <v>1077</v>
      </c>
      <c r="F321" t="s">
        <v>1414</v>
      </c>
      <c r="G321" t="s">
        <v>1772</v>
      </c>
      <c r="H321" t="s">
        <v>16</v>
      </c>
      <c r="I321" t="s">
        <v>1356</v>
      </c>
      <c r="J321" s="7">
        <v>3636</v>
      </c>
      <c r="K321" s="7"/>
      <c r="L321" s="10">
        <v>55</v>
      </c>
      <c r="M321" s="7" t="s">
        <v>62</v>
      </c>
      <c r="N321" s="7" t="s">
        <v>63</v>
      </c>
      <c r="O321" s="7" t="s">
        <v>1190</v>
      </c>
      <c r="P321" s="50"/>
      <c r="Q321" s="11">
        <f>SUMIF(Western!C:C,Master!E321,Western!W:W)</f>
        <v>0</v>
      </c>
      <c r="R321" s="53">
        <f t="shared" si="14"/>
        <v>0</v>
      </c>
    </row>
    <row r="322" spans="2:18" x14ac:dyDescent="0.25">
      <c r="B322" s="52" t="str">
        <f t="shared" si="12"/>
        <v>MBGRPRS</v>
      </c>
      <c r="C322" s="48" t="str">
        <f t="shared" si="13"/>
        <v>84049070381</v>
      </c>
      <c r="D322" s="6">
        <v>840490703810</v>
      </c>
      <c r="E322" s="7" t="s">
        <v>1078</v>
      </c>
      <c r="F322" t="s">
        <v>1415</v>
      </c>
      <c r="G322" t="s">
        <v>1772</v>
      </c>
      <c r="H322" t="s">
        <v>16</v>
      </c>
      <c r="I322" t="s">
        <v>1356</v>
      </c>
      <c r="J322" s="7">
        <v>3832</v>
      </c>
      <c r="K322" s="7"/>
      <c r="L322" s="10">
        <v>55</v>
      </c>
      <c r="M322" s="7" t="s">
        <v>62</v>
      </c>
      <c r="N322" s="7" t="s">
        <v>63</v>
      </c>
      <c r="O322" s="7" t="s">
        <v>1190</v>
      </c>
      <c r="P322" s="50"/>
      <c r="Q322" s="11">
        <f>SUMIF(Western!C:C,Master!E322,Western!W:W)</f>
        <v>0</v>
      </c>
      <c r="R322" s="53">
        <f t="shared" si="14"/>
        <v>0</v>
      </c>
    </row>
    <row r="323" spans="2:18" x14ac:dyDescent="0.25">
      <c r="B323" s="52" t="str">
        <f t="shared" si="12"/>
        <v>MBGRPRS</v>
      </c>
      <c r="C323" s="48" t="str">
        <f t="shared" si="13"/>
        <v>84049070382</v>
      </c>
      <c r="D323" s="6">
        <v>840490703827</v>
      </c>
      <c r="E323" s="7" t="s">
        <v>1079</v>
      </c>
      <c r="F323" t="s">
        <v>1416</v>
      </c>
      <c r="G323" t="s">
        <v>1772</v>
      </c>
      <c r="H323" t="s">
        <v>16</v>
      </c>
      <c r="I323" t="s">
        <v>1356</v>
      </c>
      <c r="J323" s="7">
        <v>3834</v>
      </c>
      <c r="K323" s="7"/>
      <c r="L323" s="10">
        <v>55</v>
      </c>
      <c r="M323" s="7" t="s">
        <v>62</v>
      </c>
      <c r="N323" s="7" t="s">
        <v>63</v>
      </c>
      <c r="O323" s="7" t="s">
        <v>1190</v>
      </c>
      <c r="P323" s="50"/>
      <c r="Q323" s="11">
        <f>SUMIF(Western!C:C,Master!E323,Western!W:W)</f>
        <v>0</v>
      </c>
      <c r="R323" s="53">
        <f t="shared" si="14"/>
        <v>0</v>
      </c>
    </row>
    <row r="324" spans="2:18" x14ac:dyDescent="0.25">
      <c r="B324" s="52" t="str">
        <f t="shared" si="12"/>
        <v>MBGRPRS</v>
      </c>
      <c r="C324" s="48" t="str">
        <f t="shared" si="13"/>
        <v>84049070383</v>
      </c>
      <c r="D324" s="6">
        <v>840490703834</v>
      </c>
      <c r="E324" s="7" t="s">
        <v>1080</v>
      </c>
      <c r="F324" t="s">
        <v>1417</v>
      </c>
      <c r="G324" t="s">
        <v>1772</v>
      </c>
      <c r="H324" t="s">
        <v>16</v>
      </c>
      <c r="I324" t="s">
        <v>1356</v>
      </c>
      <c r="J324" s="7">
        <v>3836</v>
      </c>
      <c r="K324" s="7"/>
      <c r="L324" s="10">
        <v>55</v>
      </c>
      <c r="M324" s="7" t="s">
        <v>62</v>
      </c>
      <c r="N324" s="7" t="s">
        <v>63</v>
      </c>
      <c r="O324" s="7" t="s">
        <v>1190</v>
      </c>
      <c r="P324" s="50"/>
      <c r="Q324" s="11">
        <f>SUMIF(Western!C:C,Master!E324,Western!W:W)</f>
        <v>0</v>
      </c>
      <c r="R324" s="53">
        <f t="shared" si="14"/>
        <v>0</v>
      </c>
    </row>
    <row r="325" spans="2:18" x14ac:dyDescent="0.25">
      <c r="B325" s="52" t="str">
        <f t="shared" si="12"/>
        <v>MBGRPRS</v>
      </c>
      <c r="C325" s="48" t="str">
        <f t="shared" si="13"/>
        <v>84049070384</v>
      </c>
      <c r="D325" s="6">
        <v>840490703841</v>
      </c>
      <c r="E325" s="7" t="s">
        <v>1081</v>
      </c>
      <c r="F325" t="s">
        <v>1418</v>
      </c>
      <c r="G325" t="s">
        <v>1772</v>
      </c>
      <c r="H325" t="s">
        <v>16</v>
      </c>
      <c r="I325" t="s">
        <v>1356</v>
      </c>
      <c r="J325" s="7">
        <v>4032</v>
      </c>
      <c r="K325" s="7"/>
      <c r="L325" s="10">
        <v>55</v>
      </c>
      <c r="M325" s="7" t="s">
        <v>62</v>
      </c>
      <c r="N325" s="7" t="s">
        <v>63</v>
      </c>
      <c r="O325" s="7" t="s">
        <v>1190</v>
      </c>
      <c r="P325" s="50"/>
      <c r="Q325" s="11">
        <f>SUMIF(Western!C:C,Master!E325,Western!W:W)</f>
        <v>0</v>
      </c>
      <c r="R325" s="53">
        <f t="shared" si="14"/>
        <v>0</v>
      </c>
    </row>
    <row r="326" spans="2:18" x14ac:dyDescent="0.25">
      <c r="B326" s="52" t="str">
        <f t="shared" ref="B326:B389" si="15">LEFT(E326,7)</f>
        <v>MBGRPRS</v>
      </c>
      <c r="C326" s="48" t="str">
        <f t="shared" ref="C326:C389" si="16">LEFT(D326,11)</f>
        <v>84049070385</v>
      </c>
      <c r="D326" s="6">
        <v>840490703858</v>
      </c>
      <c r="E326" s="7" t="s">
        <v>1082</v>
      </c>
      <c r="F326" t="s">
        <v>1419</v>
      </c>
      <c r="G326" t="s">
        <v>1772</v>
      </c>
      <c r="H326" t="s">
        <v>16</v>
      </c>
      <c r="I326" t="s">
        <v>1356</v>
      </c>
      <c r="J326" s="7">
        <v>4232</v>
      </c>
      <c r="K326" s="7"/>
      <c r="L326" s="10">
        <v>55</v>
      </c>
      <c r="M326" s="7" t="s">
        <v>62</v>
      </c>
      <c r="N326" s="7" t="s">
        <v>63</v>
      </c>
      <c r="O326" s="7" t="s">
        <v>1190</v>
      </c>
      <c r="P326" s="50"/>
      <c r="Q326" s="11">
        <f>SUMIF(Western!C:C,Master!E326,Western!W:W)</f>
        <v>0</v>
      </c>
      <c r="R326" s="53">
        <f t="shared" ref="R326:R389" si="17">Q326*L326</f>
        <v>0</v>
      </c>
    </row>
    <row r="327" spans="2:18" x14ac:dyDescent="0.25">
      <c r="B327" s="52" t="str">
        <f t="shared" si="15"/>
        <v>MBGRPRS</v>
      </c>
      <c r="C327" s="48" t="str">
        <f t="shared" si="16"/>
        <v>84049070386</v>
      </c>
      <c r="D327" s="6">
        <v>840490703865</v>
      </c>
      <c r="E327" s="7" t="s">
        <v>1083</v>
      </c>
      <c r="F327" t="s">
        <v>1420</v>
      </c>
      <c r="G327" t="s">
        <v>1772</v>
      </c>
      <c r="H327" t="s">
        <v>16</v>
      </c>
      <c r="I327" t="s">
        <v>1356</v>
      </c>
      <c r="J327" s="7">
        <v>4432</v>
      </c>
      <c r="K327" s="7"/>
      <c r="L327" s="10">
        <v>55</v>
      </c>
      <c r="M327" s="7" t="s">
        <v>62</v>
      </c>
      <c r="N327" s="7" t="s">
        <v>63</v>
      </c>
      <c r="O327" s="7" t="s">
        <v>1190</v>
      </c>
      <c r="P327" s="50"/>
      <c r="Q327" s="11">
        <f>SUMIF(Western!C:C,Master!E327,Western!W:W)</f>
        <v>0</v>
      </c>
      <c r="R327" s="53">
        <f t="shared" si="17"/>
        <v>0</v>
      </c>
    </row>
    <row r="328" spans="2:18" x14ac:dyDescent="0.25">
      <c r="B328" s="52" t="str">
        <f t="shared" si="15"/>
        <v>MBGRPBK</v>
      </c>
      <c r="C328" s="48" t="str">
        <f t="shared" si="16"/>
        <v>84049070333</v>
      </c>
      <c r="D328" s="6">
        <v>840490703339</v>
      </c>
      <c r="E328" s="7" t="s">
        <v>1084</v>
      </c>
      <c r="F328" t="s">
        <v>1421</v>
      </c>
      <c r="G328" t="s">
        <v>1772</v>
      </c>
      <c r="H328" t="s">
        <v>16</v>
      </c>
      <c r="I328" t="s">
        <v>561</v>
      </c>
      <c r="J328" s="7">
        <v>3030</v>
      </c>
      <c r="K328" s="7"/>
      <c r="L328" s="10">
        <v>55</v>
      </c>
      <c r="M328" s="7" t="s">
        <v>62</v>
      </c>
      <c r="N328" s="7" t="s">
        <v>63</v>
      </c>
      <c r="O328" s="7" t="s">
        <v>1190</v>
      </c>
      <c r="P328" s="50"/>
      <c r="Q328" s="11">
        <f>SUMIF(Western!C:C,Master!E328,Western!W:W)</f>
        <v>0</v>
      </c>
      <c r="R328" s="53">
        <f t="shared" si="17"/>
        <v>0</v>
      </c>
    </row>
    <row r="329" spans="2:18" x14ac:dyDescent="0.25">
      <c r="B329" s="52" t="str">
        <f t="shared" si="15"/>
        <v>MBGRPBK</v>
      </c>
      <c r="C329" s="48" t="str">
        <f t="shared" si="16"/>
        <v>84049070334</v>
      </c>
      <c r="D329" s="6">
        <v>840490703346</v>
      </c>
      <c r="E329" s="7" t="s">
        <v>1085</v>
      </c>
      <c r="F329" t="s">
        <v>1422</v>
      </c>
      <c r="G329" t="s">
        <v>1772</v>
      </c>
      <c r="H329" t="s">
        <v>16</v>
      </c>
      <c r="I329" t="s">
        <v>561</v>
      </c>
      <c r="J329" s="7">
        <v>3032</v>
      </c>
      <c r="K329" s="7"/>
      <c r="L329" s="10">
        <v>55</v>
      </c>
      <c r="M329" s="7" t="s">
        <v>62</v>
      </c>
      <c r="N329" s="7" t="s">
        <v>63</v>
      </c>
      <c r="O329" s="7" t="s">
        <v>1190</v>
      </c>
      <c r="P329" s="50"/>
      <c r="Q329" s="11">
        <f>SUMIF(Western!C:C,Master!E329,Western!W:W)</f>
        <v>0</v>
      </c>
      <c r="R329" s="53">
        <f t="shared" si="17"/>
        <v>0</v>
      </c>
    </row>
    <row r="330" spans="2:18" x14ac:dyDescent="0.25">
      <c r="B330" s="52" t="str">
        <f t="shared" si="15"/>
        <v>MBGRPBK</v>
      </c>
      <c r="C330" s="48" t="str">
        <f t="shared" si="16"/>
        <v>84049070335</v>
      </c>
      <c r="D330" s="6">
        <v>840490703353</v>
      </c>
      <c r="E330" s="7" t="s">
        <v>1086</v>
      </c>
      <c r="F330" t="s">
        <v>1423</v>
      </c>
      <c r="G330" t="s">
        <v>1772</v>
      </c>
      <c r="H330" t="s">
        <v>16</v>
      </c>
      <c r="I330" t="s">
        <v>561</v>
      </c>
      <c r="J330" s="7">
        <v>3230</v>
      </c>
      <c r="K330" s="7"/>
      <c r="L330" s="10">
        <v>55</v>
      </c>
      <c r="M330" s="7" t="s">
        <v>62</v>
      </c>
      <c r="N330" s="7" t="s">
        <v>63</v>
      </c>
      <c r="O330" s="7" t="s">
        <v>1190</v>
      </c>
      <c r="P330" s="50"/>
      <c r="Q330" s="11">
        <f>SUMIF(Western!C:C,Master!E330,Western!W:W)</f>
        <v>0</v>
      </c>
      <c r="R330" s="53">
        <f t="shared" si="17"/>
        <v>0</v>
      </c>
    </row>
    <row r="331" spans="2:18" x14ac:dyDescent="0.25">
      <c r="B331" s="52" t="str">
        <f t="shared" si="15"/>
        <v>MBGRPBK</v>
      </c>
      <c r="C331" s="48" t="str">
        <f t="shared" si="16"/>
        <v>84049070336</v>
      </c>
      <c r="D331" s="6">
        <v>840490703360</v>
      </c>
      <c r="E331" s="7" t="s">
        <v>1087</v>
      </c>
      <c r="F331" t="s">
        <v>1424</v>
      </c>
      <c r="G331" t="s">
        <v>1772</v>
      </c>
      <c r="H331" t="s">
        <v>16</v>
      </c>
      <c r="I331" t="s">
        <v>561</v>
      </c>
      <c r="J331" s="7">
        <v>3232</v>
      </c>
      <c r="K331" s="7"/>
      <c r="L331" s="10">
        <v>55</v>
      </c>
      <c r="M331" s="7" t="s">
        <v>62</v>
      </c>
      <c r="N331" s="7" t="s">
        <v>63</v>
      </c>
      <c r="O331" s="7" t="s">
        <v>1190</v>
      </c>
      <c r="P331" s="50"/>
      <c r="Q331" s="11">
        <f>SUMIF(Western!C:C,Master!E331,Western!W:W)</f>
        <v>0</v>
      </c>
      <c r="R331" s="53">
        <f t="shared" si="17"/>
        <v>0</v>
      </c>
    </row>
    <row r="332" spans="2:18" x14ac:dyDescent="0.25">
      <c r="B332" s="52" t="str">
        <f t="shared" si="15"/>
        <v>MBGRPBK</v>
      </c>
      <c r="C332" s="48" t="str">
        <f t="shared" si="16"/>
        <v>84049070337</v>
      </c>
      <c r="D332" s="6">
        <v>840490703377</v>
      </c>
      <c r="E332" s="7" t="s">
        <v>1088</v>
      </c>
      <c r="F332" t="s">
        <v>1425</v>
      </c>
      <c r="G332" t="s">
        <v>1772</v>
      </c>
      <c r="H332" t="s">
        <v>16</v>
      </c>
      <c r="I332" t="s">
        <v>561</v>
      </c>
      <c r="J332" s="7">
        <v>3234</v>
      </c>
      <c r="K332" s="7"/>
      <c r="L332" s="10">
        <v>55</v>
      </c>
      <c r="M332" s="7" t="s">
        <v>62</v>
      </c>
      <c r="N332" s="7" t="s">
        <v>63</v>
      </c>
      <c r="O332" s="7" t="s">
        <v>1190</v>
      </c>
      <c r="P332" s="50"/>
      <c r="Q332" s="11">
        <f>SUMIF(Western!C:C,Master!E332,Western!W:W)</f>
        <v>0</v>
      </c>
      <c r="R332" s="53">
        <f t="shared" si="17"/>
        <v>0</v>
      </c>
    </row>
    <row r="333" spans="2:18" x14ac:dyDescent="0.25">
      <c r="B333" s="52" t="str">
        <f t="shared" si="15"/>
        <v>MBGRPBK</v>
      </c>
      <c r="C333" s="48" t="str">
        <f t="shared" si="16"/>
        <v>84049070338</v>
      </c>
      <c r="D333" s="6">
        <v>840490703384</v>
      </c>
      <c r="E333" s="7" t="s">
        <v>1089</v>
      </c>
      <c r="F333" t="s">
        <v>1426</v>
      </c>
      <c r="G333" t="s">
        <v>1772</v>
      </c>
      <c r="H333" t="s">
        <v>16</v>
      </c>
      <c r="I333" t="s">
        <v>561</v>
      </c>
      <c r="J333" s="7">
        <v>3430</v>
      </c>
      <c r="K333" s="7"/>
      <c r="L333" s="10">
        <v>55</v>
      </c>
      <c r="M333" s="7" t="s">
        <v>62</v>
      </c>
      <c r="N333" s="7" t="s">
        <v>63</v>
      </c>
      <c r="O333" s="7" t="s">
        <v>1190</v>
      </c>
      <c r="P333" s="50"/>
      <c r="Q333" s="11">
        <f>SUMIF(Western!C:C,Master!E333,Western!W:W)</f>
        <v>0</v>
      </c>
      <c r="R333" s="53">
        <f t="shared" si="17"/>
        <v>0</v>
      </c>
    </row>
    <row r="334" spans="2:18" x14ac:dyDescent="0.25">
      <c r="B334" s="52" t="str">
        <f t="shared" si="15"/>
        <v>MBGRPBK</v>
      </c>
      <c r="C334" s="48" t="str">
        <f t="shared" si="16"/>
        <v>84049070339</v>
      </c>
      <c r="D334" s="6">
        <v>840490703391</v>
      </c>
      <c r="E334" s="7" t="s">
        <v>1090</v>
      </c>
      <c r="F334" t="s">
        <v>1427</v>
      </c>
      <c r="G334" t="s">
        <v>1772</v>
      </c>
      <c r="H334" t="s">
        <v>16</v>
      </c>
      <c r="I334" t="s">
        <v>561</v>
      </c>
      <c r="J334" s="7">
        <v>3432</v>
      </c>
      <c r="K334" s="7"/>
      <c r="L334" s="10">
        <v>55</v>
      </c>
      <c r="M334" s="7" t="s">
        <v>62</v>
      </c>
      <c r="N334" s="7" t="s">
        <v>63</v>
      </c>
      <c r="O334" s="7" t="s">
        <v>1190</v>
      </c>
      <c r="P334" s="50"/>
      <c r="Q334" s="11">
        <f>SUMIF(Western!C:C,Master!E334,Western!W:W)</f>
        <v>0</v>
      </c>
      <c r="R334" s="53">
        <f t="shared" si="17"/>
        <v>0</v>
      </c>
    </row>
    <row r="335" spans="2:18" x14ac:dyDescent="0.25">
      <c r="B335" s="52" t="str">
        <f t="shared" si="15"/>
        <v>MBGRPBK</v>
      </c>
      <c r="C335" s="48" t="str">
        <f t="shared" si="16"/>
        <v>84049070340</v>
      </c>
      <c r="D335" s="6">
        <v>840490703407</v>
      </c>
      <c r="E335" s="7" t="s">
        <v>1091</v>
      </c>
      <c r="F335" t="s">
        <v>1428</v>
      </c>
      <c r="G335" t="s">
        <v>1772</v>
      </c>
      <c r="H335" t="s">
        <v>16</v>
      </c>
      <c r="I335" t="s">
        <v>561</v>
      </c>
      <c r="J335" s="7">
        <v>3434</v>
      </c>
      <c r="K335" s="7"/>
      <c r="L335" s="10">
        <v>55</v>
      </c>
      <c r="M335" s="7" t="s">
        <v>62</v>
      </c>
      <c r="N335" s="7" t="s">
        <v>63</v>
      </c>
      <c r="O335" s="7" t="s">
        <v>1190</v>
      </c>
      <c r="P335" s="50"/>
      <c r="Q335" s="11">
        <f>SUMIF(Western!C:C,Master!E335,Western!W:W)</f>
        <v>0</v>
      </c>
      <c r="R335" s="53">
        <f t="shared" si="17"/>
        <v>0</v>
      </c>
    </row>
    <row r="336" spans="2:18" x14ac:dyDescent="0.25">
      <c r="B336" s="52" t="str">
        <f t="shared" si="15"/>
        <v>MBGRPBK</v>
      </c>
      <c r="C336" s="48" t="str">
        <f t="shared" si="16"/>
        <v>84049070341</v>
      </c>
      <c r="D336" s="6">
        <v>840490703414</v>
      </c>
      <c r="E336" s="7" t="s">
        <v>1092</v>
      </c>
      <c r="F336" t="s">
        <v>1429</v>
      </c>
      <c r="G336" t="s">
        <v>1772</v>
      </c>
      <c r="H336" t="s">
        <v>16</v>
      </c>
      <c r="I336" t="s">
        <v>561</v>
      </c>
      <c r="J336" s="7">
        <v>3436</v>
      </c>
      <c r="K336" s="7"/>
      <c r="L336" s="10">
        <v>55</v>
      </c>
      <c r="M336" s="7" t="s">
        <v>62</v>
      </c>
      <c r="N336" s="7" t="s">
        <v>63</v>
      </c>
      <c r="O336" s="7" t="s">
        <v>1190</v>
      </c>
      <c r="P336" s="50"/>
      <c r="Q336" s="11">
        <f>SUMIF(Western!C:C,Master!E336,Western!W:W)</f>
        <v>0</v>
      </c>
      <c r="R336" s="53">
        <f t="shared" si="17"/>
        <v>0</v>
      </c>
    </row>
    <row r="337" spans="2:18" x14ac:dyDescent="0.25">
      <c r="B337" s="52" t="str">
        <f t="shared" si="15"/>
        <v>MBGRPBK</v>
      </c>
      <c r="C337" s="48" t="str">
        <f t="shared" si="16"/>
        <v>84049070342</v>
      </c>
      <c r="D337" s="6">
        <v>840490703421</v>
      </c>
      <c r="E337" s="7" t="s">
        <v>1093</v>
      </c>
      <c r="F337" t="s">
        <v>1430</v>
      </c>
      <c r="G337" t="s">
        <v>1772</v>
      </c>
      <c r="H337" t="s">
        <v>16</v>
      </c>
      <c r="I337" t="s">
        <v>561</v>
      </c>
      <c r="J337" s="7">
        <v>3632</v>
      </c>
      <c r="K337" s="7"/>
      <c r="L337" s="10">
        <v>55</v>
      </c>
      <c r="M337" s="7" t="s">
        <v>62</v>
      </c>
      <c r="N337" s="7" t="s">
        <v>63</v>
      </c>
      <c r="O337" s="7" t="s">
        <v>1190</v>
      </c>
      <c r="P337" s="50"/>
      <c r="Q337" s="11">
        <f>SUMIF(Western!C:C,Master!E337,Western!W:W)</f>
        <v>0</v>
      </c>
      <c r="R337" s="53">
        <f t="shared" si="17"/>
        <v>0</v>
      </c>
    </row>
    <row r="338" spans="2:18" x14ac:dyDescent="0.25">
      <c r="B338" s="52" t="str">
        <f t="shared" si="15"/>
        <v>MBGRPBK</v>
      </c>
      <c r="C338" s="48" t="str">
        <f t="shared" si="16"/>
        <v>84049070343</v>
      </c>
      <c r="D338" s="6">
        <v>840490703438</v>
      </c>
      <c r="E338" s="7" t="s">
        <v>1094</v>
      </c>
      <c r="F338" t="s">
        <v>1431</v>
      </c>
      <c r="G338" t="s">
        <v>1772</v>
      </c>
      <c r="H338" t="s">
        <v>16</v>
      </c>
      <c r="I338" t="s">
        <v>561</v>
      </c>
      <c r="J338" s="7">
        <v>3634</v>
      </c>
      <c r="K338" s="7"/>
      <c r="L338" s="10">
        <v>55</v>
      </c>
      <c r="M338" s="7" t="s">
        <v>62</v>
      </c>
      <c r="N338" s="7" t="s">
        <v>63</v>
      </c>
      <c r="O338" s="7" t="s">
        <v>1190</v>
      </c>
      <c r="P338" s="50"/>
      <c r="Q338" s="11">
        <f>SUMIF(Western!C:C,Master!E338,Western!W:W)</f>
        <v>0</v>
      </c>
      <c r="R338" s="53">
        <f t="shared" si="17"/>
        <v>0</v>
      </c>
    </row>
    <row r="339" spans="2:18" x14ac:dyDescent="0.25">
      <c r="B339" s="52" t="str">
        <f t="shared" si="15"/>
        <v>MBGRPBK</v>
      </c>
      <c r="C339" s="48" t="str">
        <f t="shared" si="16"/>
        <v>84049070344</v>
      </c>
      <c r="D339" s="6">
        <v>840490703445</v>
      </c>
      <c r="E339" s="7" t="s">
        <v>1095</v>
      </c>
      <c r="F339" t="s">
        <v>1432</v>
      </c>
      <c r="G339" t="s">
        <v>1772</v>
      </c>
      <c r="H339" t="s">
        <v>16</v>
      </c>
      <c r="I339" t="s">
        <v>561</v>
      </c>
      <c r="J339" s="7">
        <v>3636</v>
      </c>
      <c r="K339" s="7"/>
      <c r="L339" s="10">
        <v>55</v>
      </c>
      <c r="M339" s="7" t="s">
        <v>62</v>
      </c>
      <c r="N339" s="7" t="s">
        <v>63</v>
      </c>
      <c r="O339" s="7" t="s">
        <v>1190</v>
      </c>
      <c r="P339" s="50"/>
      <c r="Q339" s="11">
        <f>SUMIF(Western!C:C,Master!E339,Western!W:W)</f>
        <v>0</v>
      </c>
      <c r="R339" s="53">
        <f t="shared" si="17"/>
        <v>0</v>
      </c>
    </row>
    <row r="340" spans="2:18" x14ac:dyDescent="0.25">
      <c r="B340" s="52" t="str">
        <f t="shared" si="15"/>
        <v>MBGRPBK</v>
      </c>
      <c r="C340" s="48" t="str">
        <f t="shared" si="16"/>
        <v>84049070345</v>
      </c>
      <c r="D340" s="6">
        <v>840490703452</v>
      </c>
      <c r="E340" s="7" t="s">
        <v>1096</v>
      </c>
      <c r="F340" t="s">
        <v>1433</v>
      </c>
      <c r="G340" t="s">
        <v>1772</v>
      </c>
      <c r="H340" t="s">
        <v>16</v>
      </c>
      <c r="I340" t="s">
        <v>561</v>
      </c>
      <c r="J340" s="7">
        <v>3832</v>
      </c>
      <c r="K340" s="7"/>
      <c r="L340" s="10">
        <v>55</v>
      </c>
      <c r="M340" s="7" t="s">
        <v>62</v>
      </c>
      <c r="N340" s="7" t="s">
        <v>63</v>
      </c>
      <c r="O340" s="7" t="s">
        <v>1190</v>
      </c>
      <c r="P340" s="50"/>
      <c r="Q340" s="11">
        <f>SUMIF(Western!C:C,Master!E340,Western!W:W)</f>
        <v>0</v>
      </c>
      <c r="R340" s="53">
        <f t="shared" si="17"/>
        <v>0</v>
      </c>
    </row>
    <row r="341" spans="2:18" x14ac:dyDescent="0.25">
      <c r="B341" s="52" t="str">
        <f t="shared" si="15"/>
        <v>MBGRPBK</v>
      </c>
      <c r="C341" s="48" t="str">
        <f t="shared" si="16"/>
        <v>84049070346</v>
      </c>
      <c r="D341" s="6">
        <v>840490703469</v>
      </c>
      <c r="E341" s="7" t="s">
        <v>1097</v>
      </c>
      <c r="F341" t="s">
        <v>1434</v>
      </c>
      <c r="G341" t="s">
        <v>1772</v>
      </c>
      <c r="H341" t="s">
        <v>16</v>
      </c>
      <c r="I341" t="s">
        <v>561</v>
      </c>
      <c r="J341" s="7">
        <v>3834</v>
      </c>
      <c r="K341" s="7"/>
      <c r="L341" s="10">
        <v>55</v>
      </c>
      <c r="M341" s="7" t="s">
        <v>62</v>
      </c>
      <c r="N341" s="7" t="s">
        <v>63</v>
      </c>
      <c r="O341" s="7" t="s">
        <v>1190</v>
      </c>
      <c r="P341" s="50"/>
      <c r="Q341" s="11">
        <f>SUMIF(Western!C:C,Master!E341,Western!W:W)</f>
        <v>0</v>
      </c>
      <c r="R341" s="53">
        <f t="shared" si="17"/>
        <v>0</v>
      </c>
    </row>
    <row r="342" spans="2:18" x14ac:dyDescent="0.25">
      <c r="B342" s="52" t="str">
        <f t="shared" si="15"/>
        <v>MBGRPBK</v>
      </c>
      <c r="C342" s="48" t="str">
        <f t="shared" si="16"/>
        <v>84049070347</v>
      </c>
      <c r="D342" s="6">
        <v>840490703476</v>
      </c>
      <c r="E342" s="7" t="s">
        <v>1098</v>
      </c>
      <c r="F342" t="s">
        <v>1435</v>
      </c>
      <c r="G342" t="s">
        <v>1772</v>
      </c>
      <c r="H342" t="s">
        <v>16</v>
      </c>
      <c r="I342" t="s">
        <v>561</v>
      </c>
      <c r="J342" s="7">
        <v>3836</v>
      </c>
      <c r="K342" s="7"/>
      <c r="L342" s="10">
        <v>55</v>
      </c>
      <c r="M342" s="7" t="s">
        <v>62</v>
      </c>
      <c r="N342" s="7" t="s">
        <v>63</v>
      </c>
      <c r="O342" s="7" t="s">
        <v>1190</v>
      </c>
      <c r="P342" s="50"/>
      <c r="Q342" s="11">
        <f>SUMIF(Western!C:C,Master!E342,Western!W:W)</f>
        <v>0</v>
      </c>
      <c r="R342" s="53">
        <f t="shared" si="17"/>
        <v>0</v>
      </c>
    </row>
    <row r="343" spans="2:18" x14ac:dyDescent="0.25">
      <c r="B343" s="52" t="str">
        <f t="shared" si="15"/>
        <v>MBGRPBK</v>
      </c>
      <c r="C343" s="48" t="str">
        <f t="shared" si="16"/>
        <v>84049070348</v>
      </c>
      <c r="D343" s="6">
        <v>840490703483</v>
      </c>
      <c r="E343" s="7" t="s">
        <v>1099</v>
      </c>
      <c r="F343" t="s">
        <v>1436</v>
      </c>
      <c r="G343" t="s">
        <v>1772</v>
      </c>
      <c r="H343" t="s">
        <v>16</v>
      </c>
      <c r="I343" t="s">
        <v>561</v>
      </c>
      <c r="J343" s="7">
        <v>4032</v>
      </c>
      <c r="K343" s="7"/>
      <c r="L343" s="10">
        <v>55</v>
      </c>
      <c r="M343" s="7" t="s">
        <v>62</v>
      </c>
      <c r="N343" s="7" t="s">
        <v>63</v>
      </c>
      <c r="O343" s="7" t="s">
        <v>1190</v>
      </c>
      <c r="P343" s="50"/>
      <c r="Q343" s="11">
        <f>SUMIF(Western!C:C,Master!E343,Western!W:W)</f>
        <v>0</v>
      </c>
      <c r="R343" s="53">
        <f t="shared" si="17"/>
        <v>0</v>
      </c>
    </row>
    <row r="344" spans="2:18" x14ac:dyDescent="0.25">
      <c r="B344" s="52" t="str">
        <f t="shared" si="15"/>
        <v>MBGRPBK</v>
      </c>
      <c r="C344" s="48" t="str">
        <f t="shared" si="16"/>
        <v>84049070349</v>
      </c>
      <c r="D344" s="6">
        <v>840490703490</v>
      </c>
      <c r="E344" s="7" t="s">
        <v>1100</v>
      </c>
      <c r="F344" t="s">
        <v>1437</v>
      </c>
      <c r="G344" t="s">
        <v>1772</v>
      </c>
      <c r="H344" t="s">
        <v>16</v>
      </c>
      <c r="I344" t="s">
        <v>561</v>
      </c>
      <c r="J344" s="7">
        <v>4232</v>
      </c>
      <c r="K344" s="7"/>
      <c r="L344" s="10">
        <v>55</v>
      </c>
      <c r="M344" s="7" t="s">
        <v>62</v>
      </c>
      <c r="N344" s="7" t="s">
        <v>63</v>
      </c>
      <c r="O344" s="7" t="s">
        <v>1190</v>
      </c>
      <c r="P344" s="50"/>
      <c r="Q344" s="11">
        <f>SUMIF(Western!C:C,Master!E344,Western!W:W)</f>
        <v>0</v>
      </c>
      <c r="R344" s="53">
        <f t="shared" si="17"/>
        <v>0</v>
      </c>
    </row>
    <row r="345" spans="2:18" x14ac:dyDescent="0.25">
      <c r="B345" s="52" t="str">
        <f t="shared" si="15"/>
        <v>MBGRPBK</v>
      </c>
      <c r="C345" s="48" t="str">
        <f t="shared" si="16"/>
        <v>84049070350</v>
      </c>
      <c r="D345" s="6">
        <v>840490703506</v>
      </c>
      <c r="E345" s="7" t="s">
        <v>1101</v>
      </c>
      <c r="F345" t="s">
        <v>1438</v>
      </c>
      <c r="G345" t="s">
        <v>1772</v>
      </c>
      <c r="H345" t="s">
        <v>16</v>
      </c>
      <c r="I345" t="s">
        <v>561</v>
      </c>
      <c r="J345" s="7">
        <v>4432</v>
      </c>
      <c r="K345" s="7"/>
      <c r="L345" s="10">
        <v>55</v>
      </c>
      <c r="M345" s="7" t="s">
        <v>62</v>
      </c>
      <c r="N345" s="7" t="s">
        <v>63</v>
      </c>
      <c r="O345" s="7" t="s">
        <v>1190</v>
      </c>
      <c r="P345" s="50"/>
      <c r="Q345" s="11">
        <f>SUMIF(Western!C:C,Master!E345,Western!W:W)</f>
        <v>0</v>
      </c>
      <c r="R345" s="53">
        <f t="shared" si="17"/>
        <v>0</v>
      </c>
    </row>
    <row r="346" spans="2:18" x14ac:dyDescent="0.25">
      <c r="B346" s="52" t="str">
        <f t="shared" si="15"/>
        <v>MBGRPAP</v>
      </c>
      <c r="C346" s="48" t="str">
        <f t="shared" si="16"/>
        <v>84049070315</v>
      </c>
      <c r="D346" s="6">
        <v>840490703155</v>
      </c>
      <c r="E346" s="7" t="s">
        <v>1102</v>
      </c>
      <c r="F346" t="s">
        <v>1439</v>
      </c>
      <c r="G346" t="s">
        <v>1772</v>
      </c>
      <c r="H346" t="s">
        <v>16</v>
      </c>
      <c r="I346" t="s">
        <v>652</v>
      </c>
      <c r="J346" s="7">
        <v>3030</v>
      </c>
      <c r="K346" s="7"/>
      <c r="L346" s="10">
        <v>55</v>
      </c>
      <c r="M346" s="7" t="s">
        <v>62</v>
      </c>
      <c r="N346" s="7" t="s">
        <v>63</v>
      </c>
      <c r="O346" s="7" t="s">
        <v>1190</v>
      </c>
      <c r="P346" s="50"/>
      <c r="Q346" s="11">
        <f>SUMIF(Western!C:C,Master!E346,Western!W:W)</f>
        <v>0</v>
      </c>
      <c r="R346" s="53">
        <f t="shared" si="17"/>
        <v>0</v>
      </c>
    </row>
    <row r="347" spans="2:18" x14ac:dyDescent="0.25">
      <c r="B347" s="52" t="str">
        <f t="shared" si="15"/>
        <v>MBGRPAP</v>
      </c>
      <c r="C347" s="48" t="str">
        <f t="shared" si="16"/>
        <v>84049070316</v>
      </c>
      <c r="D347" s="6">
        <v>840490703162</v>
      </c>
      <c r="E347" s="7" t="s">
        <v>1103</v>
      </c>
      <c r="F347" t="s">
        <v>1440</v>
      </c>
      <c r="G347" t="s">
        <v>1772</v>
      </c>
      <c r="H347" t="s">
        <v>16</v>
      </c>
      <c r="I347" t="s">
        <v>652</v>
      </c>
      <c r="J347" s="7">
        <v>3032</v>
      </c>
      <c r="K347" s="7"/>
      <c r="L347" s="10">
        <v>55</v>
      </c>
      <c r="M347" s="7" t="s">
        <v>62</v>
      </c>
      <c r="N347" s="7" t="s">
        <v>63</v>
      </c>
      <c r="O347" s="7" t="s">
        <v>1190</v>
      </c>
      <c r="P347" s="50"/>
      <c r="Q347" s="11">
        <f>SUMIF(Western!C:C,Master!E347,Western!W:W)</f>
        <v>0</v>
      </c>
      <c r="R347" s="53">
        <f t="shared" si="17"/>
        <v>0</v>
      </c>
    </row>
    <row r="348" spans="2:18" x14ac:dyDescent="0.25">
      <c r="B348" s="52" t="str">
        <f t="shared" si="15"/>
        <v>MBGRPAP</v>
      </c>
      <c r="C348" s="48" t="str">
        <f t="shared" si="16"/>
        <v>84049070317</v>
      </c>
      <c r="D348" s="6">
        <v>840490703179</v>
      </c>
      <c r="E348" s="7" t="s">
        <v>1104</v>
      </c>
      <c r="F348" t="s">
        <v>1441</v>
      </c>
      <c r="G348" t="s">
        <v>1772</v>
      </c>
      <c r="H348" t="s">
        <v>16</v>
      </c>
      <c r="I348" t="s">
        <v>652</v>
      </c>
      <c r="J348" s="7">
        <v>3230</v>
      </c>
      <c r="K348" s="7"/>
      <c r="L348" s="10">
        <v>55</v>
      </c>
      <c r="M348" s="7" t="s">
        <v>62</v>
      </c>
      <c r="N348" s="7" t="s">
        <v>63</v>
      </c>
      <c r="O348" s="7" t="s">
        <v>1190</v>
      </c>
      <c r="P348" s="50"/>
      <c r="Q348" s="11">
        <f>SUMIF(Western!C:C,Master!E348,Western!W:W)</f>
        <v>0</v>
      </c>
      <c r="R348" s="53">
        <f t="shared" si="17"/>
        <v>0</v>
      </c>
    </row>
    <row r="349" spans="2:18" x14ac:dyDescent="0.25">
      <c r="B349" s="52" t="str">
        <f t="shared" si="15"/>
        <v>MBGRPAP</v>
      </c>
      <c r="C349" s="48" t="str">
        <f t="shared" si="16"/>
        <v>84049070318</v>
      </c>
      <c r="D349" s="6">
        <v>840490703186</v>
      </c>
      <c r="E349" s="7" t="s">
        <v>1105</v>
      </c>
      <c r="F349" t="s">
        <v>1442</v>
      </c>
      <c r="G349" t="s">
        <v>1772</v>
      </c>
      <c r="H349" t="s">
        <v>16</v>
      </c>
      <c r="I349" t="s">
        <v>652</v>
      </c>
      <c r="J349" s="7">
        <v>3232</v>
      </c>
      <c r="K349" s="7"/>
      <c r="L349" s="10">
        <v>55</v>
      </c>
      <c r="M349" s="7" t="s">
        <v>62</v>
      </c>
      <c r="N349" s="7" t="s">
        <v>63</v>
      </c>
      <c r="O349" s="7" t="s">
        <v>1190</v>
      </c>
      <c r="P349" s="50"/>
      <c r="Q349" s="11">
        <f>SUMIF(Western!C:C,Master!E349,Western!W:W)</f>
        <v>0</v>
      </c>
      <c r="R349" s="53">
        <f t="shared" si="17"/>
        <v>0</v>
      </c>
    </row>
    <row r="350" spans="2:18" x14ac:dyDescent="0.25">
      <c r="B350" s="52" t="str">
        <f t="shared" si="15"/>
        <v>MBGRPAP</v>
      </c>
      <c r="C350" s="48" t="str">
        <f t="shared" si="16"/>
        <v>84049070319</v>
      </c>
      <c r="D350" s="6">
        <v>840490703193</v>
      </c>
      <c r="E350" s="7" t="s">
        <v>1106</v>
      </c>
      <c r="F350" t="s">
        <v>1443</v>
      </c>
      <c r="G350" t="s">
        <v>1772</v>
      </c>
      <c r="H350" t="s">
        <v>16</v>
      </c>
      <c r="I350" t="s">
        <v>652</v>
      </c>
      <c r="J350" s="7">
        <v>3234</v>
      </c>
      <c r="K350" s="7"/>
      <c r="L350" s="10">
        <v>55</v>
      </c>
      <c r="M350" s="7" t="s">
        <v>62</v>
      </c>
      <c r="N350" s="7" t="s">
        <v>63</v>
      </c>
      <c r="O350" s="7" t="s">
        <v>1190</v>
      </c>
      <c r="P350" s="50"/>
      <c r="Q350" s="11">
        <f>SUMIF(Western!C:C,Master!E350,Western!W:W)</f>
        <v>0</v>
      </c>
      <c r="R350" s="53">
        <f t="shared" si="17"/>
        <v>0</v>
      </c>
    </row>
    <row r="351" spans="2:18" x14ac:dyDescent="0.25">
      <c r="B351" s="52" t="str">
        <f t="shared" si="15"/>
        <v>MBGRPAP</v>
      </c>
      <c r="C351" s="48" t="str">
        <f t="shared" si="16"/>
        <v>84049070320</v>
      </c>
      <c r="D351" s="6">
        <v>840490703209</v>
      </c>
      <c r="E351" s="7" t="s">
        <v>1107</v>
      </c>
      <c r="F351" t="s">
        <v>1444</v>
      </c>
      <c r="G351" t="s">
        <v>1772</v>
      </c>
      <c r="H351" t="s">
        <v>16</v>
      </c>
      <c r="I351" t="s">
        <v>652</v>
      </c>
      <c r="J351" s="7">
        <v>3430</v>
      </c>
      <c r="K351" s="7"/>
      <c r="L351" s="10">
        <v>55</v>
      </c>
      <c r="M351" s="7" t="s">
        <v>62</v>
      </c>
      <c r="N351" s="7" t="s">
        <v>63</v>
      </c>
      <c r="O351" s="7" t="s">
        <v>1190</v>
      </c>
      <c r="P351" s="50"/>
      <c r="Q351" s="11">
        <f>SUMIF(Western!C:C,Master!E351,Western!W:W)</f>
        <v>0</v>
      </c>
      <c r="R351" s="53">
        <f t="shared" si="17"/>
        <v>0</v>
      </c>
    </row>
    <row r="352" spans="2:18" x14ac:dyDescent="0.25">
      <c r="B352" s="52" t="str">
        <f t="shared" si="15"/>
        <v>MBGRPAP</v>
      </c>
      <c r="C352" s="48" t="str">
        <f t="shared" si="16"/>
        <v>84049070321</v>
      </c>
      <c r="D352" s="6">
        <v>840490703216</v>
      </c>
      <c r="E352" s="7" t="s">
        <v>1108</v>
      </c>
      <c r="F352" t="s">
        <v>1445</v>
      </c>
      <c r="G352" t="s">
        <v>1772</v>
      </c>
      <c r="H352" t="s">
        <v>16</v>
      </c>
      <c r="I352" t="s">
        <v>652</v>
      </c>
      <c r="J352" s="7">
        <v>3432</v>
      </c>
      <c r="K352" s="7"/>
      <c r="L352" s="10">
        <v>55</v>
      </c>
      <c r="M352" s="7" t="s">
        <v>62</v>
      </c>
      <c r="N352" s="7" t="s">
        <v>63</v>
      </c>
      <c r="O352" s="7" t="s">
        <v>1190</v>
      </c>
      <c r="P352" s="50"/>
      <c r="Q352" s="11">
        <f>SUMIF(Western!C:C,Master!E352,Western!W:W)</f>
        <v>0</v>
      </c>
      <c r="R352" s="53">
        <f t="shared" si="17"/>
        <v>0</v>
      </c>
    </row>
    <row r="353" spans="2:18" x14ac:dyDescent="0.25">
      <c r="B353" s="52" t="str">
        <f t="shared" si="15"/>
        <v>MBGRPAP</v>
      </c>
      <c r="C353" s="48" t="str">
        <f t="shared" si="16"/>
        <v>84049070322</v>
      </c>
      <c r="D353" s="6">
        <v>840490703223</v>
      </c>
      <c r="E353" s="7" t="s">
        <v>1109</v>
      </c>
      <c r="F353" t="s">
        <v>1446</v>
      </c>
      <c r="G353" t="s">
        <v>1772</v>
      </c>
      <c r="H353" t="s">
        <v>16</v>
      </c>
      <c r="I353" t="s">
        <v>652</v>
      </c>
      <c r="J353" s="7">
        <v>3434</v>
      </c>
      <c r="K353" s="7"/>
      <c r="L353" s="10">
        <v>55</v>
      </c>
      <c r="M353" s="7" t="s">
        <v>62</v>
      </c>
      <c r="N353" s="7" t="s">
        <v>63</v>
      </c>
      <c r="O353" s="7" t="s">
        <v>1190</v>
      </c>
      <c r="P353" s="50"/>
      <c r="Q353" s="11">
        <f>SUMIF(Western!C:C,Master!E353,Western!W:W)</f>
        <v>0</v>
      </c>
      <c r="R353" s="53">
        <f t="shared" si="17"/>
        <v>0</v>
      </c>
    </row>
    <row r="354" spans="2:18" x14ac:dyDescent="0.25">
      <c r="B354" s="52" t="str">
        <f t="shared" si="15"/>
        <v>MBGRPAP</v>
      </c>
      <c r="C354" s="48" t="str">
        <f t="shared" si="16"/>
        <v>84049070323</v>
      </c>
      <c r="D354" s="6">
        <v>840490703230</v>
      </c>
      <c r="E354" s="7" t="s">
        <v>1110</v>
      </c>
      <c r="F354" t="s">
        <v>1447</v>
      </c>
      <c r="G354" t="s">
        <v>1772</v>
      </c>
      <c r="H354" t="s">
        <v>16</v>
      </c>
      <c r="I354" t="s">
        <v>652</v>
      </c>
      <c r="J354" s="7">
        <v>3436</v>
      </c>
      <c r="K354" s="7"/>
      <c r="L354" s="10">
        <v>55</v>
      </c>
      <c r="M354" s="7" t="s">
        <v>62</v>
      </c>
      <c r="N354" s="7" t="s">
        <v>63</v>
      </c>
      <c r="O354" s="7" t="s">
        <v>1190</v>
      </c>
      <c r="P354" s="50"/>
      <c r="Q354" s="11">
        <f>SUMIF(Western!C:C,Master!E354,Western!W:W)</f>
        <v>0</v>
      </c>
      <c r="R354" s="53">
        <f t="shared" si="17"/>
        <v>0</v>
      </c>
    </row>
    <row r="355" spans="2:18" x14ac:dyDescent="0.25">
      <c r="B355" s="52" t="str">
        <f t="shared" si="15"/>
        <v>MBGRPAP</v>
      </c>
      <c r="C355" s="48" t="str">
        <f t="shared" si="16"/>
        <v>84049070324</v>
      </c>
      <c r="D355" s="6">
        <v>840490703247</v>
      </c>
      <c r="E355" s="7" t="s">
        <v>1111</v>
      </c>
      <c r="F355" t="s">
        <v>1448</v>
      </c>
      <c r="G355" t="s">
        <v>1772</v>
      </c>
      <c r="H355" t="s">
        <v>16</v>
      </c>
      <c r="I355" t="s">
        <v>652</v>
      </c>
      <c r="J355" s="7">
        <v>3632</v>
      </c>
      <c r="K355" s="7"/>
      <c r="L355" s="10">
        <v>55</v>
      </c>
      <c r="M355" s="7" t="s">
        <v>62</v>
      </c>
      <c r="N355" s="7" t="s">
        <v>63</v>
      </c>
      <c r="O355" s="7" t="s">
        <v>1190</v>
      </c>
      <c r="P355" s="50"/>
      <c r="Q355" s="11">
        <f>SUMIF(Western!C:C,Master!E355,Western!W:W)</f>
        <v>0</v>
      </c>
      <c r="R355" s="53">
        <f t="shared" si="17"/>
        <v>0</v>
      </c>
    </row>
    <row r="356" spans="2:18" x14ac:dyDescent="0.25">
      <c r="B356" s="52" t="str">
        <f t="shared" si="15"/>
        <v>MBGRPAP</v>
      </c>
      <c r="C356" s="48" t="str">
        <f t="shared" si="16"/>
        <v>84049070325</v>
      </c>
      <c r="D356" s="6">
        <v>840490703254</v>
      </c>
      <c r="E356" s="7" t="s">
        <v>1112</v>
      </c>
      <c r="F356" t="s">
        <v>1449</v>
      </c>
      <c r="G356" t="s">
        <v>1772</v>
      </c>
      <c r="H356" t="s">
        <v>16</v>
      </c>
      <c r="I356" t="s">
        <v>652</v>
      </c>
      <c r="J356" s="7">
        <v>3634</v>
      </c>
      <c r="K356" s="7"/>
      <c r="L356" s="10">
        <v>55</v>
      </c>
      <c r="M356" s="7" t="s">
        <v>62</v>
      </c>
      <c r="N356" s="7" t="s">
        <v>63</v>
      </c>
      <c r="O356" s="7" t="s">
        <v>1190</v>
      </c>
      <c r="P356" s="50"/>
      <c r="Q356" s="11">
        <f>SUMIF(Western!C:C,Master!E356,Western!W:W)</f>
        <v>0</v>
      </c>
      <c r="R356" s="53">
        <f t="shared" si="17"/>
        <v>0</v>
      </c>
    </row>
    <row r="357" spans="2:18" x14ac:dyDescent="0.25">
      <c r="B357" s="52" t="str">
        <f t="shared" si="15"/>
        <v>MBGRPAP</v>
      </c>
      <c r="C357" s="48" t="str">
        <f t="shared" si="16"/>
        <v>84049070326</v>
      </c>
      <c r="D357" s="6">
        <v>840490703261</v>
      </c>
      <c r="E357" s="7" t="s">
        <v>1113</v>
      </c>
      <c r="F357" t="s">
        <v>1450</v>
      </c>
      <c r="G357" t="s">
        <v>1772</v>
      </c>
      <c r="H357" t="s">
        <v>16</v>
      </c>
      <c r="I357" t="s">
        <v>652</v>
      </c>
      <c r="J357" s="7">
        <v>3636</v>
      </c>
      <c r="K357" s="7"/>
      <c r="L357" s="10">
        <v>55</v>
      </c>
      <c r="M357" s="7" t="s">
        <v>62</v>
      </c>
      <c r="N357" s="7" t="s">
        <v>63</v>
      </c>
      <c r="O357" s="7" t="s">
        <v>1190</v>
      </c>
      <c r="P357" s="50"/>
      <c r="Q357" s="11">
        <f>SUMIF(Western!C:C,Master!E357,Western!W:W)</f>
        <v>0</v>
      </c>
      <c r="R357" s="53">
        <f t="shared" si="17"/>
        <v>0</v>
      </c>
    </row>
    <row r="358" spans="2:18" x14ac:dyDescent="0.25">
      <c r="B358" s="52" t="str">
        <f t="shared" si="15"/>
        <v>MBGRPAP</v>
      </c>
      <c r="C358" s="48" t="str">
        <f t="shared" si="16"/>
        <v>84049070327</v>
      </c>
      <c r="D358" s="6">
        <v>840490703278</v>
      </c>
      <c r="E358" s="7" t="s">
        <v>1114</v>
      </c>
      <c r="F358" t="s">
        <v>1451</v>
      </c>
      <c r="G358" t="s">
        <v>1772</v>
      </c>
      <c r="H358" t="s">
        <v>16</v>
      </c>
      <c r="I358" t="s">
        <v>652</v>
      </c>
      <c r="J358" s="7">
        <v>3832</v>
      </c>
      <c r="K358" s="7"/>
      <c r="L358" s="10">
        <v>55</v>
      </c>
      <c r="M358" s="7" t="s">
        <v>62</v>
      </c>
      <c r="N358" s="7" t="s">
        <v>63</v>
      </c>
      <c r="O358" s="7" t="s">
        <v>1190</v>
      </c>
      <c r="P358" s="50"/>
      <c r="Q358" s="11">
        <f>SUMIF(Western!C:C,Master!E358,Western!W:W)</f>
        <v>0</v>
      </c>
      <c r="R358" s="53">
        <f t="shared" si="17"/>
        <v>0</v>
      </c>
    </row>
    <row r="359" spans="2:18" x14ac:dyDescent="0.25">
      <c r="B359" s="52" t="str">
        <f t="shared" si="15"/>
        <v>MBGRPAP</v>
      </c>
      <c r="C359" s="48" t="str">
        <f t="shared" si="16"/>
        <v>84049070328</v>
      </c>
      <c r="D359" s="6">
        <v>840490703285</v>
      </c>
      <c r="E359" s="7" t="s">
        <v>1115</v>
      </c>
      <c r="F359" t="s">
        <v>1452</v>
      </c>
      <c r="G359" t="s">
        <v>1772</v>
      </c>
      <c r="H359" t="s">
        <v>16</v>
      </c>
      <c r="I359" t="s">
        <v>652</v>
      </c>
      <c r="J359" s="7">
        <v>3834</v>
      </c>
      <c r="K359" s="7"/>
      <c r="L359" s="10">
        <v>55</v>
      </c>
      <c r="M359" s="7" t="s">
        <v>62</v>
      </c>
      <c r="N359" s="7" t="s">
        <v>63</v>
      </c>
      <c r="O359" s="7" t="s">
        <v>1190</v>
      </c>
      <c r="P359" s="50"/>
      <c r="Q359" s="11">
        <f>SUMIF(Western!C:C,Master!E359,Western!W:W)</f>
        <v>0</v>
      </c>
      <c r="R359" s="53">
        <f t="shared" si="17"/>
        <v>0</v>
      </c>
    </row>
    <row r="360" spans="2:18" x14ac:dyDescent="0.25">
      <c r="B360" s="52" t="str">
        <f t="shared" si="15"/>
        <v>MBGRPAP</v>
      </c>
      <c r="C360" s="48" t="str">
        <f t="shared" si="16"/>
        <v>84049070329</v>
      </c>
      <c r="D360" s="6">
        <v>840490703292</v>
      </c>
      <c r="E360" s="7" t="s">
        <v>1116</v>
      </c>
      <c r="F360" t="s">
        <v>1453</v>
      </c>
      <c r="G360" t="s">
        <v>1772</v>
      </c>
      <c r="H360" t="s">
        <v>16</v>
      </c>
      <c r="I360" t="s">
        <v>652</v>
      </c>
      <c r="J360" s="7">
        <v>3836</v>
      </c>
      <c r="K360" s="7"/>
      <c r="L360" s="10">
        <v>55</v>
      </c>
      <c r="M360" s="7" t="s">
        <v>62</v>
      </c>
      <c r="N360" s="7" t="s">
        <v>63</v>
      </c>
      <c r="O360" s="7" t="s">
        <v>1190</v>
      </c>
      <c r="P360" s="50"/>
      <c r="Q360" s="11">
        <f>SUMIF(Western!C:C,Master!E360,Western!W:W)</f>
        <v>0</v>
      </c>
      <c r="R360" s="53">
        <f t="shared" si="17"/>
        <v>0</v>
      </c>
    </row>
    <row r="361" spans="2:18" x14ac:dyDescent="0.25">
      <c r="B361" s="52" t="str">
        <f t="shared" si="15"/>
        <v>MBGRPAP</v>
      </c>
      <c r="C361" s="48" t="str">
        <f t="shared" si="16"/>
        <v>84049070330</v>
      </c>
      <c r="D361" s="6">
        <v>840490703308</v>
      </c>
      <c r="E361" s="7" t="s">
        <v>1117</v>
      </c>
      <c r="F361" t="s">
        <v>1454</v>
      </c>
      <c r="G361" t="s">
        <v>1772</v>
      </c>
      <c r="H361" t="s">
        <v>16</v>
      </c>
      <c r="I361" t="s">
        <v>652</v>
      </c>
      <c r="J361" s="7">
        <v>4032</v>
      </c>
      <c r="K361" s="7"/>
      <c r="L361" s="10">
        <v>55</v>
      </c>
      <c r="M361" s="7" t="s">
        <v>62</v>
      </c>
      <c r="N361" s="7" t="s">
        <v>63</v>
      </c>
      <c r="O361" s="7" t="s">
        <v>1190</v>
      </c>
      <c r="P361" s="50"/>
      <c r="Q361" s="11">
        <f>SUMIF(Western!C:C,Master!E361,Western!W:W)</f>
        <v>0</v>
      </c>
      <c r="R361" s="53">
        <f t="shared" si="17"/>
        <v>0</v>
      </c>
    </row>
    <row r="362" spans="2:18" x14ac:dyDescent="0.25">
      <c r="B362" s="52" t="str">
        <f t="shared" si="15"/>
        <v>MBGRPAP</v>
      </c>
      <c r="C362" s="48" t="str">
        <f t="shared" si="16"/>
        <v>84049070331</v>
      </c>
      <c r="D362" s="6">
        <v>840490703315</v>
      </c>
      <c r="E362" s="7" t="s">
        <v>1118</v>
      </c>
      <c r="F362" t="s">
        <v>1455</v>
      </c>
      <c r="G362" t="s">
        <v>1772</v>
      </c>
      <c r="H362" t="s">
        <v>16</v>
      </c>
      <c r="I362" t="s">
        <v>652</v>
      </c>
      <c r="J362" s="7">
        <v>4232</v>
      </c>
      <c r="K362" s="7"/>
      <c r="L362" s="10">
        <v>55</v>
      </c>
      <c r="M362" s="7" t="s">
        <v>62</v>
      </c>
      <c r="N362" s="7" t="s">
        <v>63</v>
      </c>
      <c r="O362" s="7" t="s">
        <v>1190</v>
      </c>
      <c r="P362" s="50"/>
      <c r="Q362" s="11">
        <f>SUMIF(Western!C:C,Master!E362,Western!W:W)</f>
        <v>0</v>
      </c>
      <c r="R362" s="53">
        <f t="shared" si="17"/>
        <v>0</v>
      </c>
    </row>
    <row r="363" spans="2:18" x14ac:dyDescent="0.25">
      <c r="B363" s="52" t="str">
        <f t="shared" si="15"/>
        <v>MBGRPAP</v>
      </c>
      <c r="C363" s="48" t="str">
        <f t="shared" si="16"/>
        <v>84049070332</v>
      </c>
      <c r="D363" s="6">
        <v>840490703322</v>
      </c>
      <c r="E363" s="7" t="s">
        <v>1119</v>
      </c>
      <c r="F363" t="s">
        <v>1456</v>
      </c>
      <c r="G363" t="s">
        <v>1772</v>
      </c>
      <c r="H363" t="s">
        <v>16</v>
      </c>
      <c r="I363" t="s">
        <v>652</v>
      </c>
      <c r="J363" s="7">
        <v>4432</v>
      </c>
      <c r="K363" s="7"/>
      <c r="L363" s="10">
        <v>55</v>
      </c>
      <c r="M363" s="7" t="s">
        <v>62</v>
      </c>
      <c r="N363" s="7" t="s">
        <v>63</v>
      </c>
      <c r="O363" s="7" t="s">
        <v>1190</v>
      </c>
      <c r="P363" s="50"/>
      <c r="Q363" s="11">
        <f>SUMIF(Western!C:C,Master!E363,Western!W:W)</f>
        <v>0</v>
      </c>
      <c r="R363" s="53">
        <f t="shared" si="17"/>
        <v>0</v>
      </c>
    </row>
    <row r="364" spans="2:18" x14ac:dyDescent="0.25">
      <c r="B364" s="52" t="str">
        <f t="shared" si="15"/>
        <v>MBGRPSD</v>
      </c>
      <c r="C364" s="48" t="str">
        <f t="shared" si="16"/>
        <v>84049070387</v>
      </c>
      <c r="D364" s="6">
        <v>840490703872</v>
      </c>
      <c r="E364" s="7" t="s">
        <v>1120</v>
      </c>
      <c r="F364" t="s">
        <v>1457</v>
      </c>
      <c r="G364" t="s">
        <v>1772</v>
      </c>
      <c r="H364" t="s">
        <v>16</v>
      </c>
      <c r="I364" t="s">
        <v>1359</v>
      </c>
      <c r="J364" s="7">
        <v>3030</v>
      </c>
      <c r="K364" s="7"/>
      <c r="L364" s="10">
        <v>55</v>
      </c>
      <c r="M364" s="7" t="s">
        <v>62</v>
      </c>
      <c r="N364" s="7" t="s">
        <v>63</v>
      </c>
      <c r="O364" s="7" t="s">
        <v>1190</v>
      </c>
      <c r="P364" s="50"/>
      <c r="Q364" s="11">
        <f>SUMIF(Western!C:C,Master!E364,Western!W:W)</f>
        <v>0</v>
      </c>
      <c r="R364" s="53">
        <f t="shared" si="17"/>
        <v>0</v>
      </c>
    </row>
    <row r="365" spans="2:18" x14ac:dyDescent="0.25">
      <c r="B365" s="52" t="str">
        <f t="shared" si="15"/>
        <v>MBGRPSD</v>
      </c>
      <c r="C365" s="48" t="str">
        <f t="shared" si="16"/>
        <v>84049070388</v>
      </c>
      <c r="D365" s="6">
        <v>840490703889</v>
      </c>
      <c r="E365" s="7" t="s">
        <v>1121</v>
      </c>
      <c r="F365" t="s">
        <v>1458</v>
      </c>
      <c r="G365" t="s">
        <v>1772</v>
      </c>
      <c r="H365" t="s">
        <v>16</v>
      </c>
      <c r="I365" t="s">
        <v>1359</v>
      </c>
      <c r="J365" s="7">
        <v>3032</v>
      </c>
      <c r="K365" s="7"/>
      <c r="L365" s="10">
        <v>55</v>
      </c>
      <c r="M365" s="7" t="s">
        <v>62</v>
      </c>
      <c r="N365" s="7" t="s">
        <v>63</v>
      </c>
      <c r="O365" s="7" t="s">
        <v>1190</v>
      </c>
      <c r="P365" s="50"/>
      <c r="Q365" s="11">
        <f>SUMIF(Western!C:C,Master!E365,Western!W:W)</f>
        <v>0</v>
      </c>
      <c r="R365" s="53">
        <f t="shared" si="17"/>
        <v>0</v>
      </c>
    </row>
    <row r="366" spans="2:18" x14ac:dyDescent="0.25">
      <c r="B366" s="52" t="str">
        <f t="shared" si="15"/>
        <v>MBGRPSD</v>
      </c>
      <c r="C366" s="48" t="str">
        <f t="shared" si="16"/>
        <v>84049070389</v>
      </c>
      <c r="D366" s="6">
        <v>840490703896</v>
      </c>
      <c r="E366" s="7" t="s">
        <v>1122</v>
      </c>
      <c r="F366" t="s">
        <v>1459</v>
      </c>
      <c r="G366" t="s">
        <v>1772</v>
      </c>
      <c r="H366" t="s">
        <v>16</v>
      </c>
      <c r="I366" t="s">
        <v>1359</v>
      </c>
      <c r="J366" s="7">
        <v>3230</v>
      </c>
      <c r="K366" s="7"/>
      <c r="L366" s="10">
        <v>55</v>
      </c>
      <c r="M366" s="7" t="s">
        <v>62</v>
      </c>
      <c r="N366" s="7" t="s">
        <v>63</v>
      </c>
      <c r="O366" s="7" t="s">
        <v>1190</v>
      </c>
      <c r="P366" s="50"/>
      <c r="Q366" s="11">
        <f>SUMIF(Western!C:C,Master!E366,Western!W:W)</f>
        <v>0</v>
      </c>
      <c r="R366" s="53">
        <f t="shared" si="17"/>
        <v>0</v>
      </c>
    </row>
    <row r="367" spans="2:18" x14ac:dyDescent="0.25">
      <c r="B367" s="52" t="str">
        <f t="shared" si="15"/>
        <v>MBGRPSD</v>
      </c>
      <c r="C367" s="48" t="str">
        <f t="shared" si="16"/>
        <v>84049070390</v>
      </c>
      <c r="D367" s="6">
        <v>840490703902</v>
      </c>
      <c r="E367" s="7" t="s">
        <v>1123</v>
      </c>
      <c r="F367" t="s">
        <v>1460</v>
      </c>
      <c r="G367" t="s">
        <v>1772</v>
      </c>
      <c r="H367" t="s">
        <v>16</v>
      </c>
      <c r="I367" t="s">
        <v>1359</v>
      </c>
      <c r="J367" s="7">
        <v>3232</v>
      </c>
      <c r="K367" s="7"/>
      <c r="L367" s="10">
        <v>55</v>
      </c>
      <c r="M367" s="7" t="s">
        <v>62</v>
      </c>
      <c r="N367" s="7" t="s">
        <v>63</v>
      </c>
      <c r="O367" s="7" t="s">
        <v>1190</v>
      </c>
      <c r="P367" s="50"/>
      <c r="Q367" s="11">
        <f>SUMIF(Western!C:C,Master!E367,Western!W:W)</f>
        <v>0</v>
      </c>
      <c r="R367" s="53">
        <f t="shared" si="17"/>
        <v>0</v>
      </c>
    </row>
    <row r="368" spans="2:18" x14ac:dyDescent="0.25">
      <c r="B368" s="52" t="str">
        <f t="shared" si="15"/>
        <v>MBGRPSD</v>
      </c>
      <c r="C368" s="48" t="str">
        <f t="shared" si="16"/>
        <v>84049070391</v>
      </c>
      <c r="D368" s="6">
        <v>840490703919</v>
      </c>
      <c r="E368" s="7" t="s">
        <v>1124</v>
      </c>
      <c r="F368" t="s">
        <v>1461</v>
      </c>
      <c r="G368" t="s">
        <v>1772</v>
      </c>
      <c r="H368" t="s">
        <v>16</v>
      </c>
      <c r="I368" t="s">
        <v>1359</v>
      </c>
      <c r="J368" s="7">
        <v>3234</v>
      </c>
      <c r="K368" s="7"/>
      <c r="L368" s="10">
        <v>55</v>
      </c>
      <c r="M368" s="7" t="s">
        <v>62</v>
      </c>
      <c r="N368" s="7" t="s">
        <v>63</v>
      </c>
      <c r="O368" s="7" t="s">
        <v>1190</v>
      </c>
      <c r="P368" s="50"/>
      <c r="Q368" s="11">
        <f>SUMIF(Western!C:C,Master!E368,Western!W:W)</f>
        <v>0</v>
      </c>
      <c r="R368" s="53">
        <f t="shared" si="17"/>
        <v>0</v>
      </c>
    </row>
    <row r="369" spans="2:18" x14ac:dyDescent="0.25">
      <c r="B369" s="52" t="str">
        <f t="shared" si="15"/>
        <v>MBGRPSD</v>
      </c>
      <c r="C369" s="48" t="str">
        <f t="shared" si="16"/>
        <v>84049070392</v>
      </c>
      <c r="D369" s="6">
        <v>840490703926</v>
      </c>
      <c r="E369" s="7" t="s">
        <v>1125</v>
      </c>
      <c r="F369" t="s">
        <v>1462</v>
      </c>
      <c r="G369" t="s">
        <v>1772</v>
      </c>
      <c r="H369" t="s">
        <v>16</v>
      </c>
      <c r="I369" t="s">
        <v>1359</v>
      </c>
      <c r="J369" s="7">
        <v>3430</v>
      </c>
      <c r="K369" s="7"/>
      <c r="L369" s="10">
        <v>55</v>
      </c>
      <c r="M369" s="7" t="s">
        <v>62</v>
      </c>
      <c r="N369" s="7" t="s">
        <v>63</v>
      </c>
      <c r="O369" s="7" t="s">
        <v>1190</v>
      </c>
      <c r="P369" s="50"/>
      <c r="Q369" s="11">
        <f>SUMIF(Western!C:C,Master!E369,Western!W:W)</f>
        <v>0</v>
      </c>
      <c r="R369" s="53">
        <f t="shared" si="17"/>
        <v>0</v>
      </c>
    </row>
    <row r="370" spans="2:18" x14ac:dyDescent="0.25">
      <c r="B370" s="52" t="str">
        <f t="shared" si="15"/>
        <v>MBGRPSD</v>
      </c>
      <c r="C370" s="48" t="str">
        <f t="shared" si="16"/>
        <v>84049070393</v>
      </c>
      <c r="D370" s="6">
        <v>840490703933</v>
      </c>
      <c r="E370" s="7" t="s">
        <v>1126</v>
      </c>
      <c r="F370" t="s">
        <v>1463</v>
      </c>
      <c r="G370" t="s">
        <v>1772</v>
      </c>
      <c r="H370" t="s">
        <v>16</v>
      </c>
      <c r="I370" t="s">
        <v>1359</v>
      </c>
      <c r="J370" s="7">
        <v>3432</v>
      </c>
      <c r="K370" s="7"/>
      <c r="L370" s="10">
        <v>55</v>
      </c>
      <c r="M370" s="7" t="s">
        <v>62</v>
      </c>
      <c r="N370" s="7" t="s">
        <v>63</v>
      </c>
      <c r="O370" s="7" t="s">
        <v>1190</v>
      </c>
      <c r="P370" s="50"/>
      <c r="Q370" s="11">
        <f>SUMIF(Western!C:C,Master!E370,Western!W:W)</f>
        <v>0</v>
      </c>
      <c r="R370" s="53">
        <f t="shared" si="17"/>
        <v>0</v>
      </c>
    </row>
    <row r="371" spans="2:18" x14ac:dyDescent="0.25">
      <c r="B371" s="52" t="str">
        <f t="shared" si="15"/>
        <v>MBGRPSD</v>
      </c>
      <c r="C371" s="48" t="str">
        <f t="shared" si="16"/>
        <v>84049070394</v>
      </c>
      <c r="D371" s="6">
        <v>840490703940</v>
      </c>
      <c r="E371" s="7" t="s">
        <v>1127</v>
      </c>
      <c r="F371" t="s">
        <v>1464</v>
      </c>
      <c r="G371" t="s">
        <v>1772</v>
      </c>
      <c r="H371" t="s">
        <v>16</v>
      </c>
      <c r="I371" t="s">
        <v>1359</v>
      </c>
      <c r="J371" s="7">
        <v>3434</v>
      </c>
      <c r="K371" s="7"/>
      <c r="L371" s="10">
        <v>55</v>
      </c>
      <c r="M371" s="7" t="s">
        <v>62</v>
      </c>
      <c r="N371" s="7" t="s">
        <v>63</v>
      </c>
      <c r="O371" s="7" t="s">
        <v>1190</v>
      </c>
      <c r="P371" s="50"/>
      <c r="Q371" s="11">
        <f>SUMIF(Western!C:C,Master!E371,Western!W:W)</f>
        <v>0</v>
      </c>
      <c r="R371" s="53">
        <f t="shared" si="17"/>
        <v>0</v>
      </c>
    </row>
    <row r="372" spans="2:18" x14ac:dyDescent="0.25">
      <c r="B372" s="52" t="str">
        <f t="shared" si="15"/>
        <v>MBGRPSD</v>
      </c>
      <c r="C372" s="48" t="str">
        <f t="shared" si="16"/>
        <v>84049070395</v>
      </c>
      <c r="D372" s="6">
        <v>840490703957</v>
      </c>
      <c r="E372" s="7" t="s">
        <v>1128</v>
      </c>
      <c r="F372" t="s">
        <v>1465</v>
      </c>
      <c r="G372" t="s">
        <v>1772</v>
      </c>
      <c r="H372" t="s">
        <v>16</v>
      </c>
      <c r="I372" t="s">
        <v>1359</v>
      </c>
      <c r="J372" s="7">
        <v>3436</v>
      </c>
      <c r="K372" s="7"/>
      <c r="L372" s="10">
        <v>55</v>
      </c>
      <c r="M372" s="7" t="s">
        <v>62</v>
      </c>
      <c r="N372" s="7" t="s">
        <v>63</v>
      </c>
      <c r="O372" s="7" t="s">
        <v>1190</v>
      </c>
      <c r="P372" s="50"/>
      <c r="Q372" s="11">
        <f>SUMIF(Western!C:C,Master!E372,Western!W:W)</f>
        <v>0</v>
      </c>
      <c r="R372" s="53">
        <f t="shared" si="17"/>
        <v>0</v>
      </c>
    </row>
    <row r="373" spans="2:18" x14ac:dyDescent="0.25">
      <c r="B373" s="52" t="str">
        <f t="shared" si="15"/>
        <v>MBGRPSD</v>
      </c>
      <c r="C373" s="48" t="str">
        <f t="shared" si="16"/>
        <v>84049070396</v>
      </c>
      <c r="D373" s="6">
        <v>840490703964</v>
      </c>
      <c r="E373" s="7" t="s">
        <v>1129</v>
      </c>
      <c r="F373" t="s">
        <v>1466</v>
      </c>
      <c r="G373" t="s">
        <v>1772</v>
      </c>
      <c r="H373" t="s">
        <v>16</v>
      </c>
      <c r="I373" t="s">
        <v>1359</v>
      </c>
      <c r="J373" s="7">
        <v>3632</v>
      </c>
      <c r="K373" s="7"/>
      <c r="L373" s="10">
        <v>55</v>
      </c>
      <c r="M373" s="7" t="s">
        <v>62</v>
      </c>
      <c r="N373" s="7" t="s">
        <v>63</v>
      </c>
      <c r="O373" s="7" t="s">
        <v>1190</v>
      </c>
      <c r="P373" s="50"/>
      <c r="Q373" s="11">
        <f>SUMIF(Western!C:C,Master!E373,Western!W:W)</f>
        <v>0</v>
      </c>
      <c r="R373" s="53">
        <f t="shared" si="17"/>
        <v>0</v>
      </c>
    </row>
    <row r="374" spans="2:18" x14ac:dyDescent="0.25">
      <c r="B374" s="52" t="str">
        <f t="shared" si="15"/>
        <v>MBGRPSD</v>
      </c>
      <c r="C374" s="48" t="str">
        <f t="shared" si="16"/>
        <v>84049070397</v>
      </c>
      <c r="D374" s="6">
        <v>840490703971</v>
      </c>
      <c r="E374" s="7" t="s">
        <v>1130</v>
      </c>
      <c r="F374" t="s">
        <v>1467</v>
      </c>
      <c r="G374" t="s">
        <v>1772</v>
      </c>
      <c r="H374" t="s">
        <v>16</v>
      </c>
      <c r="I374" t="s">
        <v>1359</v>
      </c>
      <c r="J374" s="7">
        <v>3634</v>
      </c>
      <c r="K374" s="7"/>
      <c r="L374" s="10">
        <v>55</v>
      </c>
      <c r="M374" s="7" t="s">
        <v>62</v>
      </c>
      <c r="N374" s="7" t="s">
        <v>63</v>
      </c>
      <c r="O374" s="7" t="s">
        <v>1190</v>
      </c>
      <c r="P374" s="50"/>
      <c r="Q374" s="11">
        <f>SUMIF(Western!C:C,Master!E374,Western!W:W)</f>
        <v>0</v>
      </c>
      <c r="R374" s="53">
        <f t="shared" si="17"/>
        <v>0</v>
      </c>
    </row>
    <row r="375" spans="2:18" x14ac:dyDescent="0.25">
      <c r="B375" s="52" t="str">
        <f t="shared" si="15"/>
        <v>MBGRPSD</v>
      </c>
      <c r="C375" s="48" t="str">
        <f t="shared" si="16"/>
        <v>84049070398</v>
      </c>
      <c r="D375" s="6">
        <v>840490703988</v>
      </c>
      <c r="E375" s="7" t="s">
        <v>1131</v>
      </c>
      <c r="F375" t="s">
        <v>1468</v>
      </c>
      <c r="G375" t="s">
        <v>1772</v>
      </c>
      <c r="H375" t="s">
        <v>16</v>
      </c>
      <c r="I375" t="s">
        <v>1359</v>
      </c>
      <c r="J375" s="7">
        <v>3636</v>
      </c>
      <c r="K375" s="7"/>
      <c r="L375" s="10">
        <v>55</v>
      </c>
      <c r="M375" s="7" t="s">
        <v>62</v>
      </c>
      <c r="N375" s="7" t="s">
        <v>63</v>
      </c>
      <c r="O375" s="7" t="s">
        <v>1190</v>
      </c>
      <c r="P375" s="50"/>
      <c r="Q375" s="11">
        <f>SUMIF(Western!C:C,Master!E375,Western!W:W)</f>
        <v>0</v>
      </c>
      <c r="R375" s="53">
        <f t="shared" si="17"/>
        <v>0</v>
      </c>
    </row>
    <row r="376" spans="2:18" x14ac:dyDescent="0.25">
      <c r="B376" s="52" t="str">
        <f t="shared" si="15"/>
        <v>MBGRPSD</v>
      </c>
      <c r="C376" s="48" t="str">
        <f t="shared" si="16"/>
        <v>84049070399</v>
      </c>
      <c r="D376" s="6">
        <v>840490703995</v>
      </c>
      <c r="E376" s="7" t="s">
        <v>1132</v>
      </c>
      <c r="F376" t="s">
        <v>1469</v>
      </c>
      <c r="G376" t="s">
        <v>1772</v>
      </c>
      <c r="H376" t="s">
        <v>16</v>
      </c>
      <c r="I376" t="s">
        <v>1359</v>
      </c>
      <c r="J376" s="7">
        <v>3832</v>
      </c>
      <c r="K376" s="7"/>
      <c r="L376" s="10">
        <v>55</v>
      </c>
      <c r="M376" s="7" t="s">
        <v>62</v>
      </c>
      <c r="N376" s="7" t="s">
        <v>63</v>
      </c>
      <c r="O376" s="7" t="s">
        <v>1190</v>
      </c>
      <c r="P376" s="50"/>
      <c r="Q376" s="11">
        <f>SUMIF(Western!C:C,Master!E376,Western!W:W)</f>
        <v>0</v>
      </c>
      <c r="R376" s="53">
        <f t="shared" si="17"/>
        <v>0</v>
      </c>
    </row>
    <row r="377" spans="2:18" x14ac:dyDescent="0.25">
      <c r="B377" s="52" t="str">
        <f t="shared" si="15"/>
        <v>MBGRPSD</v>
      </c>
      <c r="C377" s="48" t="str">
        <f t="shared" si="16"/>
        <v>84049070400</v>
      </c>
      <c r="D377" s="6">
        <v>840490704008</v>
      </c>
      <c r="E377" s="7" t="s">
        <v>1133</v>
      </c>
      <c r="F377" t="s">
        <v>1470</v>
      </c>
      <c r="G377" t="s">
        <v>1772</v>
      </c>
      <c r="H377" t="s">
        <v>16</v>
      </c>
      <c r="I377" t="s">
        <v>1359</v>
      </c>
      <c r="J377" s="7">
        <v>3834</v>
      </c>
      <c r="K377" s="7"/>
      <c r="L377" s="10">
        <v>55</v>
      </c>
      <c r="M377" s="7" t="s">
        <v>62</v>
      </c>
      <c r="N377" s="7" t="s">
        <v>63</v>
      </c>
      <c r="O377" s="7" t="s">
        <v>1190</v>
      </c>
      <c r="P377" s="50"/>
      <c r="Q377" s="11">
        <f>SUMIF(Western!C:C,Master!E377,Western!W:W)</f>
        <v>0</v>
      </c>
      <c r="R377" s="53">
        <f t="shared" si="17"/>
        <v>0</v>
      </c>
    </row>
    <row r="378" spans="2:18" x14ac:dyDescent="0.25">
      <c r="B378" s="52" t="str">
        <f t="shared" si="15"/>
        <v>MBGRPSD</v>
      </c>
      <c r="C378" s="48" t="str">
        <f t="shared" si="16"/>
        <v>84049070401</v>
      </c>
      <c r="D378" s="6">
        <v>840490704015</v>
      </c>
      <c r="E378" s="7" t="s">
        <v>1134</v>
      </c>
      <c r="F378" t="s">
        <v>1471</v>
      </c>
      <c r="G378" t="s">
        <v>1772</v>
      </c>
      <c r="H378" t="s">
        <v>16</v>
      </c>
      <c r="I378" t="s">
        <v>1359</v>
      </c>
      <c r="J378" s="7">
        <v>3836</v>
      </c>
      <c r="K378" s="7"/>
      <c r="L378" s="10">
        <v>55</v>
      </c>
      <c r="M378" s="7" t="s">
        <v>62</v>
      </c>
      <c r="N378" s="7" t="s">
        <v>63</v>
      </c>
      <c r="O378" s="7" t="s">
        <v>1190</v>
      </c>
      <c r="P378" s="50"/>
      <c r="Q378" s="11">
        <f>SUMIF(Western!C:C,Master!E378,Western!W:W)</f>
        <v>0</v>
      </c>
      <c r="R378" s="53">
        <f t="shared" si="17"/>
        <v>0</v>
      </c>
    </row>
    <row r="379" spans="2:18" x14ac:dyDescent="0.25">
      <c r="B379" s="52" t="str">
        <f t="shared" si="15"/>
        <v>MBGRPSD</v>
      </c>
      <c r="C379" s="48" t="str">
        <f t="shared" si="16"/>
        <v>84049070402</v>
      </c>
      <c r="D379" s="6">
        <v>840490704022</v>
      </c>
      <c r="E379" s="7" t="s">
        <v>1135</v>
      </c>
      <c r="F379" t="s">
        <v>1472</v>
      </c>
      <c r="G379" t="s">
        <v>1772</v>
      </c>
      <c r="H379" t="s">
        <v>16</v>
      </c>
      <c r="I379" t="s">
        <v>1359</v>
      </c>
      <c r="J379" s="7">
        <v>4032</v>
      </c>
      <c r="K379" s="7"/>
      <c r="L379" s="10">
        <v>55</v>
      </c>
      <c r="M379" s="7" t="s">
        <v>62</v>
      </c>
      <c r="N379" s="7" t="s">
        <v>63</v>
      </c>
      <c r="O379" s="7" t="s">
        <v>1190</v>
      </c>
      <c r="P379" s="50"/>
      <c r="Q379" s="11">
        <f>SUMIF(Western!C:C,Master!E379,Western!W:W)</f>
        <v>0</v>
      </c>
      <c r="R379" s="53">
        <f t="shared" si="17"/>
        <v>0</v>
      </c>
    </row>
    <row r="380" spans="2:18" x14ac:dyDescent="0.25">
      <c r="B380" s="52" t="str">
        <f t="shared" si="15"/>
        <v>MBGRPSD</v>
      </c>
      <c r="C380" s="48" t="str">
        <f t="shared" si="16"/>
        <v>84049070403</v>
      </c>
      <c r="D380" s="6">
        <v>840490704039</v>
      </c>
      <c r="E380" s="7" t="s">
        <v>1136</v>
      </c>
      <c r="F380" t="s">
        <v>1473</v>
      </c>
      <c r="G380" t="s">
        <v>1772</v>
      </c>
      <c r="H380" t="s">
        <v>16</v>
      </c>
      <c r="I380" t="s">
        <v>1359</v>
      </c>
      <c r="J380" s="7">
        <v>4232</v>
      </c>
      <c r="K380" s="7"/>
      <c r="L380" s="10">
        <v>55</v>
      </c>
      <c r="M380" s="7" t="s">
        <v>62</v>
      </c>
      <c r="N380" s="7" t="s">
        <v>63</v>
      </c>
      <c r="O380" s="7" t="s">
        <v>1190</v>
      </c>
      <c r="P380" s="50"/>
      <c r="Q380" s="11">
        <f>SUMIF(Western!C:C,Master!E380,Western!W:W)</f>
        <v>0</v>
      </c>
      <c r="R380" s="53">
        <f t="shared" si="17"/>
        <v>0</v>
      </c>
    </row>
    <row r="381" spans="2:18" x14ac:dyDescent="0.25">
      <c r="B381" s="52" t="str">
        <f t="shared" si="15"/>
        <v>MBGRPSD</v>
      </c>
      <c r="C381" s="48" t="str">
        <f t="shared" si="16"/>
        <v>84049070404</v>
      </c>
      <c r="D381" s="6">
        <v>840490704046</v>
      </c>
      <c r="E381" s="7" t="s">
        <v>1137</v>
      </c>
      <c r="F381" t="s">
        <v>1474</v>
      </c>
      <c r="G381" t="s">
        <v>1772</v>
      </c>
      <c r="H381" t="s">
        <v>16</v>
      </c>
      <c r="I381" t="s">
        <v>1359</v>
      </c>
      <c r="J381" s="7">
        <v>4432</v>
      </c>
      <c r="K381" s="7"/>
      <c r="L381" s="10">
        <v>55</v>
      </c>
      <c r="M381" s="7" t="s">
        <v>62</v>
      </c>
      <c r="N381" s="7" t="s">
        <v>63</v>
      </c>
      <c r="O381" s="7" t="s">
        <v>1190</v>
      </c>
      <c r="P381" s="50"/>
      <c r="Q381" s="11">
        <f>SUMIF(Western!C:C,Master!E381,Western!W:W)</f>
        <v>0</v>
      </c>
      <c r="R381" s="53">
        <f t="shared" si="17"/>
        <v>0</v>
      </c>
    </row>
    <row r="382" spans="2:18" x14ac:dyDescent="0.25">
      <c r="B382" s="52" t="str">
        <f t="shared" si="15"/>
        <v>MBGAPAK</v>
      </c>
      <c r="C382" s="48" t="str">
        <f t="shared" si="16"/>
        <v>84049070405</v>
      </c>
      <c r="D382" s="6">
        <v>840490704053</v>
      </c>
      <c r="E382" s="7" t="s">
        <v>1138</v>
      </c>
      <c r="F382" t="s">
        <v>1475</v>
      </c>
      <c r="G382" t="s">
        <v>1771</v>
      </c>
      <c r="H382" t="s">
        <v>16</v>
      </c>
      <c r="I382" t="s">
        <v>1357</v>
      </c>
      <c r="J382" s="7">
        <v>3030</v>
      </c>
      <c r="K382" s="7"/>
      <c r="L382" s="10">
        <v>66</v>
      </c>
      <c r="M382" s="7" t="s">
        <v>62</v>
      </c>
      <c r="N382" s="7" t="s">
        <v>63</v>
      </c>
      <c r="O382" s="7" t="s">
        <v>1190</v>
      </c>
      <c r="P382" s="50"/>
      <c r="Q382" s="11">
        <f>SUMIF(Western!C:C,Master!E382,Western!W:W)</f>
        <v>0</v>
      </c>
      <c r="R382" s="53">
        <f t="shared" si="17"/>
        <v>0</v>
      </c>
    </row>
    <row r="383" spans="2:18" x14ac:dyDescent="0.25">
      <c r="B383" s="52" t="str">
        <f t="shared" si="15"/>
        <v>MBGAPAK</v>
      </c>
      <c r="C383" s="48" t="str">
        <f t="shared" si="16"/>
        <v>84049070406</v>
      </c>
      <c r="D383" s="6">
        <v>840490704060</v>
      </c>
      <c r="E383" s="7" t="s">
        <v>1139</v>
      </c>
      <c r="F383" t="s">
        <v>1476</v>
      </c>
      <c r="G383" t="s">
        <v>1771</v>
      </c>
      <c r="H383" t="s">
        <v>16</v>
      </c>
      <c r="I383" t="s">
        <v>1357</v>
      </c>
      <c r="J383" s="7">
        <v>3032</v>
      </c>
      <c r="K383" s="7"/>
      <c r="L383" s="10">
        <v>66</v>
      </c>
      <c r="M383" s="7" t="s">
        <v>62</v>
      </c>
      <c r="N383" s="7" t="s">
        <v>63</v>
      </c>
      <c r="O383" s="7" t="s">
        <v>1190</v>
      </c>
      <c r="P383" s="50"/>
      <c r="Q383" s="11">
        <f>SUMIF(Western!C:C,Master!E383,Western!W:W)</f>
        <v>0</v>
      </c>
      <c r="R383" s="53">
        <f t="shared" si="17"/>
        <v>0</v>
      </c>
    </row>
    <row r="384" spans="2:18" x14ac:dyDescent="0.25">
      <c r="B384" s="52" t="str">
        <f t="shared" si="15"/>
        <v>MBGAPAK</v>
      </c>
      <c r="C384" s="48" t="str">
        <f t="shared" si="16"/>
        <v>84049070407</v>
      </c>
      <c r="D384" s="6">
        <v>840490704077</v>
      </c>
      <c r="E384" s="7" t="s">
        <v>1140</v>
      </c>
      <c r="F384" t="s">
        <v>1477</v>
      </c>
      <c r="G384" t="s">
        <v>1771</v>
      </c>
      <c r="H384" t="s">
        <v>16</v>
      </c>
      <c r="I384" t="s">
        <v>1357</v>
      </c>
      <c r="J384" s="7">
        <v>3230</v>
      </c>
      <c r="K384" s="7"/>
      <c r="L384" s="10">
        <v>66</v>
      </c>
      <c r="M384" s="7" t="s">
        <v>62</v>
      </c>
      <c r="N384" s="7" t="s">
        <v>63</v>
      </c>
      <c r="O384" s="7" t="s">
        <v>1190</v>
      </c>
      <c r="P384" s="50"/>
      <c r="Q384" s="11">
        <f>SUMIF(Western!C:C,Master!E384,Western!W:W)</f>
        <v>0</v>
      </c>
      <c r="R384" s="53">
        <f t="shared" si="17"/>
        <v>0</v>
      </c>
    </row>
    <row r="385" spans="2:18" x14ac:dyDescent="0.25">
      <c r="B385" s="52" t="str">
        <f t="shared" si="15"/>
        <v>MBGAPAK</v>
      </c>
      <c r="C385" s="48" t="str">
        <f t="shared" si="16"/>
        <v>84049070408</v>
      </c>
      <c r="D385" s="6">
        <v>840490704084</v>
      </c>
      <c r="E385" s="7" t="s">
        <v>1141</v>
      </c>
      <c r="F385" t="s">
        <v>1478</v>
      </c>
      <c r="G385" t="s">
        <v>1771</v>
      </c>
      <c r="H385" t="s">
        <v>16</v>
      </c>
      <c r="I385" t="s">
        <v>1357</v>
      </c>
      <c r="J385" s="7">
        <v>3232</v>
      </c>
      <c r="K385" s="7"/>
      <c r="L385" s="10">
        <v>66</v>
      </c>
      <c r="M385" s="7" t="s">
        <v>62</v>
      </c>
      <c r="N385" s="7" t="s">
        <v>63</v>
      </c>
      <c r="O385" s="7" t="s">
        <v>1190</v>
      </c>
      <c r="P385" s="50"/>
      <c r="Q385" s="11">
        <f>SUMIF(Western!C:C,Master!E385,Western!W:W)</f>
        <v>0</v>
      </c>
      <c r="R385" s="53">
        <f t="shared" si="17"/>
        <v>0</v>
      </c>
    </row>
    <row r="386" spans="2:18" x14ac:dyDescent="0.25">
      <c r="B386" s="52" t="str">
        <f t="shared" si="15"/>
        <v>MBGAPAK</v>
      </c>
      <c r="C386" s="48" t="str">
        <f t="shared" si="16"/>
        <v>84049070409</v>
      </c>
      <c r="D386" s="6">
        <v>840490704091</v>
      </c>
      <c r="E386" s="7" t="s">
        <v>1142</v>
      </c>
      <c r="F386" t="s">
        <v>1479</v>
      </c>
      <c r="G386" t="s">
        <v>1771</v>
      </c>
      <c r="H386" t="s">
        <v>16</v>
      </c>
      <c r="I386" t="s">
        <v>1357</v>
      </c>
      <c r="J386" s="7">
        <v>3234</v>
      </c>
      <c r="K386" s="7"/>
      <c r="L386" s="10">
        <v>66</v>
      </c>
      <c r="M386" s="7" t="s">
        <v>62</v>
      </c>
      <c r="N386" s="7" t="s">
        <v>63</v>
      </c>
      <c r="O386" s="7" t="s">
        <v>1190</v>
      </c>
      <c r="P386" s="50"/>
      <c r="Q386" s="11">
        <f>SUMIF(Western!C:C,Master!E386,Western!W:W)</f>
        <v>0</v>
      </c>
      <c r="R386" s="53">
        <f t="shared" si="17"/>
        <v>0</v>
      </c>
    </row>
    <row r="387" spans="2:18" x14ac:dyDescent="0.25">
      <c r="B387" s="52" t="str">
        <f t="shared" si="15"/>
        <v>MBGAPAK</v>
      </c>
      <c r="C387" s="48" t="str">
        <f t="shared" si="16"/>
        <v>84049070410</v>
      </c>
      <c r="D387" s="6">
        <v>840490704107</v>
      </c>
      <c r="E387" s="7" t="s">
        <v>1143</v>
      </c>
      <c r="F387" t="s">
        <v>1480</v>
      </c>
      <c r="G387" t="s">
        <v>1771</v>
      </c>
      <c r="H387" t="s">
        <v>16</v>
      </c>
      <c r="I387" t="s">
        <v>1357</v>
      </c>
      <c r="J387" s="7">
        <v>3430</v>
      </c>
      <c r="K387" s="7"/>
      <c r="L387" s="10">
        <v>66</v>
      </c>
      <c r="M387" s="7" t="s">
        <v>62</v>
      </c>
      <c r="N387" s="7" t="s">
        <v>63</v>
      </c>
      <c r="O387" s="7" t="s">
        <v>1190</v>
      </c>
      <c r="P387" s="50"/>
      <c r="Q387" s="11">
        <f>SUMIF(Western!C:C,Master!E387,Western!W:W)</f>
        <v>0</v>
      </c>
      <c r="R387" s="53">
        <f t="shared" si="17"/>
        <v>0</v>
      </c>
    </row>
    <row r="388" spans="2:18" x14ac:dyDescent="0.25">
      <c r="B388" s="52" t="str">
        <f t="shared" si="15"/>
        <v>MBGAPAK</v>
      </c>
      <c r="C388" s="48" t="str">
        <f t="shared" si="16"/>
        <v>84049070411</v>
      </c>
      <c r="D388" s="6">
        <v>840490704114</v>
      </c>
      <c r="E388" s="7" t="s">
        <v>1144</v>
      </c>
      <c r="F388" t="s">
        <v>1481</v>
      </c>
      <c r="G388" t="s">
        <v>1771</v>
      </c>
      <c r="H388" t="s">
        <v>16</v>
      </c>
      <c r="I388" t="s">
        <v>1357</v>
      </c>
      <c r="J388" s="7">
        <v>3432</v>
      </c>
      <c r="K388" s="7"/>
      <c r="L388" s="10">
        <v>66</v>
      </c>
      <c r="M388" s="7" t="s">
        <v>62</v>
      </c>
      <c r="N388" s="7" t="s">
        <v>63</v>
      </c>
      <c r="O388" s="7" t="s">
        <v>1190</v>
      </c>
      <c r="P388" s="50"/>
      <c r="Q388" s="11">
        <f>SUMIF(Western!C:C,Master!E388,Western!W:W)</f>
        <v>0</v>
      </c>
      <c r="R388" s="53">
        <f t="shared" si="17"/>
        <v>0</v>
      </c>
    </row>
    <row r="389" spans="2:18" x14ac:dyDescent="0.25">
      <c r="B389" s="52" t="str">
        <f t="shared" si="15"/>
        <v>MBGAPAK</v>
      </c>
      <c r="C389" s="48" t="str">
        <f t="shared" si="16"/>
        <v>84049070412</v>
      </c>
      <c r="D389" s="6">
        <v>840490704121</v>
      </c>
      <c r="E389" s="7" t="s">
        <v>1145</v>
      </c>
      <c r="F389" t="s">
        <v>1482</v>
      </c>
      <c r="G389" t="s">
        <v>1771</v>
      </c>
      <c r="H389" t="s">
        <v>16</v>
      </c>
      <c r="I389" t="s">
        <v>1357</v>
      </c>
      <c r="J389" s="7">
        <v>3434</v>
      </c>
      <c r="K389" s="7"/>
      <c r="L389" s="10">
        <v>66</v>
      </c>
      <c r="M389" s="7" t="s">
        <v>62</v>
      </c>
      <c r="N389" s="7" t="s">
        <v>63</v>
      </c>
      <c r="O389" s="7" t="s">
        <v>1190</v>
      </c>
      <c r="P389" s="50"/>
      <c r="Q389" s="11">
        <f>SUMIF(Western!C:C,Master!E389,Western!W:W)</f>
        <v>0</v>
      </c>
      <c r="R389" s="53">
        <f t="shared" si="17"/>
        <v>0</v>
      </c>
    </row>
    <row r="390" spans="2:18" x14ac:dyDescent="0.25">
      <c r="B390" s="52" t="str">
        <f t="shared" ref="B390:B453" si="18">LEFT(E390,7)</f>
        <v>MBGAPAK</v>
      </c>
      <c r="C390" s="48" t="str">
        <f t="shared" ref="C390:C453" si="19">LEFT(D390,11)</f>
        <v>84049070413</v>
      </c>
      <c r="D390" s="6">
        <v>840490704138</v>
      </c>
      <c r="E390" s="7" t="s">
        <v>1146</v>
      </c>
      <c r="F390" t="s">
        <v>1483</v>
      </c>
      <c r="G390" t="s">
        <v>1771</v>
      </c>
      <c r="H390" t="s">
        <v>16</v>
      </c>
      <c r="I390" t="s">
        <v>1357</v>
      </c>
      <c r="J390" s="7">
        <v>3436</v>
      </c>
      <c r="K390" s="7"/>
      <c r="L390" s="10">
        <v>66</v>
      </c>
      <c r="M390" s="7" t="s">
        <v>62</v>
      </c>
      <c r="N390" s="7" t="s">
        <v>63</v>
      </c>
      <c r="O390" s="7" t="s">
        <v>1190</v>
      </c>
      <c r="P390" s="50"/>
      <c r="Q390" s="11">
        <f>SUMIF(Western!C:C,Master!E390,Western!W:W)</f>
        <v>0</v>
      </c>
      <c r="R390" s="53">
        <f t="shared" ref="R390:R453" si="20">Q390*L390</f>
        <v>0</v>
      </c>
    </row>
    <row r="391" spans="2:18" x14ac:dyDescent="0.25">
      <c r="B391" s="52" t="str">
        <f t="shared" si="18"/>
        <v>MBGAPAK</v>
      </c>
      <c r="C391" s="48" t="str">
        <f t="shared" si="19"/>
        <v>84049070414</v>
      </c>
      <c r="D391" s="6">
        <v>840490704145</v>
      </c>
      <c r="E391" s="7" t="s">
        <v>1147</v>
      </c>
      <c r="F391" t="s">
        <v>1484</v>
      </c>
      <c r="G391" t="s">
        <v>1771</v>
      </c>
      <c r="H391" t="s">
        <v>16</v>
      </c>
      <c r="I391" t="s">
        <v>1357</v>
      </c>
      <c r="J391" s="7">
        <v>3632</v>
      </c>
      <c r="K391" s="7"/>
      <c r="L391" s="10">
        <v>66</v>
      </c>
      <c r="M391" s="7" t="s">
        <v>62</v>
      </c>
      <c r="N391" s="7" t="s">
        <v>63</v>
      </c>
      <c r="O391" s="7" t="s">
        <v>1190</v>
      </c>
      <c r="P391" s="50"/>
      <c r="Q391" s="11">
        <f>SUMIF(Western!C:C,Master!E391,Western!W:W)</f>
        <v>0</v>
      </c>
      <c r="R391" s="53">
        <f t="shared" si="20"/>
        <v>0</v>
      </c>
    </row>
    <row r="392" spans="2:18" x14ac:dyDescent="0.25">
      <c r="B392" s="52" t="str">
        <f t="shared" si="18"/>
        <v>MBGAPAK</v>
      </c>
      <c r="C392" s="48" t="str">
        <f t="shared" si="19"/>
        <v>84049070415</v>
      </c>
      <c r="D392" s="6">
        <v>840490704152</v>
      </c>
      <c r="E392" s="7" t="s">
        <v>1148</v>
      </c>
      <c r="F392" t="s">
        <v>1485</v>
      </c>
      <c r="G392" t="s">
        <v>1771</v>
      </c>
      <c r="H392" t="s">
        <v>16</v>
      </c>
      <c r="I392" t="s">
        <v>1357</v>
      </c>
      <c r="J392" s="7">
        <v>3634</v>
      </c>
      <c r="K392" s="7"/>
      <c r="L392" s="10">
        <v>66</v>
      </c>
      <c r="M392" s="7" t="s">
        <v>62</v>
      </c>
      <c r="N392" s="7" t="s">
        <v>63</v>
      </c>
      <c r="O392" s="7" t="s">
        <v>1190</v>
      </c>
      <c r="P392" s="50"/>
      <c r="Q392" s="11">
        <f>SUMIF(Western!C:C,Master!E392,Western!W:W)</f>
        <v>0</v>
      </c>
      <c r="R392" s="53">
        <f t="shared" si="20"/>
        <v>0</v>
      </c>
    </row>
    <row r="393" spans="2:18" x14ac:dyDescent="0.25">
      <c r="B393" s="52" t="str">
        <f t="shared" si="18"/>
        <v>MBGAPAK</v>
      </c>
      <c r="C393" s="48" t="str">
        <f t="shared" si="19"/>
        <v>84049070416</v>
      </c>
      <c r="D393" s="6">
        <v>840490704169</v>
      </c>
      <c r="E393" s="7" t="s">
        <v>1149</v>
      </c>
      <c r="F393" t="s">
        <v>1486</v>
      </c>
      <c r="G393" t="s">
        <v>1771</v>
      </c>
      <c r="H393" t="s">
        <v>16</v>
      </c>
      <c r="I393" t="s">
        <v>1357</v>
      </c>
      <c r="J393" s="7">
        <v>3636</v>
      </c>
      <c r="K393" s="7"/>
      <c r="L393" s="10">
        <v>66</v>
      </c>
      <c r="M393" s="7" t="s">
        <v>62</v>
      </c>
      <c r="N393" s="7" t="s">
        <v>63</v>
      </c>
      <c r="O393" s="7" t="s">
        <v>1190</v>
      </c>
      <c r="P393" s="50"/>
      <c r="Q393" s="11">
        <f>SUMIF(Western!C:C,Master!E393,Western!W:W)</f>
        <v>0</v>
      </c>
      <c r="R393" s="53">
        <f t="shared" si="20"/>
        <v>0</v>
      </c>
    </row>
    <row r="394" spans="2:18" x14ac:dyDescent="0.25">
      <c r="B394" s="52" t="str">
        <f t="shared" si="18"/>
        <v>MBGAPAK</v>
      </c>
      <c r="C394" s="48" t="str">
        <f t="shared" si="19"/>
        <v>84049070417</v>
      </c>
      <c r="D394" s="6">
        <v>840490704176</v>
      </c>
      <c r="E394" s="7" t="s">
        <v>1150</v>
      </c>
      <c r="F394" t="s">
        <v>1487</v>
      </c>
      <c r="G394" t="s">
        <v>1771</v>
      </c>
      <c r="H394" t="s">
        <v>16</v>
      </c>
      <c r="I394" t="s">
        <v>1357</v>
      </c>
      <c r="J394" s="7">
        <v>3832</v>
      </c>
      <c r="K394" s="7"/>
      <c r="L394" s="10">
        <v>66</v>
      </c>
      <c r="M394" s="7" t="s">
        <v>62</v>
      </c>
      <c r="N394" s="7" t="s">
        <v>63</v>
      </c>
      <c r="O394" s="7" t="s">
        <v>1190</v>
      </c>
      <c r="P394" s="50"/>
      <c r="Q394" s="11">
        <f>SUMIF(Western!C:C,Master!E394,Western!W:W)</f>
        <v>0</v>
      </c>
      <c r="R394" s="53">
        <f t="shared" si="20"/>
        <v>0</v>
      </c>
    </row>
    <row r="395" spans="2:18" x14ac:dyDescent="0.25">
      <c r="B395" s="52" t="str">
        <f t="shared" si="18"/>
        <v>MBGAPAK</v>
      </c>
      <c r="C395" s="48" t="str">
        <f t="shared" si="19"/>
        <v>84049070418</v>
      </c>
      <c r="D395" s="6">
        <v>840490704183</v>
      </c>
      <c r="E395" s="7" t="s">
        <v>1151</v>
      </c>
      <c r="F395" t="s">
        <v>1488</v>
      </c>
      <c r="G395" t="s">
        <v>1771</v>
      </c>
      <c r="H395" t="s">
        <v>16</v>
      </c>
      <c r="I395" t="s">
        <v>1357</v>
      </c>
      <c r="J395" s="7">
        <v>3834</v>
      </c>
      <c r="K395" s="7"/>
      <c r="L395" s="10">
        <v>66</v>
      </c>
      <c r="M395" s="7" t="s">
        <v>62</v>
      </c>
      <c r="N395" s="7" t="s">
        <v>63</v>
      </c>
      <c r="O395" s="7" t="s">
        <v>1190</v>
      </c>
      <c r="P395" s="50"/>
      <c r="Q395" s="11">
        <f>SUMIF(Western!C:C,Master!E395,Western!W:W)</f>
        <v>0</v>
      </c>
      <c r="R395" s="53">
        <f t="shared" si="20"/>
        <v>0</v>
      </c>
    </row>
    <row r="396" spans="2:18" x14ac:dyDescent="0.25">
      <c r="B396" s="52" t="str">
        <f t="shared" si="18"/>
        <v>MBGAPAK</v>
      </c>
      <c r="C396" s="48" t="str">
        <f t="shared" si="19"/>
        <v>84049070419</v>
      </c>
      <c r="D396" s="6">
        <v>840490704190</v>
      </c>
      <c r="E396" s="7" t="s">
        <v>1152</v>
      </c>
      <c r="F396" t="s">
        <v>1489</v>
      </c>
      <c r="G396" t="s">
        <v>1771</v>
      </c>
      <c r="H396" t="s">
        <v>16</v>
      </c>
      <c r="I396" t="s">
        <v>1357</v>
      </c>
      <c r="J396" s="7">
        <v>3836</v>
      </c>
      <c r="K396" s="7"/>
      <c r="L396" s="10">
        <v>66</v>
      </c>
      <c r="M396" s="7" t="s">
        <v>62</v>
      </c>
      <c r="N396" s="7" t="s">
        <v>63</v>
      </c>
      <c r="O396" s="7" t="s">
        <v>1190</v>
      </c>
      <c r="P396" s="50"/>
      <c r="Q396" s="11">
        <f>SUMIF(Western!C:C,Master!E396,Western!W:W)</f>
        <v>0</v>
      </c>
      <c r="R396" s="53">
        <f t="shared" si="20"/>
        <v>0</v>
      </c>
    </row>
    <row r="397" spans="2:18" x14ac:dyDescent="0.25">
      <c r="B397" s="52" t="str">
        <f t="shared" si="18"/>
        <v>MBGAPAK</v>
      </c>
      <c r="C397" s="48" t="str">
        <f t="shared" si="19"/>
        <v>84049070420</v>
      </c>
      <c r="D397" s="6">
        <v>840490704206</v>
      </c>
      <c r="E397" s="7" t="s">
        <v>1153</v>
      </c>
      <c r="F397" t="s">
        <v>1490</v>
      </c>
      <c r="G397" t="s">
        <v>1771</v>
      </c>
      <c r="H397" t="s">
        <v>16</v>
      </c>
      <c r="I397" t="s">
        <v>1357</v>
      </c>
      <c r="J397" s="7">
        <v>4032</v>
      </c>
      <c r="K397" s="7"/>
      <c r="L397" s="10">
        <v>66</v>
      </c>
      <c r="M397" s="7" t="s">
        <v>62</v>
      </c>
      <c r="N397" s="7" t="s">
        <v>63</v>
      </c>
      <c r="O397" s="7" t="s">
        <v>1190</v>
      </c>
      <c r="P397" s="50"/>
      <c r="Q397" s="11">
        <f>SUMIF(Western!C:C,Master!E397,Western!W:W)</f>
        <v>0</v>
      </c>
      <c r="R397" s="53">
        <f t="shared" si="20"/>
        <v>0</v>
      </c>
    </row>
    <row r="398" spans="2:18" x14ac:dyDescent="0.25">
      <c r="B398" s="52" t="str">
        <f t="shared" si="18"/>
        <v>MBGAPAK</v>
      </c>
      <c r="C398" s="48" t="str">
        <f t="shared" si="19"/>
        <v>84049070421</v>
      </c>
      <c r="D398" s="6">
        <v>840490704213</v>
      </c>
      <c r="E398" s="7" t="s">
        <v>1154</v>
      </c>
      <c r="F398" t="s">
        <v>1491</v>
      </c>
      <c r="G398" t="s">
        <v>1771</v>
      </c>
      <c r="H398" t="s">
        <v>16</v>
      </c>
      <c r="I398" t="s">
        <v>1357</v>
      </c>
      <c r="J398" s="7">
        <v>4232</v>
      </c>
      <c r="K398" s="7"/>
      <c r="L398" s="10">
        <v>66</v>
      </c>
      <c r="M398" s="7" t="s">
        <v>62</v>
      </c>
      <c r="N398" s="7" t="s">
        <v>63</v>
      </c>
      <c r="O398" s="7" t="s">
        <v>1190</v>
      </c>
      <c r="P398" s="50"/>
      <c r="Q398" s="11">
        <f>SUMIF(Western!C:C,Master!E398,Western!W:W)</f>
        <v>0</v>
      </c>
      <c r="R398" s="53">
        <f t="shared" si="20"/>
        <v>0</v>
      </c>
    </row>
    <row r="399" spans="2:18" x14ac:dyDescent="0.25">
      <c r="B399" s="52" t="str">
        <f t="shared" si="18"/>
        <v>MBGAPAK</v>
      </c>
      <c r="C399" s="48" t="str">
        <f t="shared" si="19"/>
        <v>84049070422</v>
      </c>
      <c r="D399" s="6">
        <v>840490704220</v>
      </c>
      <c r="E399" s="7" t="s">
        <v>1155</v>
      </c>
      <c r="F399" t="s">
        <v>1492</v>
      </c>
      <c r="G399" t="s">
        <v>1771</v>
      </c>
      <c r="H399" t="s">
        <v>16</v>
      </c>
      <c r="I399" t="s">
        <v>1357</v>
      </c>
      <c r="J399" s="7">
        <v>4432</v>
      </c>
      <c r="K399" s="7"/>
      <c r="L399" s="10">
        <v>66</v>
      </c>
      <c r="M399" s="7" t="s">
        <v>62</v>
      </c>
      <c r="N399" s="7" t="s">
        <v>63</v>
      </c>
      <c r="O399" s="7" t="s">
        <v>1190</v>
      </c>
      <c r="P399" s="50"/>
      <c r="Q399" s="11">
        <f>SUMIF(Western!C:C,Master!E399,Western!W:W)</f>
        <v>0</v>
      </c>
      <c r="R399" s="53">
        <f t="shared" si="20"/>
        <v>0</v>
      </c>
    </row>
    <row r="400" spans="2:18" x14ac:dyDescent="0.25">
      <c r="B400" s="52" t="str">
        <f t="shared" si="18"/>
        <v>MBGAPRS</v>
      </c>
      <c r="C400" s="48" t="str">
        <f t="shared" si="19"/>
        <v>84049070423</v>
      </c>
      <c r="D400" s="6">
        <v>840490704237</v>
      </c>
      <c r="E400" s="7" t="s">
        <v>1156</v>
      </c>
      <c r="F400" t="s">
        <v>1493</v>
      </c>
      <c r="G400" t="s">
        <v>1771</v>
      </c>
      <c r="H400" t="s">
        <v>16</v>
      </c>
      <c r="I400" t="s">
        <v>1356</v>
      </c>
      <c r="J400" s="7">
        <v>3030</v>
      </c>
      <c r="K400" s="7"/>
      <c r="L400" s="10">
        <v>66</v>
      </c>
      <c r="M400" s="7" t="s">
        <v>62</v>
      </c>
      <c r="N400" s="7" t="s">
        <v>63</v>
      </c>
      <c r="O400" s="7" t="s">
        <v>1190</v>
      </c>
      <c r="P400" s="50"/>
      <c r="Q400" s="11">
        <f>SUMIF(Western!C:C,Master!E400,Western!W:W)</f>
        <v>0</v>
      </c>
      <c r="R400" s="53">
        <f t="shared" si="20"/>
        <v>0</v>
      </c>
    </row>
    <row r="401" spans="2:18" x14ac:dyDescent="0.25">
      <c r="B401" s="52" t="str">
        <f t="shared" si="18"/>
        <v>MBGAPRS</v>
      </c>
      <c r="C401" s="48" t="str">
        <f t="shared" si="19"/>
        <v>84049070424</v>
      </c>
      <c r="D401" s="6">
        <v>840490704244</v>
      </c>
      <c r="E401" s="7" t="s">
        <v>1157</v>
      </c>
      <c r="F401" t="s">
        <v>1494</v>
      </c>
      <c r="G401" t="s">
        <v>1771</v>
      </c>
      <c r="H401" t="s">
        <v>16</v>
      </c>
      <c r="I401" t="s">
        <v>1356</v>
      </c>
      <c r="J401" s="7">
        <v>3032</v>
      </c>
      <c r="K401" s="7"/>
      <c r="L401" s="10">
        <v>66</v>
      </c>
      <c r="M401" s="7" t="s">
        <v>62</v>
      </c>
      <c r="N401" s="7" t="s">
        <v>63</v>
      </c>
      <c r="O401" s="7" t="s">
        <v>1190</v>
      </c>
      <c r="P401" s="50"/>
      <c r="Q401" s="11">
        <f>SUMIF(Western!C:C,Master!E401,Western!W:W)</f>
        <v>0</v>
      </c>
      <c r="R401" s="53">
        <f t="shared" si="20"/>
        <v>0</v>
      </c>
    </row>
    <row r="402" spans="2:18" x14ac:dyDescent="0.25">
      <c r="B402" s="52" t="str">
        <f t="shared" si="18"/>
        <v>MBGAPRS</v>
      </c>
      <c r="C402" s="48" t="str">
        <f t="shared" si="19"/>
        <v>84049070425</v>
      </c>
      <c r="D402" s="6">
        <v>840490704251</v>
      </c>
      <c r="E402" s="7" t="s">
        <v>1158</v>
      </c>
      <c r="F402" t="s">
        <v>1495</v>
      </c>
      <c r="G402" t="s">
        <v>1771</v>
      </c>
      <c r="H402" t="s">
        <v>16</v>
      </c>
      <c r="I402" t="s">
        <v>1356</v>
      </c>
      <c r="J402" s="7">
        <v>3230</v>
      </c>
      <c r="K402" s="7"/>
      <c r="L402" s="10">
        <v>66</v>
      </c>
      <c r="M402" s="7" t="s">
        <v>62</v>
      </c>
      <c r="N402" s="7" t="s">
        <v>63</v>
      </c>
      <c r="O402" s="7" t="s">
        <v>1190</v>
      </c>
      <c r="P402" s="50"/>
      <c r="Q402" s="11">
        <f>SUMIF(Western!C:C,Master!E402,Western!W:W)</f>
        <v>0</v>
      </c>
      <c r="R402" s="53">
        <f t="shared" si="20"/>
        <v>0</v>
      </c>
    </row>
    <row r="403" spans="2:18" x14ac:dyDescent="0.25">
      <c r="B403" s="52" t="str">
        <f t="shared" si="18"/>
        <v>MBGAPRS</v>
      </c>
      <c r="C403" s="48" t="str">
        <f t="shared" si="19"/>
        <v>84049070426</v>
      </c>
      <c r="D403" s="6">
        <v>840490704268</v>
      </c>
      <c r="E403" s="7" t="s">
        <v>1159</v>
      </c>
      <c r="F403" t="s">
        <v>1496</v>
      </c>
      <c r="G403" t="s">
        <v>1771</v>
      </c>
      <c r="H403" t="s">
        <v>16</v>
      </c>
      <c r="I403" t="s">
        <v>1356</v>
      </c>
      <c r="J403" s="7">
        <v>3232</v>
      </c>
      <c r="K403" s="7"/>
      <c r="L403" s="10">
        <v>66</v>
      </c>
      <c r="M403" s="7" t="s">
        <v>62</v>
      </c>
      <c r="N403" s="7" t="s">
        <v>63</v>
      </c>
      <c r="O403" s="7" t="s">
        <v>1190</v>
      </c>
      <c r="P403" s="50"/>
      <c r="Q403" s="11">
        <f>SUMIF(Western!C:C,Master!E403,Western!W:W)</f>
        <v>0</v>
      </c>
      <c r="R403" s="53">
        <f t="shared" si="20"/>
        <v>0</v>
      </c>
    </row>
    <row r="404" spans="2:18" x14ac:dyDescent="0.25">
      <c r="B404" s="52" t="str">
        <f t="shared" si="18"/>
        <v>MBGAPRS</v>
      </c>
      <c r="C404" s="48" t="str">
        <f t="shared" si="19"/>
        <v>84049070427</v>
      </c>
      <c r="D404" s="6">
        <v>840490704275</v>
      </c>
      <c r="E404" s="7" t="s">
        <v>1160</v>
      </c>
      <c r="F404" t="s">
        <v>1497</v>
      </c>
      <c r="G404" t="s">
        <v>1771</v>
      </c>
      <c r="H404" t="s">
        <v>16</v>
      </c>
      <c r="I404" t="s">
        <v>1356</v>
      </c>
      <c r="J404" s="7">
        <v>3234</v>
      </c>
      <c r="K404" s="7"/>
      <c r="L404" s="10">
        <v>66</v>
      </c>
      <c r="M404" s="7" t="s">
        <v>62</v>
      </c>
      <c r="N404" s="7" t="s">
        <v>63</v>
      </c>
      <c r="O404" s="7" t="s">
        <v>1190</v>
      </c>
      <c r="P404" s="50"/>
      <c r="Q404" s="11">
        <f>SUMIF(Western!C:C,Master!E404,Western!W:W)</f>
        <v>0</v>
      </c>
      <c r="R404" s="53">
        <f t="shared" si="20"/>
        <v>0</v>
      </c>
    </row>
    <row r="405" spans="2:18" x14ac:dyDescent="0.25">
      <c r="B405" s="52" t="str">
        <f t="shared" si="18"/>
        <v>MBGAPRS</v>
      </c>
      <c r="C405" s="48" t="str">
        <f t="shared" si="19"/>
        <v>84049070428</v>
      </c>
      <c r="D405" s="6">
        <v>840490704282</v>
      </c>
      <c r="E405" s="7" t="s">
        <v>1161</v>
      </c>
      <c r="F405" t="s">
        <v>1498</v>
      </c>
      <c r="G405" t="s">
        <v>1771</v>
      </c>
      <c r="H405" t="s">
        <v>16</v>
      </c>
      <c r="I405" t="s">
        <v>1356</v>
      </c>
      <c r="J405" s="7">
        <v>3430</v>
      </c>
      <c r="K405" s="7"/>
      <c r="L405" s="10">
        <v>66</v>
      </c>
      <c r="M405" s="7" t="s">
        <v>62</v>
      </c>
      <c r="N405" s="7" t="s">
        <v>63</v>
      </c>
      <c r="O405" s="7" t="s">
        <v>1190</v>
      </c>
      <c r="P405" s="50"/>
      <c r="Q405" s="11">
        <f>SUMIF(Western!C:C,Master!E405,Western!W:W)</f>
        <v>0</v>
      </c>
      <c r="R405" s="53">
        <f t="shared" si="20"/>
        <v>0</v>
      </c>
    </row>
    <row r="406" spans="2:18" x14ac:dyDescent="0.25">
      <c r="B406" s="52" t="str">
        <f t="shared" si="18"/>
        <v>MBGAPRS</v>
      </c>
      <c r="C406" s="48" t="str">
        <f t="shared" si="19"/>
        <v>84049070429</v>
      </c>
      <c r="D406" s="6">
        <v>840490704299</v>
      </c>
      <c r="E406" s="7" t="s">
        <v>1162</v>
      </c>
      <c r="F406" t="s">
        <v>1499</v>
      </c>
      <c r="G406" t="s">
        <v>1771</v>
      </c>
      <c r="H406" t="s">
        <v>16</v>
      </c>
      <c r="I406" t="s">
        <v>1356</v>
      </c>
      <c r="J406" s="7">
        <v>3432</v>
      </c>
      <c r="K406" s="7"/>
      <c r="L406" s="10">
        <v>66</v>
      </c>
      <c r="M406" s="7" t="s">
        <v>62</v>
      </c>
      <c r="N406" s="7" t="s">
        <v>63</v>
      </c>
      <c r="O406" s="7" t="s">
        <v>1190</v>
      </c>
      <c r="P406" s="50"/>
      <c r="Q406" s="11">
        <f>SUMIF(Western!C:C,Master!E406,Western!W:W)</f>
        <v>0</v>
      </c>
      <c r="R406" s="53">
        <f t="shared" si="20"/>
        <v>0</v>
      </c>
    </row>
    <row r="407" spans="2:18" x14ac:dyDescent="0.25">
      <c r="B407" s="52" t="str">
        <f t="shared" si="18"/>
        <v>MBGAPRS</v>
      </c>
      <c r="C407" s="48" t="str">
        <f t="shared" si="19"/>
        <v>84049070430</v>
      </c>
      <c r="D407" s="6">
        <v>840490704305</v>
      </c>
      <c r="E407" s="7" t="s">
        <v>1163</v>
      </c>
      <c r="F407" t="s">
        <v>1500</v>
      </c>
      <c r="G407" t="s">
        <v>1771</v>
      </c>
      <c r="H407" t="s">
        <v>16</v>
      </c>
      <c r="I407" t="s">
        <v>1356</v>
      </c>
      <c r="J407" s="7">
        <v>3434</v>
      </c>
      <c r="K407" s="7"/>
      <c r="L407" s="10">
        <v>66</v>
      </c>
      <c r="M407" s="7" t="s">
        <v>62</v>
      </c>
      <c r="N407" s="7" t="s">
        <v>63</v>
      </c>
      <c r="O407" s="7" t="s">
        <v>1190</v>
      </c>
      <c r="P407" s="50"/>
      <c r="Q407" s="11">
        <f>SUMIF(Western!C:C,Master!E407,Western!W:W)</f>
        <v>0</v>
      </c>
      <c r="R407" s="53">
        <f t="shared" si="20"/>
        <v>0</v>
      </c>
    </row>
    <row r="408" spans="2:18" x14ac:dyDescent="0.25">
      <c r="B408" s="52" t="str">
        <f t="shared" si="18"/>
        <v>MBGAPRS</v>
      </c>
      <c r="C408" s="48" t="str">
        <f t="shared" si="19"/>
        <v>84049070431</v>
      </c>
      <c r="D408" s="6">
        <v>840490704312</v>
      </c>
      <c r="E408" s="7" t="s">
        <v>1164</v>
      </c>
      <c r="F408" t="s">
        <v>1501</v>
      </c>
      <c r="G408" t="s">
        <v>1771</v>
      </c>
      <c r="H408" t="s">
        <v>16</v>
      </c>
      <c r="I408" t="s">
        <v>1356</v>
      </c>
      <c r="J408" s="7">
        <v>3436</v>
      </c>
      <c r="K408" s="7"/>
      <c r="L408" s="10">
        <v>66</v>
      </c>
      <c r="M408" s="7" t="s">
        <v>62</v>
      </c>
      <c r="N408" s="7" t="s">
        <v>63</v>
      </c>
      <c r="O408" s="7" t="s">
        <v>1190</v>
      </c>
      <c r="P408" s="50"/>
      <c r="Q408" s="11">
        <f>SUMIF(Western!C:C,Master!E408,Western!W:W)</f>
        <v>0</v>
      </c>
      <c r="R408" s="53">
        <f t="shared" si="20"/>
        <v>0</v>
      </c>
    </row>
    <row r="409" spans="2:18" x14ac:dyDescent="0.25">
      <c r="B409" s="52" t="str">
        <f t="shared" si="18"/>
        <v>MBGAPRS</v>
      </c>
      <c r="C409" s="48" t="str">
        <f t="shared" si="19"/>
        <v>84049070432</v>
      </c>
      <c r="D409" s="6">
        <v>840490704329</v>
      </c>
      <c r="E409" s="7" t="s">
        <v>1165</v>
      </c>
      <c r="F409" t="s">
        <v>1502</v>
      </c>
      <c r="G409" t="s">
        <v>1771</v>
      </c>
      <c r="H409" t="s">
        <v>16</v>
      </c>
      <c r="I409" t="s">
        <v>1356</v>
      </c>
      <c r="J409" s="7">
        <v>3632</v>
      </c>
      <c r="K409" s="7"/>
      <c r="L409" s="10">
        <v>66</v>
      </c>
      <c r="M409" s="7" t="s">
        <v>62</v>
      </c>
      <c r="N409" s="7" t="s">
        <v>63</v>
      </c>
      <c r="O409" s="7" t="s">
        <v>1190</v>
      </c>
      <c r="P409" s="50"/>
      <c r="Q409" s="11">
        <f>SUMIF(Western!C:C,Master!E409,Western!W:W)</f>
        <v>0</v>
      </c>
      <c r="R409" s="53">
        <f t="shared" si="20"/>
        <v>0</v>
      </c>
    </row>
    <row r="410" spans="2:18" x14ac:dyDescent="0.25">
      <c r="B410" s="52" t="str">
        <f t="shared" si="18"/>
        <v>MBGAPRS</v>
      </c>
      <c r="C410" s="48" t="str">
        <f t="shared" si="19"/>
        <v>84049070433</v>
      </c>
      <c r="D410" s="6">
        <v>840490704336</v>
      </c>
      <c r="E410" s="7" t="s">
        <v>1166</v>
      </c>
      <c r="F410" t="s">
        <v>1503</v>
      </c>
      <c r="G410" t="s">
        <v>1771</v>
      </c>
      <c r="H410" t="s">
        <v>16</v>
      </c>
      <c r="I410" t="s">
        <v>1356</v>
      </c>
      <c r="J410" s="7">
        <v>3634</v>
      </c>
      <c r="K410" s="7"/>
      <c r="L410" s="10">
        <v>66</v>
      </c>
      <c r="M410" s="7" t="s">
        <v>62</v>
      </c>
      <c r="N410" s="7" t="s">
        <v>63</v>
      </c>
      <c r="O410" s="7" t="s">
        <v>1190</v>
      </c>
      <c r="P410" s="50"/>
      <c r="Q410" s="11">
        <f>SUMIF(Western!C:C,Master!E410,Western!W:W)</f>
        <v>0</v>
      </c>
      <c r="R410" s="53">
        <f t="shared" si="20"/>
        <v>0</v>
      </c>
    </row>
    <row r="411" spans="2:18" x14ac:dyDescent="0.25">
      <c r="B411" s="52" t="str">
        <f t="shared" si="18"/>
        <v>MBGAPRS</v>
      </c>
      <c r="C411" s="48" t="str">
        <f t="shared" si="19"/>
        <v>84049070434</v>
      </c>
      <c r="D411" s="6">
        <v>840490704343</v>
      </c>
      <c r="E411" s="7" t="s">
        <v>1167</v>
      </c>
      <c r="F411" t="s">
        <v>1504</v>
      </c>
      <c r="G411" t="s">
        <v>1771</v>
      </c>
      <c r="H411" t="s">
        <v>16</v>
      </c>
      <c r="I411" t="s">
        <v>1356</v>
      </c>
      <c r="J411" s="7">
        <v>3636</v>
      </c>
      <c r="K411" s="7"/>
      <c r="L411" s="10">
        <v>66</v>
      </c>
      <c r="M411" s="7" t="s">
        <v>62</v>
      </c>
      <c r="N411" s="7" t="s">
        <v>63</v>
      </c>
      <c r="O411" s="7" t="s">
        <v>1190</v>
      </c>
      <c r="P411" s="50"/>
      <c r="Q411" s="11">
        <f>SUMIF(Western!C:C,Master!E411,Western!W:W)</f>
        <v>0</v>
      </c>
      <c r="R411" s="53">
        <f t="shared" si="20"/>
        <v>0</v>
      </c>
    </row>
    <row r="412" spans="2:18" x14ac:dyDescent="0.25">
      <c r="B412" s="52" t="str">
        <f t="shared" si="18"/>
        <v>MBGAPRS</v>
      </c>
      <c r="C412" s="48" t="str">
        <f t="shared" si="19"/>
        <v>84049070435</v>
      </c>
      <c r="D412" s="6">
        <v>840490704350</v>
      </c>
      <c r="E412" s="7" t="s">
        <v>1168</v>
      </c>
      <c r="F412" t="s">
        <v>1505</v>
      </c>
      <c r="G412" t="s">
        <v>1771</v>
      </c>
      <c r="H412" t="s">
        <v>16</v>
      </c>
      <c r="I412" t="s">
        <v>1356</v>
      </c>
      <c r="J412" s="7">
        <v>3832</v>
      </c>
      <c r="K412" s="7"/>
      <c r="L412" s="10">
        <v>66</v>
      </c>
      <c r="M412" s="7" t="s">
        <v>62</v>
      </c>
      <c r="N412" s="7" t="s">
        <v>63</v>
      </c>
      <c r="O412" s="7" t="s">
        <v>1190</v>
      </c>
      <c r="P412" s="50"/>
      <c r="Q412" s="11">
        <f>SUMIF(Western!C:C,Master!E412,Western!W:W)</f>
        <v>0</v>
      </c>
      <c r="R412" s="53">
        <f t="shared" si="20"/>
        <v>0</v>
      </c>
    </row>
    <row r="413" spans="2:18" x14ac:dyDescent="0.25">
      <c r="B413" s="52" t="str">
        <f t="shared" si="18"/>
        <v>MBGAPRS</v>
      </c>
      <c r="C413" s="48" t="str">
        <f t="shared" si="19"/>
        <v>84049070436</v>
      </c>
      <c r="D413" s="6">
        <v>840490704367</v>
      </c>
      <c r="E413" s="7" t="s">
        <v>1169</v>
      </c>
      <c r="F413" t="s">
        <v>1506</v>
      </c>
      <c r="G413" t="s">
        <v>1771</v>
      </c>
      <c r="H413" t="s">
        <v>16</v>
      </c>
      <c r="I413" t="s">
        <v>1356</v>
      </c>
      <c r="J413" s="7">
        <v>3834</v>
      </c>
      <c r="K413" s="7"/>
      <c r="L413" s="10">
        <v>66</v>
      </c>
      <c r="M413" s="7" t="s">
        <v>62</v>
      </c>
      <c r="N413" s="7" t="s">
        <v>63</v>
      </c>
      <c r="O413" s="7" t="s">
        <v>1190</v>
      </c>
      <c r="P413" s="50"/>
      <c r="Q413" s="11">
        <f>SUMIF(Western!C:C,Master!E413,Western!W:W)</f>
        <v>0</v>
      </c>
      <c r="R413" s="53">
        <f t="shared" si="20"/>
        <v>0</v>
      </c>
    </row>
    <row r="414" spans="2:18" x14ac:dyDescent="0.25">
      <c r="B414" s="52" t="str">
        <f t="shared" si="18"/>
        <v>MBGAPRS</v>
      </c>
      <c r="C414" s="48" t="str">
        <f t="shared" si="19"/>
        <v>84049070437</v>
      </c>
      <c r="D414" s="6">
        <v>840490704374</v>
      </c>
      <c r="E414" s="7" t="s">
        <v>1170</v>
      </c>
      <c r="F414" t="s">
        <v>1507</v>
      </c>
      <c r="G414" t="s">
        <v>1771</v>
      </c>
      <c r="H414" t="s">
        <v>16</v>
      </c>
      <c r="I414" t="s">
        <v>1356</v>
      </c>
      <c r="J414" s="7">
        <v>3836</v>
      </c>
      <c r="K414" s="7"/>
      <c r="L414" s="10">
        <v>66</v>
      </c>
      <c r="M414" s="7" t="s">
        <v>62</v>
      </c>
      <c r="N414" s="7" t="s">
        <v>63</v>
      </c>
      <c r="O414" s="7" t="s">
        <v>1190</v>
      </c>
      <c r="P414" s="50"/>
      <c r="Q414" s="11">
        <f>SUMIF(Western!C:C,Master!E414,Western!W:W)</f>
        <v>0</v>
      </c>
      <c r="R414" s="53">
        <f t="shared" si="20"/>
        <v>0</v>
      </c>
    </row>
    <row r="415" spans="2:18" x14ac:dyDescent="0.25">
      <c r="B415" s="52" t="str">
        <f t="shared" si="18"/>
        <v>MBGAPRS</v>
      </c>
      <c r="C415" s="48" t="str">
        <f t="shared" si="19"/>
        <v>84049070438</v>
      </c>
      <c r="D415" s="6">
        <v>840490704381</v>
      </c>
      <c r="E415" s="7" t="s">
        <v>1171</v>
      </c>
      <c r="F415" t="s">
        <v>1508</v>
      </c>
      <c r="G415" t="s">
        <v>1771</v>
      </c>
      <c r="H415" t="s">
        <v>16</v>
      </c>
      <c r="I415" t="s">
        <v>1356</v>
      </c>
      <c r="J415" s="7">
        <v>4032</v>
      </c>
      <c r="K415" s="7"/>
      <c r="L415" s="10">
        <v>66</v>
      </c>
      <c r="M415" s="7" t="s">
        <v>62</v>
      </c>
      <c r="N415" s="7" t="s">
        <v>63</v>
      </c>
      <c r="O415" s="7" t="s">
        <v>1190</v>
      </c>
      <c r="P415" s="50"/>
      <c r="Q415" s="11">
        <f>SUMIF(Western!C:C,Master!E415,Western!W:W)</f>
        <v>0</v>
      </c>
      <c r="R415" s="53">
        <f t="shared" si="20"/>
        <v>0</v>
      </c>
    </row>
    <row r="416" spans="2:18" x14ac:dyDescent="0.25">
      <c r="B416" s="52" t="str">
        <f t="shared" si="18"/>
        <v>MBGAPRS</v>
      </c>
      <c r="C416" s="48" t="str">
        <f t="shared" si="19"/>
        <v>84049070439</v>
      </c>
      <c r="D416" s="6">
        <v>840490704398</v>
      </c>
      <c r="E416" s="7" t="s">
        <v>1172</v>
      </c>
      <c r="F416" t="s">
        <v>1509</v>
      </c>
      <c r="G416" t="s">
        <v>1771</v>
      </c>
      <c r="H416" t="s">
        <v>16</v>
      </c>
      <c r="I416" t="s">
        <v>1356</v>
      </c>
      <c r="J416" s="7">
        <v>4232</v>
      </c>
      <c r="K416" s="7"/>
      <c r="L416" s="10">
        <v>66</v>
      </c>
      <c r="M416" s="7" t="s">
        <v>62</v>
      </c>
      <c r="N416" s="7" t="s">
        <v>63</v>
      </c>
      <c r="O416" s="7" t="s">
        <v>1190</v>
      </c>
      <c r="P416" s="50"/>
      <c r="Q416" s="11">
        <f>SUMIF(Western!C:C,Master!E416,Western!W:W)</f>
        <v>0</v>
      </c>
      <c r="R416" s="53">
        <f t="shared" si="20"/>
        <v>0</v>
      </c>
    </row>
    <row r="417" spans="2:18" x14ac:dyDescent="0.25">
      <c r="B417" s="52" t="str">
        <f t="shared" si="18"/>
        <v>MBGAPRS</v>
      </c>
      <c r="C417" s="48" t="str">
        <f t="shared" si="19"/>
        <v>84049070440</v>
      </c>
      <c r="D417" s="6">
        <v>840490704404</v>
      </c>
      <c r="E417" s="7" t="s">
        <v>1173</v>
      </c>
      <c r="F417" t="s">
        <v>1510</v>
      </c>
      <c r="G417" t="s">
        <v>1771</v>
      </c>
      <c r="H417" t="s">
        <v>16</v>
      </c>
      <c r="I417" t="s">
        <v>1356</v>
      </c>
      <c r="J417" s="7">
        <v>4432</v>
      </c>
      <c r="K417" s="7"/>
      <c r="L417" s="10">
        <v>66</v>
      </c>
      <c r="M417" s="7" t="s">
        <v>62</v>
      </c>
      <c r="N417" s="7" t="s">
        <v>63</v>
      </c>
      <c r="O417" s="7" t="s">
        <v>1190</v>
      </c>
      <c r="P417" s="50"/>
      <c r="Q417" s="11">
        <f>SUMIF(Western!C:C,Master!E417,Western!W:W)</f>
        <v>0</v>
      </c>
      <c r="R417" s="53">
        <f t="shared" si="20"/>
        <v>0</v>
      </c>
    </row>
    <row r="418" spans="2:18" x14ac:dyDescent="0.25">
      <c r="B418" s="52" t="str">
        <f t="shared" si="18"/>
        <v>MTADJCN</v>
      </c>
      <c r="C418" s="48" t="str">
        <f t="shared" si="19"/>
        <v>84049076848</v>
      </c>
      <c r="D418" s="6">
        <v>840490768482</v>
      </c>
      <c r="E418" s="7" t="s">
        <v>633</v>
      </c>
      <c r="F418" t="s">
        <v>1876</v>
      </c>
      <c r="G418" t="s">
        <v>3283</v>
      </c>
      <c r="H418" t="s">
        <v>15</v>
      </c>
      <c r="I418" t="s">
        <v>40</v>
      </c>
      <c r="J418" s="7" t="s">
        <v>17</v>
      </c>
      <c r="K418" s="7"/>
      <c r="L418" s="10">
        <v>159.5</v>
      </c>
      <c r="M418" s="7" t="s">
        <v>234</v>
      </c>
      <c r="N418" s="7" t="s">
        <v>236</v>
      </c>
      <c r="O418" s="7" t="s">
        <v>1190</v>
      </c>
      <c r="P418" s="50"/>
      <c r="Q418" s="11">
        <f>SUMIF(Western!C:C,Master!E418,Western!W:W)</f>
        <v>0</v>
      </c>
      <c r="R418" s="53">
        <f t="shared" si="20"/>
        <v>0</v>
      </c>
    </row>
    <row r="419" spans="2:18" x14ac:dyDescent="0.25">
      <c r="B419" s="52" t="str">
        <f t="shared" si="18"/>
        <v>MTADJCN</v>
      </c>
      <c r="C419" s="48" t="str">
        <f t="shared" si="19"/>
        <v>84049076849</v>
      </c>
      <c r="D419" s="6">
        <v>840490768499</v>
      </c>
      <c r="E419" s="7" t="s">
        <v>634</v>
      </c>
      <c r="F419" t="s">
        <v>1877</v>
      </c>
      <c r="G419" t="s">
        <v>3283</v>
      </c>
      <c r="H419" t="s">
        <v>15</v>
      </c>
      <c r="I419" t="s">
        <v>40</v>
      </c>
      <c r="J419" s="7" t="s">
        <v>18</v>
      </c>
      <c r="K419" s="7"/>
      <c r="L419" s="10">
        <v>159.5</v>
      </c>
      <c r="M419" s="7" t="s">
        <v>234</v>
      </c>
      <c r="N419" s="7" t="s">
        <v>236</v>
      </c>
      <c r="O419" s="7" t="s">
        <v>1190</v>
      </c>
      <c r="P419" s="50"/>
      <c r="Q419" s="11">
        <f>SUMIF(Western!C:C,Master!E419,Western!W:W)</f>
        <v>0</v>
      </c>
      <c r="R419" s="53">
        <f t="shared" si="20"/>
        <v>0</v>
      </c>
    </row>
    <row r="420" spans="2:18" x14ac:dyDescent="0.25">
      <c r="B420" s="52" t="str">
        <f t="shared" si="18"/>
        <v>MTADJCN</v>
      </c>
      <c r="C420" s="48" t="str">
        <f t="shared" si="19"/>
        <v>84049076850</v>
      </c>
      <c r="D420" s="6">
        <v>840490768505</v>
      </c>
      <c r="E420" s="7" t="s">
        <v>635</v>
      </c>
      <c r="F420" t="s">
        <v>1878</v>
      </c>
      <c r="G420" t="s">
        <v>3283</v>
      </c>
      <c r="H420" t="s">
        <v>15</v>
      </c>
      <c r="I420" t="s">
        <v>40</v>
      </c>
      <c r="J420" s="7" t="s">
        <v>19</v>
      </c>
      <c r="K420" s="7"/>
      <c r="L420" s="10">
        <v>159.5</v>
      </c>
      <c r="M420" s="7" t="s">
        <v>234</v>
      </c>
      <c r="N420" s="7" t="s">
        <v>236</v>
      </c>
      <c r="O420" s="7" t="s">
        <v>1190</v>
      </c>
      <c r="P420" s="50"/>
      <c r="Q420" s="11">
        <f>SUMIF(Western!C:C,Master!E420,Western!W:W)</f>
        <v>0</v>
      </c>
      <c r="R420" s="53">
        <f t="shared" si="20"/>
        <v>0</v>
      </c>
    </row>
    <row r="421" spans="2:18" x14ac:dyDescent="0.25">
      <c r="B421" s="52" t="str">
        <f t="shared" si="18"/>
        <v>MTADJCN</v>
      </c>
      <c r="C421" s="48" t="str">
        <f t="shared" si="19"/>
        <v>84049076851</v>
      </c>
      <c r="D421" s="6">
        <v>840490768512</v>
      </c>
      <c r="E421" s="7" t="s">
        <v>636</v>
      </c>
      <c r="F421" t="s">
        <v>1879</v>
      </c>
      <c r="G421" t="s">
        <v>3283</v>
      </c>
      <c r="H421" t="s">
        <v>15</v>
      </c>
      <c r="I421" t="s">
        <v>40</v>
      </c>
      <c r="J421" s="7" t="s">
        <v>20</v>
      </c>
      <c r="K421" s="7"/>
      <c r="L421" s="10">
        <v>159.5</v>
      </c>
      <c r="M421" s="7" t="s">
        <v>234</v>
      </c>
      <c r="N421" s="7" t="s">
        <v>236</v>
      </c>
      <c r="O421" s="7" t="s">
        <v>1190</v>
      </c>
      <c r="P421" s="50"/>
      <c r="Q421" s="11">
        <f>SUMIF(Western!C:C,Master!E421,Western!W:W)</f>
        <v>0</v>
      </c>
      <c r="R421" s="53">
        <f t="shared" si="20"/>
        <v>0</v>
      </c>
    </row>
    <row r="422" spans="2:18" x14ac:dyDescent="0.25">
      <c r="B422" s="52" t="str">
        <f t="shared" si="18"/>
        <v>MTADJCN</v>
      </c>
      <c r="C422" s="48" t="str">
        <f t="shared" si="19"/>
        <v>84049076852</v>
      </c>
      <c r="D422" s="6">
        <v>840490768529</v>
      </c>
      <c r="E422" s="7" t="s">
        <v>637</v>
      </c>
      <c r="F422" t="s">
        <v>1880</v>
      </c>
      <c r="G422" t="s">
        <v>3283</v>
      </c>
      <c r="H422" t="s">
        <v>15</v>
      </c>
      <c r="I422" t="s">
        <v>40</v>
      </c>
      <c r="J422" s="7" t="s">
        <v>189</v>
      </c>
      <c r="K422" s="7"/>
      <c r="L422" s="10">
        <v>159.5</v>
      </c>
      <c r="M422" s="7" t="s">
        <v>234</v>
      </c>
      <c r="N422" s="7" t="s">
        <v>236</v>
      </c>
      <c r="O422" s="7" t="s">
        <v>1190</v>
      </c>
      <c r="P422" s="50"/>
      <c r="Q422" s="11">
        <f>SUMIF(Western!C:C,Master!E422,Western!W:W)</f>
        <v>0</v>
      </c>
      <c r="R422" s="53">
        <f t="shared" si="20"/>
        <v>0</v>
      </c>
    </row>
    <row r="423" spans="2:18" x14ac:dyDescent="0.25">
      <c r="B423" s="52" t="str">
        <f t="shared" si="18"/>
        <v>MTADJWN</v>
      </c>
      <c r="C423" s="48" t="str">
        <f t="shared" si="19"/>
        <v>84049076853</v>
      </c>
      <c r="D423" s="6">
        <v>840490768536</v>
      </c>
      <c r="E423" s="7" t="s">
        <v>638</v>
      </c>
      <c r="F423" t="s">
        <v>1881</v>
      </c>
      <c r="G423" t="s">
        <v>3283</v>
      </c>
      <c r="H423" t="s">
        <v>15</v>
      </c>
      <c r="I423" t="s">
        <v>107</v>
      </c>
      <c r="J423" s="7" t="s">
        <v>17</v>
      </c>
      <c r="K423" s="7"/>
      <c r="L423" s="10">
        <v>159.5</v>
      </c>
      <c r="M423" s="7" t="s">
        <v>234</v>
      </c>
      <c r="N423" s="7" t="s">
        <v>236</v>
      </c>
      <c r="O423" s="7" t="s">
        <v>1190</v>
      </c>
      <c r="P423" s="50"/>
      <c r="Q423" s="11">
        <f>SUMIF(Western!C:C,Master!E423,Western!W:W)</f>
        <v>0</v>
      </c>
      <c r="R423" s="53">
        <f t="shared" si="20"/>
        <v>0</v>
      </c>
    </row>
    <row r="424" spans="2:18" x14ac:dyDescent="0.25">
      <c r="B424" s="52" t="str">
        <f t="shared" si="18"/>
        <v>MTADJWN</v>
      </c>
      <c r="C424" s="48" t="str">
        <f t="shared" si="19"/>
        <v>84049076854</v>
      </c>
      <c r="D424" s="6">
        <v>840490768543</v>
      </c>
      <c r="E424" s="7" t="s">
        <v>639</v>
      </c>
      <c r="F424" t="s">
        <v>1882</v>
      </c>
      <c r="G424" t="s">
        <v>3283</v>
      </c>
      <c r="H424" t="s">
        <v>15</v>
      </c>
      <c r="I424" t="s">
        <v>107</v>
      </c>
      <c r="J424" s="7" t="s">
        <v>18</v>
      </c>
      <c r="K424" s="7"/>
      <c r="L424" s="10">
        <v>159.5</v>
      </c>
      <c r="M424" s="7" t="s">
        <v>234</v>
      </c>
      <c r="N424" s="7" t="s">
        <v>236</v>
      </c>
      <c r="O424" s="7" t="s">
        <v>1190</v>
      </c>
      <c r="P424" s="50"/>
      <c r="Q424" s="11">
        <f>SUMIF(Western!C:C,Master!E424,Western!W:W)</f>
        <v>0</v>
      </c>
      <c r="R424" s="53">
        <f t="shared" si="20"/>
        <v>0</v>
      </c>
    </row>
    <row r="425" spans="2:18" x14ac:dyDescent="0.25">
      <c r="B425" s="52" t="str">
        <f t="shared" si="18"/>
        <v>MTADJWN</v>
      </c>
      <c r="C425" s="48" t="str">
        <f t="shared" si="19"/>
        <v>84049076855</v>
      </c>
      <c r="D425" s="6">
        <v>840490768550</v>
      </c>
      <c r="E425" s="7" t="s">
        <v>1796</v>
      </c>
      <c r="F425" t="s">
        <v>1883</v>
      </c>
      <c r="G425" t="s">
        <v>3283</v>
      </c>
      <c r="H425" t="s">
        <v>15</v>
      </c>
      <c r="I425" t="s">
        <v>107</v>
      </c>
      <c r="J425" s="7" t="s">
        <v>19</v>
      </c>
      <c r="K425" s="7"/>
      <c r="L425" s="10">
        <v>159.5</v>
      </c>
      <c r="M425" s="7" t="s">
        <v>234</v>
      </c>
      <c r="N425" s="7" t="s">
        <v>236</v>
      </c>
      <c r="O425" s="7" t="s">
        <v>1190</v>
      </c>
      <c r="P425" s="50"/>
      <c r="Q425" s="11">
        <f>SUMIF(Western!C:C,Master!E425,Western!W:W)</f>
        <v>0</v>
      </c>
      <c r="R425" s="53">
        <f t="shared" si="20"/>
        <v>0</v>
      </c>
    </row>
    <row r="426" spans="2:18" x14ac:dyDescent="0.25">
      <c r="B426" s="52" t="str">
        <f t="shared" si="18"/>
        <v>MTADJWN</v>
      </c>
      <c r="C426" s="48" t="str">
        <f t="shared" si="19"/>
        <v>84049076856</v>
      </c>
      <c r="D426" s="6">
        <v>840490768567</v>
      </c>
      <c r="E426" s="7" t="s">
        <v>1797</v>
      </c>
      <c r="F426" t="s">
        <v>1884</v>
      </c>
      <c r="G426" t="s">
        <v>3283</v>
      </c>
      <c r="H426" t="s">
        <v>15</v>
      </c>
      <c r="I426" t="s">
        <v>107</v>
      </c>
      <c r="J426" s="7" t="s">
        <v>20</v>
      </c>
      <c r="K426" s="7"/>
      <c r="L426" s="10">
        <v>159.5</v>
      </c>
      <c r="M426" s="7" t="s">
        <v>234</v>
      </c>
      <c r="N426" s="7" t="s">
        <v>236</v>
      </c>
      <c r="O426" s="7" t="s">
        <v>1190</v>
      </c>
      <c r="P426" s="50"/>
      <c r="Q426" s="11">
        <f>SUMIF(Western!C:C,Master!E426,Western!W:W)</f>
        <v>0</v>
      </c>
      <c r="R426" s="53">
        <f t="shared" si="20"/>
        <v>0</v>
      </c>
    </row>
    <row r="427" spans="2:18" x14ac:dyDescent="0.25">
      <c r="B427" s="52" t="str">
        <f t="shared" si="18"/>
        <v>MTADJWN</v>
      </c>
      <c r="C427" s="48" t="str">
        <f t="shared" si="19"/>
        <v>84049076857</v>
      </c>
      <c r="D427" s="6">
        <v>840490768574</v>
      </c>
      <c r="E427" s="7" t="s">
        <v>1798</v>
      </c>
      <c r="F427" t="s">
        <v>1885</v>
      </c>
      <c r="G427" t="s">
        <v>3283</v>
      </c>
      <c r="H427" t="s">
        <v>15</v>
      </c>
      <c r="I427" t="s">
        <v>107</v>
      </c>
      <c r="J427" s="7" t="s">
        <v>189</v>
      </c>
      <c r="K427" s="7"/>
      <c r="L427" s="10">
        <v>159.5</v>
      </c>
      <c r="M427" s="7" t="s">
        <v>234</v>
      </c>
      <c r="N427" s="7" t="s">
        <v>236</v>
      </c>
      <c r="O427" s="7" t="s">
        <v>1190</v>
      </c>
      <c r="P427" s="50"/>
      <c r="Q427" s="11">
        <f>SUMIF(Western!C:C,Master!E427,Western!W:W)</f>
        <v>0</v>
      </c>
      <c r="R427" s="53">
        <f t="shared" si="20"/>
        <v>0</v>
      </c>
    </row>
    <row r="428" spans="2:18" x14ac:dyDescent="0.25">
      <c r="B428" s="52" t="str">
        <f t="shared" si="18"/>
        <v>MTADJBK</v>
      </c>
      <c r="C428" s="48" t="str">
        <f t="shared" si="19"/>
        <v>84049076858</v>
      </c>
      <c r="D428" s="6">
        <v>840490768581</v>
      </c>
      <c r="E428" s="7" t="s">
        <v>1799</v>
      </c>
      <c r="F428" t="s">
        <v>1886</v>
      </c>
      <c r="G428" t="s">
        <v>3283</v>
      </c>
      <c r="H428" t="s">
        <v>15</v>
      </c>
      <c r="I428" t="s">
        <v>561</v>
      </c>
      <c r="J428" s="7" t="s">
        <v>17</v>
      </c>
      <c r="K428" s="7"/>
      <c r="L428" s="10">
        <v>159.5</v>
      </c>
      <c r="M428" s="7" t="s">
        <v>234</v>
      </c>
      <c r="N428" s="7" t="s">
        <v>236</v>
      </c>
      <c r="O428" s="7" t="s">
        <v>1190</v>
      </c>
      <c r="P428" s="50"/>
      <c r="Q428" s="11">
        <f>SUMIF(Western!C:C,Master!E428,Western!W:W)</f>
        <v>0</v>
      </c>
      <c r="R428" s="53">
        <f t="shared" si="20"/>
        <v>0</v>
      </c>
    </row>
    <row r="429" spans="2:18" x14ac:dyDescent="0.25">
      <c r="B429" s="52" t="str">
        <f t="shared" si="18"/>
        <v>MTADJBK</v>
      </c>
      <c r="C429" s="48" t="str">
        <f t="shared" si="19"/>
        <v>84049076859</v>
      </c>
      <c r="D429" s="6">
        <v>840490768598</v>
      </c>
      <c r="E429" s="7" t="s">
        <v>1800</v>
      </c>
      <c r="F429" t="s">
        <v>1887</v>
      </c>
      <c r="G429" t="s">
        <v>3283</v>
      </c>
      <c r="H429" t="s">
        <v>15</v>
      </c>
      <c r="I429" t="s">
        <v>561</v>
      </c>
      <c r="J429" s="7" t="s">
        <v>18</v>
      </c>
      <c r="K429" s="7"/>
      <c r="L429" s="10">
        <v>159.5</v>
      </c>
      <c r="M429" s="7" t="s">
        <v>234</v>
      </c>
      <c r="N429" s="7" t="s">
        <v>236</v>
      </c>
      <c r="O429" s="7" t="s">
        <v>1190</v>
      </c>
      <c r="P429" s="50"/>
      <c r="Q429" s="11">
        <f>SUMIF(Western!C:C,Master!E429,Western!W:W)</f>
        <v>0</v>
      </c>
      <c r="R429" s="53">
        <f t="shared" si="20"/>
        <v>0</v>
      </c>
    </row>
    <row r="430" spans="2:18" x14ac:dyDescent="0.25">
      <c r="B430" s="52" t="str">
        <f t="shared" si="18"/>
        <v>MTADJBK</v>
      </c>
      <c r="C430" s="48" t="str">
        <f t="shared" si="19"/>
        <v>84049076860</v>
      </c>
      <c r="D430" s="6">
        <v>840490768604</v>
      </c>
      <c r="E430" s="7" t="s">
        <v>1801</v>
      </c>
      <c r="F430" t="s">
        <v>1888</v>
      </c>
      <c r="G430" t="s">
        <v>3283</v>
      </c>
      <c r="H430" t="s">
        <v>15</v>
      </c>
      <c r="I430" t="s">
        <v>561</v>
      </c>
      <c r="J430" s="7" t="s">
        <v>19</v>
      </c>
      <c r="K430" s="7"/>
      <c r="L430" s="10">
        <v>159.5</v>
      </c>
      <c r="M430" s="7" t="s">
        <v>234</v>
      </c>
      <c r="N430" s="7" t="s">
        <v>236</v>
      </c>
      <c r="O430" s="7" t="s">
        <v>1190</v>
      </c>
      <c r="P430" s="50"/>
      <c r="Q430" s="11">
        <f>SUMIF(Western!C:C,Master!E430,Western!W:W)</f>
        <v>0</v>
      </c>
      <c r="R430" s="53">
        <f t="shared" si="20"/>
        <v>0</v>
      </c>
    </row>
    <row r="431" spans="2:18" x14ac:dyDescent="0.25">
      <c r="B431" s="52" t="str">
        <f t="shared" si="18"/>
        <v>MTADJBK</v>
      </c>
      <c r="C431" s="48" t="str">
        <f t="shared" si="19"/>
        <v>84049076861</v>
      </c>
      <c r="D431" s="6">
        <v>840490768611</v>
      </c>
      <c r="E431" s="7" t="s">
        <v>1802</v>
      </c>
      <c r="F431" t="s">
        <v>1889</v>
      </c>
      <c r="G431" t="s">
        <v>3283</v>
      </c>
      <c r="H431" t="s">
        <v>15</v>
      </c>
      <c r="I431" t="s">
        <v>561</v>
      </c>
      <c r="J431" s="7" t="s">
        <v>20</v>
      </c>
      <c r="K431" s="7"/>
      <c r="L431" s="10">
        <v>159.5</v>
      </c>
      <c r="M431" s="7" t="s">
        <v>234</v>
      </c>
      <c r="N431" s="7" t="s">
        <v>236</v>
      </c>
      <c r="O431" s="7" t="s">
        <v>1190</v>
      </c>
      <c r="P431" s="50"/>
      <c r="Q431" s="11">
        <f>SUMIF(Western!C:C,Master!E431,Western!W:W)</f>
        <v>0</v>
      </c>
      <c r="R431" s="53">
        <f t="shared" si="20"/>
        <v>0</v>
      </c>
    </row>
    <row r="432" spans="2:18" x14ac:dyDescent="0.25">
      <c r="B432" s="52" t="str">
        <f t="shared" si="18"/>
        <v>MTADJBK</v>
      </c>
      <c r="C432" s="48" t="str">
        <f t="shared" si="19"/>
        <v>84049076862</v>
      </c>
      <c r="D432" s="6">
        <v>840490768628</v>
      </c>
      <c r="E432" s="7" t="s">
        <v>1803</v>
      </c>
      <c r="F432" t="s">
        <v>1890</v>
      </c>
      <c r="G432" t="s">
        <v>3283</v>
      </c>
      <c r="H432" t="s">
        <v>15</v>
      </c>
      <c r="I432" t="s">
        <v>561</v>
      </c>
      <c r="J432" s="7" t="s">
        <v>189</v>
      </c>
      <c r="K432" s="7"/>
      <c r="L432" s="10">
        <v>159.5</v>
      </c>
      <c r="M432" s="7" t="s">
        <v>234</v>
      </c>
      <c r="N432" s="7" t="s">
        <v>236</v>
      </c>
      <c r="O432" s="7" t="s">
        <v>1190</v>
      </c>
      <c r="P432" s="50"/>
      <c r="Q432" s="11">
        <f>SUMIF(Western!C:C,Master!E432,Western!W:W)</f>
        <v>0</v>
      </c>
      <c r="R432" s="53">
        <f t="shared" si="20"/>
        <v>0</v>
      </c>
    </row>
    <row r="433" spans="2:18" x14ac:dyDescent="0.25">
      <c r="B433" s="52" t="str">
        <f t="shared" si="18"/>
        <v>MTADVCN</v>
      </c>
      <c r="C433" s="48" t="str">
        <f t="shared" si="19"/>
        <v>84049076868</v>
      </c>
      <c r="D433" s="6">
        <v>840490768680</v>
      </c>
      <c r="E433" s="7" t="s">
        <v>645</v>
      </c>
      <c r="F433" t="s">
        <v>1891</v>
      </c>
      <c r="G433" t="s">
        <v>3284</v>
      </c>
      <c r="H433" t="s">
        <v>16</v>
      </c>
      <c r="I433" t="s">
        <v>40</v>
      </c>
      <c r="J433" s="7" t="s">
        <v>17</v>
      </c>
      <c r="K433" s="7"/>
      <c r="L433" s="10">
        <v>104.5</v>
      </c>
      <c r="M433" s="7" t="s">
        <v>234</v>
      </c>
      <c r="N433" s="7" t="s">
        <v>517</v>
      </c>
      <c r="O433" s="7" t="s">
        <v>1190</v>
      </c>
      <c r="P433" s="50"/>
      <c r="Q433" s="11">
        <f>SUMIF(Western!C:C,Master!E433,Western!W:W)</f>
        <v>0</v>
      </c>
      <c r="R433" s="53">
        <f t="shared" si="20"/>
        <v>0</v>
      </c>
    </row>
    <row r="434" spans="2:18" x14ac:dyDescent="0.25">
      <c r="B434" s="52" t="str">
        <f t="shared" si="18"/>
        <v>MTADVCN</v>
      </c>
      <c r="C434" s="48" t="str">
        <f t="shared" si="19"/>
        <v>84049076869</v>
      </c>
      <c r="D434" s="6">
        <v>840490768697</v>
      </c>
      <c r="E434" s="7" t="s">
        <v>646</v>
      </c>
      <c r="F434" t="s">
        <v>1892</v>
      </c>
      <c r="G434" t="s">
        <v>3284</v>
      </c>
      <c r="H434" t="s">
        <v>16</v>
      </c>
      <c r="I434" t="s">
        <v>40</v>
      </c>
      <c r="J434" s="7" t="s">
        <v>18</v>
      </c>
      <c r="K434" s="7"/>
      <c r="L434" s="10">
        <v>104.5</v>
      </c>
      <c r="M434" s="7" t="s">
        <v>234</v>
      </c>
      <c r="N434" s="7" t="s">
        <v>517</v>
      </c>
      <c r="O434" s="7" t="s">
        <v>1190</v>
      </c>
      <c r="P434" s="50"/>
      <c r="Q434" s="11">
        <f>SUMIF(Western!C:C,Master!E434,Western!W:W)</f>
        <v>0</v>
      </c>
      <c r="R434" s="53">
        <f t="shared" si="20"/>
        <v>0</v>
      </c>
    </row>
    <row r="435" spans="2:18" x14ac:dyDescent="0.25">
      <c r="B435" s="52" t="str">
        <f t="shared" si="18"/>
        <v>MTADVCN</v>
      </c>
      <c r="C435" s="48" t="str">
        <f t="shared" si="19"/>
        <v>84049076870</v>
      </c>
      <c r="D435" s="6">
        <v>840490768703</v>
      </c>
      <c r="E435" s="7" t="s">
        <v>647</v>
      </c>
      <c r="F435" t="s">
        <v>1893</v>
      </c>
      <c r="G435" t="s">
        <v>3284</v>
      </c>
      <c r="H435" t="s">
        <v>16</v>
      </c>
      <c r="I435" t="s">
        <v>40</v>
      </c>
      <c r="J435" s="7" t="s">
        <v>19</v>
      </c>
      <c r="K435" s="7"/>
      <c r="L435" s="10">
        <v>104.5</v>
      </c>
      <c r="M435" s="7" t="s">
        <v>234</v>
      </c>
      <c r="N435" s="7" t="s">
        <v>517</v>
      </c>
      <c r="O435" s="7" t="s">
        <v>1190</v>
      </c>
      <c r="P435" s="50"/>
      <c r="Q435" s="11">
        <f>SUMIF(Western!C:C,Master!E435,Western!W:W)</f>
        <v>0</v>
      </c>
      <c r="R435" s="53">
        <f t="shared" si="20"/>
        <v>0</v>
      </c>
    </row>
    <row r="436" spans="2:18" x14ac:dyDescent="0.25">
      <c r="B436" s="52" t="str">
        <f t="shared" si="18"/>
        <v>MTADVCN</v>
      </c>
      <c r="C436" s="48" t="str">
        <f t="shared" si="19"/>
        <v>84049076871</v>
      </c>
      <c r="D436" s="6">
        <v>840490768710</v>
      </c>
      <c r="E436" s="7" t="s">
        <v>648</v>
      </c>
      <c r="F436" t="s">
        <v>1894</v>
      </c>
      <c r="G436" t="s">
        <v>3284</v>
      </c>
      <c r="H436" t="s">
        <v>16</v>
      </c>
      <c r="I436" t="s">
        <v>40</v>
      </c>
      <c r="J436" s="7" t="s">
        <v>20</v>
      </c>
      <c r="K436" s="7"/>
      <c r="L436" s="10">
        <v>104.5</v>
      </c>
      <c r="M436" s="7" t="s">
        <v>234</v>
      </c>
      <c r="N436" s="7" t="s">
        <v>517</v>
      </c>
      <c r="O436" s="7" t="s">
        <v>1190</v>
      </c>
      <c r="P436" s="50"/>
      <c r="Q436" s="11">
        <f>SUMIF(Western!C:C,Master!E436,Western!W:W)</f>
        <v>0</v>
      </c>
      <c r="R436" s="53">
        <f t="shared" si="20"/>
        <v>0</v>
      </c>
    </row>
    <row r="437" spans="2:18" x14ac:dyDescent="0.25">
      <c r="B437" s="52" t="str">
        <f t="shared" si="18"/>
        <v>MTADVCN</v>
      </c>
      <c r="C437" s="48" t="str">
        <f t="shared" si="19"/>
        <v>84049076872</v>
      </c>
      <c r="D437" s="6">
        <v>840490768727</v>
      </c>
      <c r="E437" s="7" t="s">
        <v>649</v>
      </c>
      <c r="F437" t="s">
        <v>1895</v>
      </c>
      <c r="G437" t="s">
        <v>3284</v>
      </c>
      <c r="H437" t="s">
        <v>16</v>
      </c>
      <c r="I437" t="s">
        <v>40</v>
      </c>
      <c r="J437" s="7" t="s">
        <v>189</v>
      </c>
      <c r="K437" s="7"/>
      <c r="L437" s="10">
        <v>104.5</v>
      </c>
      <c r="M437" s="7" t="s">
        <v>234</v>
      </c>
      <c r="N437" s="7" t="s">
        <v>517</v>
      </c>
      <c r="O437" s="7" t="s">
        <v>1190</v>
      </c>
      <c r="P437" s="50"/>
      <c r="Q437" s="11">
        <f>SUMIF(Western!C:C,Master!E437,Western!W:W)</f>
        <v>0</v>
      </c>
      <c r="R437" s="53">
        <f t="shared" si="20"/>
        <v>0</v>
      </c>
    </row>
    <row r="438" spans="2:18" x14ac:dyDescent="0.25">
      <c r="B438" s="52" t="str">
        <f t="shared" si="18"/>
        <v>MTADVWN</v>
      </c>
      <c r="C438" s="48" t="str">
        <f t="shared" si="19"/>
        <v>84049076873</v>
      </c>
      <c r="D438" s="6">
        <v>840490768734</v>
      </c>
      <c r="E438" s="7" t="s">
        <v>650</v>
      </c>
      <c r="F438" t="s">
        <v>1896</v>
      </c>
      <c r="G438" t="s">
        <v>3284</v>
      </c>
      <c r="H438" t="s">
        <v>15</v>
      </c>
      <c r="I438" t="s">
        <v>107</v>
      </c>
      <c r="J438" s="7" t="s">
        <v>17</v>
      </c>
      <c r="K438" s="7"/>
      <c r="L438" s="10">
        <v>104.5</v>
      </c>
      <c r="M438" s="7" t="s">
        <v>234</v>
      </c>
      <c r="N438" s="7" t="s">
        <v>517</v>
      </c>
      <c r="O438" s="7" t="s">
        <v>1190</v>
      </c>
      <c r="P438" s="50"/>
      <c r="Q438" s="11">
        <f>SUMIF(Western!C:C,Master!E438,Western!W:W)</f>
        <v>0</v>
      </c>
      <c r="R438" s="53">
        <f t="shared" si="20"/>
        <v>0</v>
      </c>
    </row>
    <row r="439" spans="2:18" x14ac:dyDescent="0.25">
      <c r="B439" s="52" t="str">
        <f t="shared" si="18"/>
        <v>MTADVWN</v>
      </c>
      <c r="C439" s="48" t="str">
        <f t="shared" si="19"/>
        <v>84049076874</v>
      </c>
      <c r="D439" s="6">
        <v>840490768741</v>
      </c>
      <c r="E439" s="7" t="s">
        <v>651</v>
      </c>
      <c r="F439" t="s">
        <v>1897</v>
      </c>
      <c r="G439" t="s">
        <v>3284</v>
      </c>
      <c r="H439" t="s">
        <v>15</v>
      </c>
      <c r="I439" t="s">
        <v>107</v>
      </c>
      <c r="J439" s="7" t="s">
        <v>18</v>
      </c>
      <c r="K439" s="7"/>
      <c r="L439" s="10">
        <v>104.5</v>
      </c>
      <c r="M439" s="7" t="s">
        <v>234</v>
      </c>
      <c r="N439" s="7" t="s">
        <v>517</v>
      </c>
      <c r="O439" s="7" t="s">
        <v>1190</v>
      </c>
      <c r="P439" s="50"/>
      <c r="Q439" s="11">
        <f>SUMIF(Western!C:C,Master!E439,Western!W:W)</f>
        <v>0</v>
      </c>
      <c r="R439" s="53">
        <f t="shared" si="20"/>
        <v>0</v>
      </c>
    </row>
    <row r="440" spans="2:18" x14ac:dyDescent="0.25">
      <c r="B440" s="52" t="str">
        <f t="shared" si="18"/>
        <v>MTADVWN</v>
      </c>
      <c r="C440" s="48" t="str">
        <f t="shared" si="19"/>
        <v>84049076875</v>
      </c>
      <c r="D440" s="6">
        <v>840490768758</v>
      </c>
      <c r="E440" s="7" t="s">
        <v>1804</v>
      </c>
      <c r="F440" t="s">
        <v>1898</v>
      </c>
      <c r="G440" t="s">
        <v>3284</v>
      </c>
      <c r="H440" t="s">
        <v>15</v>
      </c>
      <c r="I440" t="s">
        <v>107</v>
      </c>
      <c r="J440" s="7" t="s">
        <v>19</v>
      </c>
      <c r="K440" s="7"/>
      <c r="L440" s="10">
        <v>104.5</v>
      </c>
      <c r="M440" s="7" t="s">
        <v>234</v>
      </c>
      <c r="N440" s="7" t="s">
        <v>517</v>
      </c>
      <c r="O440" s="7" t="s">
        <v>1190</v>
      </c>
      <c r="P440" s="50"/>
      <c r="Q440" s="11">
        <f>SUMIF(Western!C:C,Master!E440,Western!W:W)</f>
        <v>0</v>
      </c>
      <c r="R440" s="53">
        <f t="shared" si="20"/>
        <v>0</v>
      </c>
    </row>
    <row r="441" spans="2:18" x14ac:dyDescent="0.25">
      <c r="B441" s="52" t="str">
        <f t="shared" si="18"/>
        <v>MTADVWN</v>
      </c>
      <c r="C441" s="48" t="str">
        <f t="shared" si="19"/>
        <v>84049076876</v>
      </c>
      <c r="D441" s="6">
        <v>840490768765</v>
      </c>
      <c r="E441" s="7" t="s">
        <v>1805</v>
      </c>
      <c r="F441" t="s">
        <v>1899</v>
      </c>
      <c r="G441" t="s">
        <v>3284</v>
      </c>
      <c r="H441" t="s">
        <v>15</v>
      </c>
      <c r="I441" t="s">
        <v>107</v>
      </c>
      <c r="J441" s="7" t="s">
        <v>20</v>
      </c>
      <c r="K441" s="7"/>
      <c r="L441" s="10">
        <v>104.5</v>
      </c>
      <c r="M441" s="7" t="s">
        <v>234</v>
      </c>
      <c r="N441" s="7" t="s">
        <v>517</v>
      </c>
      <c r="O441" s="7" t="s">
        <v>1190</v>
      </c>
      <c r="P441" s="50"/>
      <c r="Q441" s="11">
        <f>SUMIF(Western!C:C,Master!E441,Western!W:W)</f>
        <v>0</v>
      </c>
      <c r="R441" s="53">
        <f t="shared" si="20"/>
        <v>0</v>
      </c>
    </row>
    <row r="442" spans="2:18" x14ac:dyDescent="0.25">
      <c r="B442" s="52" t="str">
        <f t="shared" si="18"/>
        <v>MTADVWN</v>
      </c>
      <c r="C442" s="48" t="str">
        <f t="shared" si="19"/>
        <v>84049076877</v>
      </c>
      <c r="D442" s="6">
        <v>840490768772</v>
      </c>
      <c r="E442" s="7" t="s">
        <v>1806</v>
      </c>
      <c r="F442" t="s">
        <v>1900</v>
      </c>
      <c r="G442" t="s">
        <v>3284</v>
      </c>
      <c r="H442" t="s">
        <v>15</v>
      </c>
      <c r="I442" t="s">
        <v>107</v>
      </c>
      <c r="J442" s="7" t="s">
        <v>189</v>
      </c>
      <c r="K442" s="7"/>
      <c r="L442" s="10">
        <v>104.5</v>
      </c>
      <c r="M442" s="7" t="s">
        <v>234</v>
      </c>
      <c r="N442" s="7" t="s">
        <v>517</v>
      </c>
      <c r="O442" s="7" t="s">
        <v>1190</v>
      </c>
      <c r="P442" s="50"/>
      <c r="Q442" s="11">
        <f>SUMIF(Western!C:C,Master!E442,Western!W:W)</f>
        <v>0</v>
      </c>
      <c r="R442" s="53">
        <f t="shared" si="20"/>
        <v>0</v>
      </c>
    </row>
    <row r="443" spans="2:18" x14ac:dyDescent="0.25">
      <c r="B443" s="52" t="str">
        <f t="shared" si="18"/>
        <v>WBAQZWN</v>
      </c>
      <c r="C443" s="48" t="str">
        <f t="shared" si="19"/>
        <v>84049070455</v>
      </c>
      <c r="D443" s="6">
        <v>840490704558</v>
      </c>
      <c r="E443" s="7" t="s">
        <v>1175</v>
      </c>
      <c r="F443" t="s">
        <v>1514</v>
      </c>
      <c r="G443" t="s">
        <v>1754</v>
      </c>
      <c r="H443" t="s">
        <v>15</v>
      </c>
      <c r="I443" t="s">
        <v>107</v>
      </c>
      <c r="J443" s="7" t="s">
        <v>11</v>
      </c>
      <c r="K443" s="7"/>
      <c r="L443" s="10">
        <v>66</v>
      </c>
      <c r="M443" s="7" t="s">
        <v>12</v>
      </c>
      <c r="N443" s="7" t="s">
        <v>25</v>
      </c>
      <c r="O443" s="7" t="s">
        <v>1190</v>
      </c>
      <c r="P443" s="50"/>
      <c r="Q443" s="11">
        <f>SUMIF(Western!C:C,Master!E443,Western!W:W)</f>
        <v>0</v>
      </c>
      <c r="R443" s="53">
        <f t="shared" si="20"/>
        <v>0</v>
      </c>
    </row>
    <row r="444" spans="2:18" x14ac:dyDescent="0.25">
      <c r="B444" s="52" t="str">
        <f t="shared" si="18"/>
        <v>WBAQZWN</v>
      </c>
      <c r="C444" s="48" t="str">
        <f t="shared" si="19"/>
        <v>84049070453</v>
      </c>
      <c r="D444" s="6">
        <v>840490704534</v>
      </c>
      <c r="E444" s="7" t="s">
        <v>1176</v>
      </c>
      <c r="F444" t="s">
        <v>1515</v>
      </c>
      <c r="G444" t="s">
        <v>1754</v>
      </c>
      <c r="H444" t="s">
        <v>15</v>
      </c>
      <c r="I444" t="s">
        <v>107</v>
      </c>
      <c r="J444" s="7" t="s">
        <v>17</v>
      </c>
      <c r="K444" s="7"/>
      <c r="L444" s="10">
        <v>66</v>
      </c>
      <c r="M444" s="7" t="s">
        <v>12</v>
      </c>
      <c r="N444" s="7" t="s">
        <v>25</v>
      </c>
      <c r="O444" s="7" t="s">
        <v>1190</v>
      </c>
      <c r="P444" s="50"/>
      <c r="Q444" s="11">
        <f>SUMIF(Western!C:C,Master!E444,Western!W:W)</f>
        <v>0</v>
      </c>
      <c r="R444" s="53">
        <f t="shared" si="20"/>
        <v>0</v>
      </c>
    </row>
    <row r="445" spans="2:18" x14ac:dyDescent="0.25">
      <c r="B445" s="52" t="str">
        <f t="shared" si="18"/>
        <v>WBAQZWN</v>
      </c>
      <c r="C445" s="48" t="str">
        <f t="shared" si="19"/>
        <v>84049070452</v>
      </c>
      <c r="D445" s="6">
        <v>840490704527</v>
      </c>
      <c r="E445" s="7" t="s">
        <v>1177</v>
      </c>
      <c r="F445" t="s">
        <v>1516</v>
      </c>
      <c r="G445" t="s">
        <v>1754</v>
      </c>
      <c r="H445" t="s">
        <v>15</v>
      </c>
      <c r="I445" t="s">
        <v>107</v>
      </c>
      <c r="J445" s="7" t="s">
        <v>18</v>
      </c>
      <c r="K445" s="7"/>
      <c r="L445" s="10">
        <v>66</v>
      </c>
      <c r="M445" s="7" t="s">
        <v>12</v>
      </c>
      <c r="N445" s="7" t="s">
        <v>25</v>
      </c>
      <c r="O445" s="7" t="s">
        <v>1190</v>
      </c>
      <c r="P445" s="50"/>
      <c r="Q445" s="11">
        <f>SUMIF(Western!C:C,Master!E445,Western!W:W)</f>
        <v>0</v>
      </c>
      <c r="R445" s="53">
        <f t="shared" si="20"/>
        <v>0</v>
      </c>
    </row>
    <row r="446" spans="2:18" x14ac:dyDescent="0.25">
      <c r="B446" s="52" t="str">
        <f t="shared" si="18"/>
        <v>WBAQZWN</v>
      </c>
      <c r="C446" s="48" t="str">
        <f t="shared" si="19"/>
        <v>84049070451</v>
      </c>
      <c r="D446" s="6">
        <v>840490704510</v>
      </c>
      <c r="E446" s="7" t="s">
        <v>1178</v>
      </c>
      <c r="F446" t="s">
        <v>1517</v>
      </c>
      <c r="G446" t="s">
        <v>1754</v>
      </c>
      <c r="H446" t="s">
        <v>15</v>
      </c>
      <c r="I446" t="s">
        <v>107</v>
      </c>
      <c r="J446" s="7" t="s">
        <v>19</v>
      </c>
      <c r="K446" s="7"/>
      <c r="L446" s="10">
        <v>66</v>
      </c>
      <c r="M446" s="7" t="s">
        <v>12</v>
      </c>
      <c r="N446" s="7" t="s">
        <v>25</v>
      </c>
      <c r="O446" s="7" t="s">
        <v>1190</v>
      </c>
      <c r="P446" s="50"/>
      <c r="Q446" s="11">
        <f>SUMIF(Western!C:C,Master!E446,Western!W:W)</f>
        <v>0</v>
      </c>
      <c r="R446" s="53">
        <f t="shared" si="20"/>
        <v>0</v>
      </c>
    </row>
    <row r="447" spans="2:18" x14ac:dyDescent="0.25">
      <c r="B447" s="52" t="str">
        <f t="shared" si="18"/>
        <v>WBAQZWN</v>
      </c>
      <c r="C447" s="48" t="str">
        <f t="shared" si="19"/>
        <v>84049070454</v>
      </c>
      <c r="D447" s="6">
        <v>840490704541</v>
      </c>
      <c r="E447" s="7" t="s">
        <v>1179</v>
      </c>
      <c r="F447" t="s">
        <v>1518</v>
      </c>
      <c r="G447" t="s">
        <v>1754</v>
      </c>
      <c r="H447" t="s">
        <v>15</v>
      </c>
      <c r="I447" t="s">
        <v>107</v>
      </c>
      <c r="J447" s="7" t="s">
        <v>20</v>
      </c>
      <c r="K447" s="7"/>
      <c r="L447" s="10">
        <v>66</v>
      </c>
      <c r="M447" s="7" t="s">
        <v>12</v>
      </c>
      <c r="N447" s="7" t="s">
        <v>25</v>
      </c>
      <c r="O447" s="7" t="s">
        <v>1190</v>
      </c>
      <c r="P447" s="50"/>
      <c r="Q447" s="11">
        <f>SUMIF(Western!C:C,Master!E447,Western!W:W)</f>
        <v>0</v>
      </c>
      <c r="R447" s="53">
        <f t="shared" si="20"/>
        <v>0</v>
      </c>
    </row>
    <row r="448" spans="2:18" x14ac:dyDescent="0.25">
      <c r="B448" s="52" t="str">
        <f t="shared" si="18"/>
        <v>WBAQZDE</v>
      </c>
      <c r="C448" s="48" t="str">
        <f t="shared" si="19"/>
        <v>84049070450</v>
      </c>
      <c r="D448" s="6">
        <v>840490704503</v>
      </c>
      <c r="E448" s="7" t="s">
        <v>1180</v>
      </c>
      <c r="F448" t="s">
        <v>1519</v>
      </c>
      <c r="G448" t="s">
        <v>1754</v>
      </c>
      <c r="H448" t="s">
        <v>16</v>
      </c>
      <c r="I448" t="s">
        <v>27</v>
      </c>
      <c r="J448" s="7" t="s">
        <v>11</v>
      </c>
      <c r="K448" s="7"/>
      <c r="L448" s="10">
        <v>66</v>
      </c>
      <c r="M448" s="7" t="s">
        <v>12</v>
      </c>
      <c r="N448" s="7" t="s">
        <v>25</v>
      </c>
      <c r="O448" s="7" t="s">
        <v>1190</v>
      </c>
      <c r="P448" s="50"/>
      <c r="Q448" s="11">
        <f>SUMIF(Western!C:C,Master!E448,Western!W:W)</f>
        <v>0</v>
      </c>
      <c r="R448" s="53">
        <f t="shared" si="20"/>
        <v>0</v>
      </c>
    </row>
    <row r="449" spans="2:18" x14ac:dyDescent="0.25">
      <c r="B449" s="52" t="str">
        <f t="shared" si="18"/>
        <v>WBAQZDE</v>
      </c>
      <c r="C449" s="48" t="str">
        <f t="shared" si="19"/>
        <v>84049070448</v>
      </c>
      <c r="D449" s="6">
        <v>840490704480</v>
      </c>
      <c r="E449" s="7" t="s">
        <v>1181</v>
      </c>
      <c r="F449" t="s">
        <v>1520</v>
      </c>
      <c r="G449" t="s">
        <v>1754</v>
      </c>
      <c r="H449" t="s">
        <v>16</v>
      </c>
      <c r="I449" t="s">
        <v>27</v>
      </c>
      <c r="J449" s="7" t="s">
        <v>17</v>
      </c>
      <c r="K449" s="7"/>
      <c r="L449" s="10">
        <v>66</v>
      </c>
      <c r="M449" s="7" t="s">
        <v>12</v>
      </c>
      <c r="N449" s="7" t="s">
        <v>25</v>
      </c>
      <c r="O449" s="7" t="s">
        <v>1190</v>
      </c>
      <c r="P449" s="50"/>
      <c r="Q449" s="11">
        <f>SUMIF(Western!C:C,Master!E449,Western!W:W)</f>
        <v>0</v>
      </c>
      <c r="R449" s="53">
        <f t="shared" si="20"/>
        <v>0</v>
      </c>
    </row>
    <row r="450" spans="2:18" x14ac:dyDescent="0.25">
      <c r="B450" s="52" t="str">
        <f t="shared" si="18"/>
        <v>WBAQZDE</v>
      </c>
      <c r="C450" s="48" t="str">
        <f t="shared" si="19"/>
        <v>84049070447</v>
      </c>
      <c r="D450" s="6">
        <v>840490704473</v>
      </c>
      <c r="E450" s="7" t="s">
        <v>1182</v>
      </c>
      <c r="F450" t="s">
        <v>1521</v>
      </c>
      <c r="G450" t="s">
        <v>1754</v>
      </c>
      <c r="H450" t="s">
        <v>16</v>
      </c>
      <c r="I450" t="s">
        <v>27</v>
      </c>
      <c r="J450" s="7" t="s">
        <v>18</v>
      </c>
      <c r="K450" s="7"/>
      <c r="L450" s="10">
        <v>66</v>
      </c>
      <c r="M450" s="7" t="s">
        <v>12</v>
      </c>
      <c r="N450" s="7" t="s">
        <v>25</v>
      </c>
      <c r="O450" s="7" t="s">
        <v>1190</v>
      </c>
      <c r="P450" s="50"/>
      <c r="Q450" s="11">
        <f>SUMIF(Western!C:C,Master!E450,Western!W:W)</f>
        <v>0</v>
      </c>
      <c r="R450" s="53">
        <f t="shared" si="20"/>
        <v>0</v>
      </c>
    </row>
    <row r="451" spans="2:18" x14ac:dyDescent="0.25">
      <c r="B451" s="52" t="str">
        <f t="shared" si="18"/>
        <v>WBAQZDE</v>
      </c>
      <c r="C451" s="48" t="str">
        <f t="shared" si="19"/>
        <v>84049070446</v>
      </c>
      <c r="D451" s="6">
        <v>840490704466</v>
      </c>
      <c r="E451" s="7" t="s">
        <v>1183</v>
      </c>
      <c r="F451" t="s">
        <v>1522</v>
      </c>
      <c r="G451" t="s">
        <v>1754</v>
      </c>
      <c r="H451" t="s">
        <v>16</v>
      </c>
      <c r="I451" t="s">
        <v>27</v>
      </c>
      <c r="J451" s="7" t="s">
        <v>19</v>
      </c>
      <c r="K451" s="7"/>
      <c r="L451" s="10">
        <v>66</v>
      </c>
      <c r="M451" s="7" t="s">
        <v>12</v>
      </c>
      <c r="N451" s="7" t="s">
        <v>25</v>
      </c>
      <c r="O451" s="7" t="s">
        <v>1190</v>
      </c>
      <c r="P451" s="50"/>
      <c r="Q451" s="11">
        <f>SUMIF(Western!C:C,Master!E451,Western!W:W)</f>
        <v>0</v>
      </c>
      <c r="R451" s="53">
        <f t="shared" si="20"/>
        <v>0</v>
      </c>
    </row>
    <row r="452" spans="2:18" x14ac:dyDescent="0.25">
      <c r="B452" s="52" t="str">
        <f t="shared" si="18"/>
        <v>WBAQZDE</v>
      </c>
      <c r="C452" s="48" t="str">
        <f t="shared" si="19"/>
        <v>84049070449</v>
      </c>
      <c r="D452" s="6">
        <v>840490704497</v>
      </c>
      <c r="E452" s="7" t="s">
        <v>1184</v>
      </c>
      <c r="F452" t="s">
        <v>1523</v>
      </c>
      <c r="G452" t="s">
        <v>1754</v>
      </c>
      <c r="H452" t="s">
        <v>16</v>
      </c>
      <c r="I452" t="s">
        <v>27</v>
      </c>
      <c r="J452" s="7" t="s">
        <v>20</v>
      </c>
      <c r="K452" s="7"/>
      <c r="L452" s="10">
        <v>66</v>
      </c>
      <c r="M452" s="7" t="s">
        <v>12</v>
      </c>
      <c r="N452" s="7" t="s">
        <v>25</v>
      </c>
      <c r="O452" s="7" t="s">
        <v>1190</v>
      </c>
      <c r="P452" s="50"/>
      <c r="Q452" s="11">
        <f>SUMIF(Western!C:C,Master!E452,Western!W:W)</f>
        <v>0</v>
      </c>
      <c r="R452" s="53">
        <f t="shared" si="20"/>
        <v>0</v>
      </c>
    </row>
    <row r="453" spans="2:18" x14ac:dyDescent="0.25">
      <c r="B453" s="52" t="str">
        <f t="shared" si="18"/>
        <v>WBAQZCN</v>
      </c>
      <c r="C453" s="48" t="str">
        <f t="shared" si="19"/>
        <v>84049070445</v>
      </c>
      <c r="D453" s="6">
        <v>840490704459</v>
      </c>
      <c r="E453" s="7" t="s">
        <v>1185</v>
      </c>
      <c r="F453" t="s">
        <v>1524</v>
      </c>
      <c r="G453" t="s">
        <v>1754</v>
      </c>
      <c r="H453" t="s">
        <v>16</v>
      </c>
      <c r="I453" t="s">
        <v>40</v>
      </c>
      <c r="J453" s="7" t="s">
        <v>11</v>
      </c>
      <c r="K453" s="7"/>
      <c r="L453" s="10">
        <v>66</v>
      </c>
      <c r="M453" s="7" t="s">
        <v>12</v>
      </c>
      <c r="N453" s="7" t="s">
        <v>25</v>
      </c>
      <c r="O453" s="7" t="s">
        <v>1190</v>
      </c>
      <c r="P453" s="50"/>
      <c r="Q453" s="11">
        <f>SUMIF(Western!C:C,Master!E453,Western!W:W)</f>
        <v>0</v>
      </c>
      <c r="R453" s="53">
        <f t="shared" si="20"/>
        <v>0</v>
      </c>
    </row>
    <row r="454" spans="2:18" x14ac:dyDescent="0.25">
      <c r="B454" s="52" t="str">
        <f t="shared" ref="B454:B457" si="21">LEFT(E454,7)</f>
        <v>WBAQZCN</v>
      </c>
      <c r="C454" s="48" t="str">
        <f t="shared" ref="C454:C517" si="22">LEFT(D454,11)</f>
        <v>84049070443</v>
      </c>
      <c r="D454" s="6">
        <v>840490704435</v>
      </c>
      <c r="E454" s="7" t="s">
        <v>1186</v>
      </c>
      <c r="F454" t="s">
        <v>1525</v>
      </c>
      <c r="G454" t="s">
        <v>1754</v>
      </c>
      <c r="H454" t="s">
        <v>16</v>
      </c>
      <c r="I454" t="s">
        <v>40</v>
      </c>
      <c r="J454" s="7" t="s">
        <v>17</v>
      </c>
      <c r="K454" s="7"/>
      <c r="L454" s="10">
        <v>66</v>
      </c>
      <c r="M454" s="7" t="s">
        <v>12</v>
      </c>
      <c r="N454" s="7" t="s">
        <v>25</v>
      </c>
      <c r="O454" s="7" t="s">
        <v>1190</v>
      </c>
      <c r="P454" s="50"/>
      <c r="Q454" s="11">
        <f>SUMIF(Western!C:C,Master!E454,Western!W:W)</f>
        <v>0</v>
      </c>
      <c r="R454" s="53">
        <f t="shared" ref="R454:R517" si="23">Q454*L454</f>
        <v>0</v>
      </c>
    </row>
    <row r="455" spans="2:18" x14ac:dyDescent="0.25">
      <c r="B455" s="52" t="str">
        <f t="shared" si="21"/>
        <v>WBAQZCN</v>
      </c>
      <c r="C455" s="48" t="str">
        <f t="shared" si="22"/>
        <v>84049070442</v>
      </c>
      <c r="D455" s="6">
        <v>840490704428</v>
      </c>
      <c r="E455" s="7" t="s">
        <v>1187</v>
      </c>
      <c r="F455" t="s">
        <v>1526</v>
      </c>
      <c r="G455" t="s">
        <v>1754</v>
      </c>
      <c r="H455" t="s">
        <v>16</v>
      </c>
      <c r="I455" t="s">
        <v>40</v>
      </c>
      <c r="J455" s="7" t="s">
        <v>18</v>
      </c>
      <c r="K455" s="7"/>
      <c r="L455" s="10">
        <v>66</v>
      </c>
      <c r="M455" s="7" t="s">
        <v>12</v>
      </c>
      <c r="N455" s="7" t="s">
        <v>25</v>
      </c>
      <c r="O455" s="7" t="s">
        <v>1190</v>
      </c>
      <c r="P455" s="50"/>
      <c r="Q455" s="11">
        <f>SUMIF(Western!C:C,Master!E455,Western!W:W)</f>
        <v>0</v>
      </c>
      <c r="R455" s="53">
        <f t="shared" si="23"/>
        <v>0</v>
      </c>
    </row>
    <row r="456" spans="2:18" x14ac:dyDescent="0.25">
      <c r="B456" s="52" t="str">
        <f t="shared" si="21"/>
        <v>WBAQZCN</v>
      </c>
      <c r="C456" s="48" t="str">
        <f t="shared" si="22"/>
        <v>84049070441</v>
      </c>
      <c r="D456" s="6">
        <v>840490704411</v>
      </c>
      <c r="E456" s="7" t="s">
        <v>1188</v>
      </c>
      <c r="F456" t="s">
        <v>1527</v>
      </c>
      <c r="G456" t="s">
        <v>1754</v>
      </c>
      <c r="H456" t="s">
        <v>16</v>
      </c>
      <c r="I456" t="s">
        <v>40</v>
      </c>
      <c r="J456" s="7" t="s">
        <v>19</v>
      </c>
      <c r="K456" s="7"/>
      <c r="L456" s="10">
        <v>66</v>
      </c>
      <c r="M456" s="7" t="s">
        <v>12</v>
      </c>
      <c r="N456" s="7" t="s">
        <v>25</v>
      </c>
      <c r="O456" s="7" t="s">
        <v>1190</v>
      </c>
      <c r="P456" s="50"/>
      <c r="Q456" s="11">
        <f>SUMIF(Western!C:C,Master!E456,Western!W:W)</f>
        <v>0</v>
      </c>
      <c r="R456" s="53">
        <f t="shared" si="23"/>
        <v>0</v>
      </c>
    </row>
    <row r="457" spans="2:18" x14ac:dyDescent="0.25">
      <c r="B457" s="52" t="str">
        <f t="shared" si="21"/>
        <v>WBAQZCN</v>
      </c>
      <c r="C457" s="48" t="str">
        <f t="shared" si="22"/>
        <v>84049070444</v>
      </c>
      <c r="D457" s="6">
        <v>840490704442</v>
      </c>
      <c r="E457" s="7" t="s">
        <v>1189</v>
      </c>
      <c r="F457" t="s">
        <v>1528</v>
      </c>
      <c r="G457" t="s">
        <v>1754</v>
      </c>
      <c r="H457" t="s">
        <v>16</v>
      </c>
      <c r="I457" t="s">
        <v>40</v>
      </c>
      <c r="J457" s="7" t="s">
        <v>20</v>
      </c>
      <c r="K457" s="7"/>
      <c r="L457" s="10">
        <v>66</v>
      </c>
      <c r="M457" s="7" t="s">
        <v>12</v>
      </c>
      <c r="N457" s="7" t="s">
        <v>25</v>
      </c>
      <c r="O457" s="7" t="s">
        <v>1190</v>
      </c>
      <c r="P457" s="50"/>
      <c r="Q457" s="11">
        <f>SUMIF(Western!C:C,Master!E457,Western!W:W)</f>
        <v>0</v>
      </c>
      <c r="R457" s="53">
        <f t="shared" si="23"/>
        <v>0</v>
      </c>
    </row>
    <row r="458" spans="2:18" x14ac:dyDescent="0.25">
      <c r="B458" s="52" t="str">
        <f t="shared" ref="B458:B521" si="24">LEFT(E458,7)</f>
        <v>MAHSHLI</v>
      </c>
      <c r="C458" s="48" t="str">
        <f t="shared" si="22"/>
        <v>84049073597</v>
      </c>
      <c r="D458" s="6" t="s">
        <v>2844</v>
      </c>
      <c r="E458" s="7" t="s">
        <v>1990</v>
      </c>
      <c r="F458" t="s">
        <v>2482</v>
      </c>
      <c r="G458" t="s">
        <v>3291</v>
      </c>
      <c r="H458" t="s">
        <v>16</v>
      </c>
      <c r="I458" s="7" t="s">
        <v>2483</v>
      </c>
      <c r="J458" s="7" t="s">
        <v>17</v>
      </c>
      <c r="K458" s="7"/>
      <c r="L458" s="10">
        <v>68.75</v>
      </c>
      <c r="M458" s="7" t="s">
        <v>12</v>
      </c>
      <c r="N458" s="7" t="s">
        <v>26</v>
      </c>
      <c r="O458" s="7" t="s">
        <v>2337</v>
      </c>
      <c r="P458" s="50"/>
      <c r="Q458" s="80">
        <f>SUMIF(Fishing!C:C,E458,Fishing!W:W)</f>
        <v>0</v>
      </c>
      <c r="R458" s="53">
        <f t="shared" si="23"/>
        <v>0</v>
      </c>
    </row>
    <row r="459" spans="2:18" x14ac:dyDescent="0.25">
      <c r="B459" s="52" t="str">
        <f t="shared" si="24"/>
        <v>MAHSHLI</v>
      </c>
      <c r="C459" s="48" t="str">
        <f t="shared" si="22"/>
        <v>84049073598</v>
      </c>
      <c r="D459" s="6" t="s">
        <v>2845</v>
      </c>
      <c r="E459" s="7" t="s">
        <v>1991</v>
      </c>
      <c r="F459" t="s">
        <v>2484</v>
      </c>
      <c r="G459" t="s">
        <v>3291</v>
      </c>
      <c r="H459" t="s">
        <v>16</v>
      </c>
      <c r="I459" s="7" t="s">
        <v>2483</v>
      </c>
      <c r="J459" s="7" t="s">
        <v>18</v>
      </c>
      <c r="K459" s="7"/>
      <c r="L459" s="10">
        <v>68.75</v>
      </c>
      <c r="M459" s="7" t="s">
        <v>12</v>
      </c>
      <c r="N459" s="7" t="s">
        <v>26</v>
      </c>
      <c r="O459" s="7" t="s">
        <v>2337</v>
      </c>
      <c r="P459" s="50"/>
      <c r="Q459" s="80">
        <f>SUMIF(Fishing!C:C,E459,Fishing!W:W)</f>
        <v>0</v>
      </c>
      <c r="R459" s="53">
        <f t="shared" si="23"/>
        <v>0</v>
      </c>
    </row>
    <row r="460" spans="2:18" x14ac:dyDescent="0.25">
      <c r="B460" s="52" t="str">
        <f t="shared" si="24"/>
        <v>MAHSHLI</v>
      </c>
      <c r="C460" s="48" t="str">
        <f t="shared" si="22"/>
        <v>84049073599</v>
      </c>
      <c r="D460" s="6" t="s">
        <v>2846</v>
      </c>
      <c r="E460" s="7" t="s">
        <v>1992</v>
      </c>
      <c r="F460" t="s">
        <v>2485</v>
      </c>
      <c r="G460" t="s">
        <v>3291</v>
      </c>
      <c r="H460" t="s">
        <v>16</v>
      </c>
      <c r="I460" s="7" t="s">
        <v>2483</v>
      </c>
      <c r="J460" s="7" t="s">
        <v>19</v>
      </c>
      <c r="K460" s="7"/>
      <c r="L460" s="10">
        <v>68.75</v>
      </c>
      <c r="M460" s="7" t="s">
        <v>12</v>
      </c>
      <c r="N460" s="7" t="s">
        <v>26</v>
      </c>
      <c r="O460" s="7" t="s">
        <v>2337</v>
      </c>
      <c r="P460" s="50"/>
      <c r="Q460" s="80">
        <f>SUMIF(Fishing!C:C,E460,Fishing!W:W)</f>
        <v>0</v>
      </c>
      <c r="R460" s="53">
        <f t="shared" si="23"/>
        <v>0</v>
      </c>
    </row>
    <row r="461" spans="2:18" x14ac:dyDescent="0.25">
      <c r="B461" s="52" t="str">
        <f t="shared" si="24"/>
        <v>MAHSHLI</v>
      </c>
      <c r="C461" s="48" t="str">
        <f t="shared" si="22"/>
        <v>84049073600</v>
      </c>
      <c r="D461" s="6" t="s">
        <v>2847</v>
      </c>
      <c r="E461" s="7" t="s">
        <v>1993</v>
      </c>
      <c r="F461" t="s">
        <v>2486</v>
      </c>
      <c r="G461" t="s">
        <v>3291</v>
      </c>
      <c r="H461" t="s">
        <v>16</v>
      </c>
      <c r="I461" s="7" t="s">
        <v>2483</v>
      </c>
      <c r="J461" s="7" t="s">
        <v>20</v>
      </c>
      <c r="K461" s="7"/>
      <c r="L461" s="10">
        <v>68.75</v>
      </c>
      <c r="M461" s="7" t="s">
        <v>12</v>
      </c>
      <c r="N461" s="7" t="s">
        <v>26</v>
      </c>
      <c r="O461" s="7" t="s">
        <v>2337</v>
      </c>
      <c r="P461" s="50"/>
      <c r="Q461" s="80">
        <f>SUMIF(Fishing!C:C,E461,Fishing!W:W)</f>
        <v>0</v>
      </c>
      <c r="R461" s="53">
        <f t="shared" si="23"/>
        <v>0</v>
      </c>
    </row>
    <row r="462" spans="2:18" x14ac:dyDescent="0.25">
      <c r="B462" s="52" t="str">
        <f t="shared" si="24"/>
        <v>MAHSHLI</v>
      </c>
      <c r="C462" s="48" t="str">
        <f t="shared" si="22"/>
        <v>84049073601</v>
      </c>
      <c r="D462" s="6" t="s">
        <v>2848</v>
      </c>
      <c r="E462" s="7" t="s">
        <v>1994</v>
      </c>
      <c r="F462" t="s">
        <v>2487</v>
      </c>
      <c r="G462" t="s">
        <v>3291</v>
      </c>
      <c r="H462" t="s">
        <v>16</v>
      </c>
      <c r="I462" s="7" t="s">
        <v>2483</v>
      </c>
      <c r="J462" s="7" t="s">
        <v>189</v>
      </c>
      <c r="K462" s="7"/>
      <c r="L462" s="10">
        <v>68.75</v>
      </c>
      <c r="M462" s="7" t="s">
        <v>12</v>
      </c>
      <c r="N462" s="7" t="s">
        <v>26</v>
      </c>
      <c r="O462" s="7" t="s">
        <v>2337</v>
      </c>
      <c r="P462" s="50"/>
      <c r="Q462" s="80">
        <f>SUMIF(Fishing!C:C,E462,Fishing!W:W)</f>
        <v>0</v>
      </c>
      <c r="R462" s="53">
        <f t="shared" si="23"/>
        <v>0</v>
      </c>
    </row>
    <row r="463" spans="2:18" x14ac:dyDescent="0.25">
      <c r="B463" s="52" t="str">
        <f t="shared" si="24"/>
        <v>MAHSHOM</v>
      </c>
      <c r="C463" s="48" t="str">
        <f t="shared" si="22"/>
        <v>84049073602</v>
      </c>
      <c r="D463" s="6" t="s">
        <v>2849</v>
      </c>
      <c r="E463" s="7" t="s">
        <v>1995</v>
      </c>
      <c r="F463" t="s">
        <v>2488</v>
      </c>
      <c r="G463" t="s">
        <v>3291</v>
      </c>
      <c r="H463" t="s">
        <v>15</v>
      </c>
      <c r="I463" s="7" t="s">
        <v>2489</v>
      </c>
      <c r="J463" s="7" t="s">
        <v>17</v>
      </c>
      <c r="K463" s="7"/>
      <c r="L463" s="10">
        <v>68.75</v>
      </c>
      <c r="M463" s="7" t="s">
        <v>12</v>
      </c>
      <c r="N463" s="7" t="s">
        <v>26</v>
      </c>
      <c r="O463" s="7" t="s">
        <v>2337</v>
      </c>
      <c r="P463" s="50"/>
      <c r="Q463" s="80">
        <f>SUMIF(Fishing!C:C,E463,Fishing!W:W)</f>
        <v>0</v>
      </c>
      <c r="R463" s="53">
        <f t="shared" si="23"/>
        <v>0</v>
      </c>
    </row>
    <row r="464" spans="2:18" x14ac:dyDescent="0.25">
      <c r="B464" s="52" t="str">
        <f t="shared" si="24"/>
        <v>MAHSHOM</v>
      </c>
      <c r="C464" s="48" t="str">
        <f t="shared" si="22"/>
        <v>84049073603</v>
      </c>
      <c r="D464" s="6" t="s">
        <v>2850</v>
      </c>
      <c r="E464" s="7" t="s">
        <v>1996</v>
      </c>
      <c r="F464" t="s">
        <v>2490</v>
      </c>
      <c r="G464" t="s">
        <v>3291</v>
      </c>
      <c r="H464" t="s">
        <v>15</v>
      </c>
      <c r="I464" s="7" t="s">
        <v>2489</v>
      </c>
      <c r="J464" s="7" t="s">
        <v>18</v>
      </c>
      <c r="K464" s="7"/>
      <c r="L464" s="10">
        <v>68.75</v>
      </c>
      <c r="M464" s="7" t="s">
        <v>12</v>
      </c>
      <c r="N464" s="7" t="s">
        <v>26</v>
      </c>
      <c r="O464" s="7" t="s">
        <v>2337</v>
      </c>
      <c r="P464" s="50"/>
      <c r="Q464" s="80">
        <f>SUMIF(Fishing!C:C,E464,Fishing!W:W)</f>
        <v>0</v>
      </c>
      <c r="R464" s="53">
        <f t="shared" si="23"/>
        <v>0</v>
      </c>
    </row>
    <row r="465" spans="2:18" x14ac:dyDescent="0.25">
      <c r="B465" s="52" t="str">
        <f t="shared" si="24"/>
        <v>MAHSHOM</v>
      </c>
      <c r="C465" s="48" t="str">
        <f t="shared" si="22"/>
        <v>84049073604</v>
      </c>
      <c r="D465" s="6" t="s">
        <v>2851</v>
      </c>
      <c r="E465" s="7" t="s">
        <v>1997</v>
      </c>
      <c r="F465" t="s">
        <v>2491</v>
      </c>
      <c r="G465" t="s">
        <v>3291</v>
      </c>
      <c r="H465" t="s">
        <v>15</v>
      </c>
      <c r="I465" s="7" t="s">
        <v>2489</v>
      </c>
      <c r="J465" s="7" t="s">
        <v>19</v>
      </c>
      <c r="K465" s="7"/>
      <c r="L465" s="10">
        <v>68.75</v>
      </c>
      <c r="M465" s="7" t="s">
        <v>12</v>
      </c>
      <c r="N465" s="7" t="s">
        <v>26</v>
      </c>
      <c r="O465" s="7" t="s">
        <v>2337</v>
      </c>
      <c r="P465" s="50"/>
      <c r="Q465" s="80">
        <f>SUMIF(Fishing!C:C,E465,Fishing!W:W)</f>
        <v>0</v>
      </c>
      <c r="R465" s="53">
        <f t="shared" si="23"/>
        <v>0</v>
      </c>
    </row>
    <row r="466" spans="2:18" x14ac:dyDescent="0.25">
      <c r="B466" s="52" t="str">
        <f t="shared" si="24"/>
        <v>MAHSHOM</v>
      </c>
      <c r="C466" s="48" t="str">
        <f t="shared" si="22"/>
        <v>84049073605</v>
      </c>
      <c r="D466" s="6" t="s">
        <v>2852</v>
      </c>
      <c r="E466" s="7" t="s">
        <v>1998</v>
      </c>
      <c r="F466" t="s">
        <v>2492</v>
      </c>
      <c r="G466" t="s">
        <v>3291</v>
      </c>
      <c r="H466" t="s">
        <v>15</v>
      </c>
      <c r="I466" s="7" t="s">
        <v>2489</v>
      </c>
      <c r="J466" s="7" t="s">
        <v>20</v>
      </c>
      <c r="K466" s="7"/>
      <c r="L466" s="10">
        <v>68.75</v>
      </c>
      <c r="M466" s="7" t="s">
        <v>12</v>
      </c>
      <c r="N466" s="7" t="s">
        <v>26</v>
      </c>
      <c r="O466" s="7" t="s">
        <v>2337</v>
      </c>
      <c r="P466" s="50"/>
      <c r="Q466" s="80">
        <f>SUMIF(Fishing!C:C,E466,Fishing!W:W)</f>
        <v>0</v>
      </c>
      <c r="R466" s="53">
        <f t="shared" si="23"/>
        <v>0</v>
      </c>
    </row>
    <row r="467" spans="2:18" x14ac:dyDescent="0.25">
      <c r="B467" s="52" t="str">
        <f t="shared" si="24"/>
        <v>MAHSHOM</v>
      </c>
      <c r="C467" s="48" t="str">
        <f t="shared" si="22"/>
        <v>84049073606</v>
      </c>
      <c r="D467" s="6" t="s">
        <v>2853</v>
      </c>
      <c r="E467" s="7" t="s">
        <v>1999</v>
      </c>
      <c r="F467" t="s">
        <v>2493</v>
      </c>
      <c r="G467" t="s">
        <v>3291</v>
      </c>
      <c r="H467" t="s">
        <v>15</v>
      </c>
      <c r="I467" s="7" t="s">
        <v>2489</v>
      </c>
      <c r="J467" s="7" t="s">
        <v>189</v>
      </c>
      <c r="K467" s="7"/>
      <c r="L467" s="10">
        <v>68.75</v>
      </c>
      <c r="M467" s="7" t="s">
        <v>12</v>
      </c>
      <c r="N467" s="7" t="s">
        <v>26</v>
      </c>
      <c r="O467" s="7" t="s">
        <v>2337</v>
      </c>
      <c r="P467" s="50"/>
      <c r="Q467" s="80">
        <f>SUMIF(Fishing!C:C,E467,Fishing!W:W)</f>
        <v>0</v>
      </c>
      <c r="R467" s="53">
        <f t="shared" si="23"/>
        <v>0</v>
      </c>
    </row>
    <row r="468" spans="2:18" x14ac:dyDescent="0.25">
      <c r="B468" s="52" t="str">
        <f t="shared" si="24"/>
        <v>MAIWPCW</v>
      </c>
      <c r="C468" s="48" t="str">
        <f t="shared" si="22"/>
        <v>84049073607</v>
      </c>
      <c r="D468" s="6" t="s">
        <v>2854</v>
      </c>
      <c r="E468" s="7" t="s">
        <v>2000</v>
      </c>
      <c r="F468" t="s">
        <v>2494</v>
      </c>
      <c r="G468" t="s">
        <v>3292</v>
      </c>
      <c r="H468" t="s">
        <v>16</v>
      </c>
      <c r="I468" s="7" t="s">
        <v>2495</v>
      </c>
      <c r="J468" s="7" t="s">
        <v>284</v>
      </c>
      <c r="K468" s="7"/>
      <c r="L468" s="10">
        <v>66</v>
      </c>
      <c r="M468" s="7" t="s">
        <v>62</v>
      </c>
      <c r="N468" s="7" t="s">
        <v>2382</v>
      </c>
      <c r="O468" s="7" t="s">
        <v>2337</v>
      </c>
      <c r="P468" s="50"/>
      <c r="Q468" s="80">
        <f>SUMIF(Fishing!C:C,E468,Fishing!W:W)</f>
        <v>0</v>
      </c>
      <c r="R468" s="53">
        <f t="shared" si="23"/>
        <v>0</v>
      </c>
    </row>
    <row r="469" spans="2:18" x14ac:dyDescent="0.25">
      <c r="B469" s="52" t="str">
        <f t="shared" si="24"/>
        <v>MAIWPCW</v>
      </c>
      <c r="C469" s="48" t="str">
        <f t="shared" si="22"/>
        <v>84049073608</v>
      </c>
      <c r="D469" s="6" t="s">
        <v>2855</v>
      </c>
      <c r="E469" s="7" t="s">
        <v>2001</v>
      </c>
      <c r="F469" t="s">
        <v>2496</v>
      </c>
      <c r="G469" t="s">
        <v>3292</v>
      </c>
      <c r="H469" t="s">
        <v>16</v>
      </c>
      <c r="I469" s="7" t="s">
        <v>2495</v>
      </c>
      <c r="J469" s="7" t="s">
        <v>292</v>
      </c>
      <c r="K469" s="7"/>
      <c r="L469" s="10">
        <v>66</v>
      </c>
      <c r="M469" s="7" t="s">
        <v>62</v>
      </c>
      <c r="N469" s="7" t="s">
        <v>2382</v>
      </c>
      <c r="O469" s="7" t="s">
        <v>2337</v>
      </c>
      <c r="P469" s="50"/>
      <c r="Q469" s="80">
        <f>SUMIF(Fishing!C:C,E469,Fishing!W:W)</f>
        <v>0</v>
      </c>
      <c r="R469" s="53">
        <f t="shared" si="23"/>
        <v>0</v>
      </c>
    </row>
    <row r="470" spans="2:18" x14ac:dyDescent="0.25">
      <c r="B470" s="52" t="str">
        <f t="shared" si="24"/>
        <v>MAIWPCW</v>
      </c>
      <c r="C470" s="48" t="str">
        <f t="shared" si="22"/>
        <v>84049073609</v>
      </c>
      <c r="D470" s="6" t="s">
        <v>2856</v>
      </c>
      <c r="E470" s="7" t="s">
        <v>2002</v>
      </c>
      <c r="F470" t="s">
        <v>2497</v>
      </c>
      <c r="G470" t="s">
        <v>3292</v>
      </c>
      <c r="H470" t="s">
        <v>16</v>
      </c>
      <c r="I470" s="7" t="s">
        <v>2495</v>
      </c>
      <c r="J470" s="7" t="s">
        <v>295</v>
      </c>
      <c r="K470" s="7"/>
      <c r="L470" s="10">
        <v>66</v>
      </c>
      <c r="M470" s="7" t="s">
        <v>62</v>
      </c>
      <c r="N470" s="7" t="s">
        <v>2382</v>
      </c>
      <c r="O470" s="7" t="s">
        <v>2337</v>
      </c>
      <c r="P470" s="50"/>
      <c r="Q470" s="80">
        <f>SUMIF(Fishing!C:C,E470,Fishing!W:W)</f>
        <v>0</v>
      </c>
      <c r="R470" s="53">
        <f t="shared" si="23"/>
        <v>0</v>
      </c>
    </row>
    <row r="471" spans="2:18" x14ac:dyDescent="0.25">
      <c r="B471" s="52" t="str">
        <f t="shared" si="24"/>
        <v>MAIWPCW</v>
      </c>
      <c r="C471" s="48" t="str">
        <f t="shared" si="22"/>
        <v>84049073610</v>
      </c>
      <c r="D471" s="6" t="s">
        <v>2857</v>
      </c>
      <c r="E471" s="7" t="s">
        <v>2003</v>
      </c>
      <c r="F471" t="s">
        <v>2498</v>
      </c>
      <c r="G471" t="s">
        <v>3292</v>
      </c>
      <c r="H471" t="s">
        <v>16</v>
      </c>
      <c r="I471" s="7" t="s">
        <v>2495</v>
      </c>
      <c r="J471" s="7" t="s">
        <v>285</v>
      </c>
      <c r="K471" s="7"/>
      <c r="L471" s="10">
        <v>66</v>
      </c>
      <c r="M471" s="7" t="s">
        <v>62</v>
      </c>
      <c r="N471" s="7" t="s">
        <v>2382</v>
      </c>
      <c r="O471" s="7" t="s">
        <v>2337</v>
      </c>
      <c r="P471" s="50"/>
      <c r="Q471" s="80">
        <f>SUMIF(Fishing!C:C,E471,Fishing!W:W)</f>
        <v>0</v>
      </c>
      <c r="R471" s="53">
        <f t="shared" si="23"/>
        <v>0</v>
      </c>
    </row>
    <row r="472" spans="2:18" x14ac:dyDescent="0.25">
      <c r="B472" s="52" t="str">
        <f t="shared" si="24"/>
        <v>MAIWPCW</v>
      </c>
      <c r="C472" s="48" t="str">
        <f t="shared" si="22"/>
        <v>84049073611</v>
      </c>
      <c r="D472" s="6" t="s">
        <v>2858</v>
      </c>
      <c r="E472" s="7" t="s">
        <v>2004</v>
      </c>
      <c r="F472" t="s">
        <v>2499</v>
      </c>
      <c r="G472" t="s">
        <v>3292</v>
      </c>
      <c r="H472" t="s">
        <v>16</v>
      </c>
      <c r="I472" s="7" t="s">
        <v>2495</v>
      </c>
      <c r="J472" s="7" t="s">
        <v>300</v>
      </c>
      <c r="K472" s="7"/>
      <c r="L472" s="10">
        <v>66</v>
      </c>
      <c r="M472" s="7" t="s">
        <v>62</v>
      </c>
      <c r="N472" s="7" t="s">
        <v>2382</v>
      </c>
      <c r="O472" s="7" t="s">
        <v>2337</v>
      </c>
      <c r="P472" s="50"/>
      <c r="Q472" s="80">
        <f>SUMIF(Fishing!C:C,E472,Fishing!W:W)</f>
        <v>0</v>
      </c>
      <c r="R472" s="53">
        <f t="shared" si="23"/>
        <v>0</v>
      </c>
    </row>
    <row r="473" spans="2:18" x14ac:dyDescent="0.25">
      <c r="B473" s="52" t="str">
        <f t="shared" si="24"/>
        <v>MAIWPCW</v>
      </c>
      <c r="C473" s="48" t="str">
        <f t="shared" si="22"/>
        <v>84049073612</v>
      </c>
      <c r="D473" s="6" t="s">
        <v>2859</v>
      </c>
      <c r="E473" s="7" t="s">
        <v>2005</v>
      </c>
      <c r="F473" t="s">
        <v>2500</v>
      </c>
      <c r="G473" t="s">
        <v>3292</v>
      </c>
      <c r="H473" t="s">
        <v>16</v>
      </c>
      <c r="I473" s="7" t="s">
        <v>2495</v>
      </c>
      <c r="J473" s="7" t="s">
        <v>303</v>
      </c>
      <c r="K473" s="7"/>
      <c r="L473" s="10">
        <v>66</v>
      </c>
      <c r="M473" s="7" t="s">
        <v>62</v>
      </c>
      <c r="N473" s="7" t="s">
        <v>2382</v>
      </c>
      <c r="O473" s="7" t="s">
        <v>2337</v>
      </c>
      <c r="P473" s="50"/>
      <c r="Q473" s="80">
        <f>SUMIF(Fishing!C:C,E473,Fishing!W:W)</f>
        <v>0</v>
      </c>
      <c r="R473" s="53">
        <f t="shared" si="23"/>
        <v>0</v>
      </c>
    </row>
    <row r="474" spans="2:18" x14ac:dyDescent="0.25">
      <c r="B474" s="52" t="str">
        <f t="shared" si="24"/>
        <v>MAIWPCW</v>
      </c>
      <c r="C474" s="48" t="str">
        <f t="shared" si="22"/>
        <v>84049073613</v>
      </c>
      <c r="D474" s="6" t="s">
        <v>2860</v>
      </c>
      <c r="E474" s="7" t="s">
        <v>2006</v>
      </c>
      <c r="F474" t="s">
        <v>2501</v>
      </c>
      <c r="G474" t="s">
        <v>3292</v>
      </c>
      <c r="H474" t="s">
        <v>16</v>
      </c>
      <c r="I474" s="7" t="s">
        <v>2495</v>
      </c>
      <c r="J474" s="7" t="s">
        <v>286</v>
      </c>
      <c r="K474" s="7"/>
      <c r="L474" s="10">
        <v>66</v>
      </c>
      <c r="M474" s="7" t="s">
        <v>62</v>
      </c>
      <c r="N474" s="7" t="s">
        <v>2382</v>
      </c>
      <c r="O474" s="7" t="s">
        <v>2337</v>
      </c>
      <c r="P474" s="50"/>
      <c r="Q474" s="80">
        <f>SUMIF(Fishing!C:C,E474,Fishing!W:W)</f>
        <v>0</v>
      </c>
      <c r="R474" s="53">
        <f t="shared" si="23"/>
        <v>0</v>
      </c>
    </row>
    <row r="475" spans="2:18" x14ac:dyDescent="0.25">
      <c r="B475" s="52" t="str">
        <f t="shared" si="24"/>
        <v>MAIWPCW</v>
      </c>
      <c r="C475" s="48" t="str">
        <f t="shared" si="22"/>
        <v>84049073614</v>
      </c>
      <c r="D475" s="6" t="s">
        <v>2861</v>
      </c>
      <c r="E475" s="7" t="s">
        <v>2007</v>
      </c>
      <c r="F475" t="s">
        <v>2502</v>
      </c>
      <c r="G475" t="s">
        <v>3292</v>
      </c>
      <c r="H475" t="s">
        <v>16</v>
      </c>
      <c r="I475" s="7" t="s">
        <v>2495</v>
      </c>
      <c r="J475" s="7" t="s">
        <v>308</v>
      </c>
      <c r="K475" s="7"/>
      <c r="L475" s="10">
        <v>66</v>
      </c>
      <c r="M475" s="7" t="s">
        <v>62</v>
      </c>
      <c r="N475" s="7" t="s">
        <v>2382</v>
      </c>
      <c r="O475" s="7" t="s">
        <v>2337</v>
      </c>
      <c r="P475" s="50"/>
      <c r="Q475" s="80">
        <f>SUMIF(Fishing!C:C,E475,Fishing!W:W)</f>
        <v>0</v>
      </c>
      <c r="R475" s="53">
        <f t="shared" si="23"/>
        <v>0</v>
      </c>
    </row>
    <row r="476" spans="2:18" x14ac:dyDescent="0.25">
      <c r="B476" s="52" t="str">
        <f t="shared" si="24"/>
        <v>MAIWPCW</v>
      </c>
      <c r="C476" s="48" t="str">
        <f t="shared" si="22"/>
        <v>84049073615</v>
      </c>
      <c r="D476" s="6" t="s">
        <v>2862</v>
      </c>
      <c r="E476" s="7" t="s">
        <v>2008</v>
      </c>
      <c r="F476" t="s">
        <v>2503</v>
      </c>
      <c r="G476" t="s">
        <v>3292</v>
      </c>
      <c r="H476" t="s">
        <v>16</v>
      </c>
      <c r="I476" s="7" t="s">
        <v>2495</v>
      </c>
      <c r="J476" s="7" t="s">
        <v>311</v>
      </c>
      <c r="K476" s="7"/>
      <c r="L476" s="10">
        <v>66</v>
      </c>
      <c r="M476" s="7" t="s">
        <v>62</v>
      </c>
      <c r="N476" s="7" t="s">
        <v>2382</v>
      </c>
      <c r="O476" s="7" t="s">
        <v>2337</v>
      </c>
      <c r="P476" s="50"/>
      <c r="Q476" s="80">
        <f>SUMIF(Fishing!C:C,E476,Fishing!W:W)</f>
        <v>0</v>
      </c>
      <c r="R476" s="53">
        <f t="shared" si="23"/>
        <v>0</v>
      </c>
    </row>
    <row r="477" spans="2:18" x14ac:dyDescent="0.25">
      <c r="B477" s="52" t="str">
        <f t="shared" si="24"/>
        <v>MAIWPCW</v>
      </c>
      <c r="C477" s="48" t="str">
        <f t="shared" si="22"/>
        <v>84049073616</v>
      </c>
      <c r="D477" s="6" t="s">
        <v>2863</v>
      </c>
      <c r="E477" s="7" t="s">
        <v>2009</v>
      </c>
      <c r="F477" t="s">
        <v>2504</v>
      </c>
      <c r="G477" t="s">
        <v>3292</v>
      </c>
      <c r="H477" t="s">
        <v>16</v>
      </c>
      <c r="I477" s="7" t="s">
        <v>2495</v>
      </c>
      <c r="J477" s="7" t="s">
        <v>287</v>
      </c>
      <c r="K477" s="7"/>
      <c r="L477" s="10">
        <v>66</v>
      </c>
      <c r="M477" s="7" t="s">
        <v>62</v>
      </c>
      <c r="N477" s="7" t="s">
        <v>2382</v>
      </c>
      <c r="O477" s="7" t="s">
        <v>2337</v>
      </c>
      <c r="P477" s="50"/>
      <c r="Q477" s="80">
        <f>SUMIF(Fishing!C:C,E477,Fishing!W:W)</f>
        <v>0</v>
      </c>
      <c r="R477" s="53">
        <f t="shared" si="23"/>
        <v>0</v>
      </c>
    </row>
    <row r="478" spans="2:18" x14ac:dyDescent="0.25">
      <c r="B478" s="52" t="str">
        <f t="shared" si="24"/>
        <v>MAIWPCW</v>
      </c>
      <c r="C478" s="48" t="str">
        <f t="shared" si="22"/>
        <v>84049073617</v>
      </c>
      <c r="D478" s="6" t="s">
        <v>2864</v>
      </c>
      <c r="E478" s="7" t="s">
        <v>2010</v>
      </c>
      <c r="F478" t="s">
        <v>2505</v>
      </c>
      <c r="G478" t="s">
        <v>3292</v>
      </c>
      <c r="H478" t="s">
        <v>16</v>
      </c>
      <c r="I478" s="7" t="s">
        <v>2495</v>
      </c>
      <c r="J478" s="7" t="s">
        <v>316</v>
      </c>
      <c r="K478" s="7"/>
      <c r="L478" s="10">
        <v>66</v>
      </c>
      <c r="M478" s="7" t="s">
        <v>62</v>
      </c>
      <c r="N478" s="7" t="s">
        <v>2382</v>
      </c>
      <c r="O478" s="7" t="s">
        <v>2337</v>
      </c>
      <c r="P478" s="50"/>
      <c r="Q478" s="80">
        <f>SUMIF(Fishing!C:C,E478,Fishing!W:W)</f>
        <v>0</v>
      </c>
      <c r="R478" s="53">
        <f t="shared" si="23"/>
        <v>0</v>
      </c>
    </row>
    <row r="479" spans="2:18" x14ac:dyDescent="0.25">
      <c r="B479" s="52" t="str">
        <f t="shared" si="24"/>
        <v>MAIWPCW</v>
      </c>
      <c r="C479" s="48" t="str">
        <f t="shared" si="22"/>
        <v>84049073618</v>
      </c>
      <c r="D479" s="6" t="s">
        <v>2865</v>
      </c>
      <c r="E479" s="7" t="s">
        <v>2011</v>
      </c>
      <c r="F479" t="s">
        <v>2506</v>
      </c>
      <c r="G479" t="s">
        <v>3292</v>
      </c>
      <c r="H479" t="s">
        <v>16</v>
      </c>
      <c r="I479" s="7" t="s">
        <v>2495</v>
      </c>
      <c r="J479" s="7" t="s">
        <v>319</v>
      </c>
      <c r="K479" s="7"/>
      <c r="L479" s="10">
        <v>66</v>
      </c>
      <c r="M479" s="7" t="s">
        <v>62</v>
      </c>
      <c r="N479" s="7" t="s">
        <v>2382</v>
      </c>
      <c r="O479" s="7" t="s">
        <v>2337</v>
      </c>
      <c r="P479" s="50"/>
      <c r="Q479" s="80">
        <f>SUMIF(Fishing!C:C,E479,Fishing!W:W)</f>
        <v>0</v>
      </c>
      <c r="R479" s="53">
        <f t="shared" si="23"/>
        <v>0</v>
      </c>
    </row>
    <row r="480" spans="2:18" x14ac:dyDescent="0.25">
      <c r="B480" s="52" t="str">
        <f t="shared" si="24"/>
        <v>MAIWPCW</v>
      </c>
      <c r="C480" s="48" t="str">
        <f t="shared" si="22"/>
        <v>84049073619</v>
      </c>
      <c r="D480" s="6" t="s">
        <v>2866</v>
      </c>
      <c r="E480" s="7" t="s">
        <v>2012</v>
      </c>
      <c r="F480" t="s">
        <v>2507</v>
      </c>
      <c r="G480" t="s">
        <v>3292</v>
      </c>
      <c r="H480" t="s">
        <v>16</v>
      </c>
      <c r="I480" s="7" t="s">
        <v>2495</v>
      </c>
      <c r="J480" s="7" t="s">
        <v>322</v>
      </c>
      <c r="K480" s="7"/>
      <c r="L480" s="10">
        <v>66</v>
      </c>
      <c r="M480" s="7" t="s">
        <v>62</v>
      </c>
      <c r="N480" s="7" t="s">
        <v>2382</v>
      </c>
      <c r="O480" s="7" t="s">
        <v>2337</v>
      </c>
      <c r="P480" s="50"/>
      <c r="Q480" s="80">
        <f>SUMIF(Fishing!C:C,E480,Fishing!W:W)</f>
        <v>0</v>
      </c>
      <c r="R480" s="53">
        <f t="shared" si="23"/>
        <v>0</v>
      </c>
    </row>
    <row r="481" spans="2:18" x14ac:dyDescent="0.25">
      <c r="B481" s="52" t="str">
        <f t="shared" si="24"/>
        <v>MAIWPCW</v>
      </c>
      <c r="C481" s="48" t="str">
        <f t="shared" si="22"/>
        <v>84049073620</v>
      </c>
      <c r="D481" s="6" t="s">
        <v>2867</v>
      </c>
      <c r="E481" s="7" t="s">
        <v>2013</v>
      </c>
      <c r="F481" t="s">
        <v>2508</v>
      </c>
      <c r="G481" t="s">
        <v>3292</v>
      </c>
      <c r="H481" t="s">
        <v>16</v>
      </c>
      <c r="I481" s="7" t="s">
        <v>2495</v>
      </c>
      <c r="J481" s="7" t="s">
        <v>325</v>
      </c>
      <c r="K481" s="7"/>
      <c r="L481" s="10">
        <v>66</v>
      </c>
      <c r="M481" s="7" t="s">
        <v>62</v>
      </c>
      <c r="N481" s="7" t="s">
        <v>2382</v>
      </c>
      <c r="O481" s="7" t="s">
        <v>2337</v>
      </c>
      <c r="P481" s="50"/>
      <c r="Q481" s="80">
        <f>SUMIF(Fishing!C:C,E481,Fishing!W:W)</f>
        <v>0</v>
      </c>
      <c r="R481" s="53">
        <f t="shared" si="23"/>
        <v>0</v>
      </c>
    </row>
    <row r="482" spans="2:18" x14ac:dyDescent="0.25">
      <c r="B482" s="52" t="str">
        <f t="shared" si="24"/>
        <v>MAIWPCW</v>
      </c>
      <c r="C482" s="48" t="str">
        <f t="shared" si="22"/>
        <v>84049073621</v>
      </c>
      <c r="D482" s="6" t="s">
        <v>2868</v>
      </c>
      <c r="E482" s="7" t="s">
        <v>2014</v>
      </c>
      <c r="F482" t="s">
        <v>2509</v>
      </c>
      <c r="G482" t="s">
        <v>3292</v>
      </c>
      <c r="H482" t="s">
        <v>16</v>
      </c>
      <c r="I482" s="7" t="s">
        <v>2495</v>
      </c>
      <c r="J482" s="7" t="s">
        <v>328</v>
      </c>
      <c r="K482" s="7"/>
      <c r="L482" s="10">
        <v>66</v>
      </c>
      <c r="M482" s="7" t="s">
        <v>62</v>
      </c>
      <c r="N482" s="7" t="s">
        <v>2382</v>
      </c>
      <c r="O482" s="7" t="s">
        <v>2337</v>
      </c>
      <c r="P482" s="50"/>
      <c r="Q482" s="80">
        <f>SUMIF(Fishing!C:C,E482,Fishing!W:W)</f>
        <v>0</v>
      </c>
      <c r="R482" s="53">
        <f t="shared" si="23"/>
        <v>0</v>
      </c>
    </row>
    <row r="483" spans="2:18" x14ac:dyDescent="0.25">
      <c r="B483" s="52" t="str">
        <f t="shared" si="24"/>
        <v>MAIWPCW</v>
      </c>
      <c r="C483" s="48" t="str">
        <f t="shared" si="22"/>
        <v>84049073622</v>
      </c>
      <c r="D483" s="6" t="s">
        <v>2869</v>
      </c>
      <c r="E483" s="7" t="s">
        <v>2015</v>
      </c>
      <c r="F483" t="s">
        <v>2510</v>
      </c>
      <c r="G483" t="s">
        <v>3292</v>
      </c>
      <c r="H483" t="s">
        <v>16</v>
      </c>
      <c r="I483" s="7" t="s">
        <v>2495</v>
      </c>
      <c r="J483" s="7" t="s">
        <v>331</v>
      </c>
      <c r="K483" s="7"/>
      <c r="L483" s="10">
        <v>66</v>
      </c>
      <c r="M483" s="7" t="s">
        <v>62</v>
      </c>
      <c r="N483" s="7" t="s">
        <v>2382</v>
      </c>
      <c r="O483" s="7" t="s">
        <v>2337</v>
      </c>
      <c r="P483" s="50"/>
      <c r="Q483" s="80">
        <f>SUMIF(Fishing!C:C,E483,Fishing!W:W)</f>
        <v>0</v>
      </c>
      <c r="R483" s="53">
        <f t="shared" si="23"/>
        <v>0</v>
      </c>
    </row>
    <row r="484" spans="2:18" x14ac:dyDescent="0.25">
      <c r="B484" s="52" t="str">
        <f t="shared" si="24"/>
        <v>MAIWPCW</v>
      </c>
      <c r="C484" s="48" t="str">
        <f t="shared" si="22"/>
        <v>84049073623</v>
      </c>
      <c r="D484" s="6" t="s">
        <v>2870</v>
      </c>
      <c r="E484" s="7" t="s">
        <v>2016</v>
      </c>
      <c r="F484" t="s">
        <v>2511</v>
      </c>
      <c r="G484" t="s">
        <v>3292</v>
      </c>
      <c r="H484" t="s">
        <v>16</v>
      </c>
      <c r="I484" s="7" t="s">
        <v>2495</v>
      </c>
      <c r="J484" s="7" t="s">
        <v>334</v>
      </c>
      <c r="K484" s="7"/>
      <c r="L484" s="10">
        <v>66</v>
      </c>
      <c r="M484" s="7" t="s">
        <v>62</v>
      </c>
      <c r="N484" s="7" t="s">
        <v>2382</v>
      </c>
      <c r="O484" s="7" t="s">
        <v>2337</v>
      </c>
      <c r="P484" s="50"/>
      <c r="Q484" s="80">
        <f>SUMIF(Fishing!C:C,E484,Fishing!W:W)</f>
        <v>0</v>
      </c>
      <c r="R484" s="53">
        <f t="shared" si="23"/>
        <v>0</v>
      </c>
    </row>
    <row r="485" spans="2:18" x14ac:dyDescent="0.25">
      <c r="B485" s="52" t="str">
        <f t="shared" si="24"/>
        <v>MAIWPCW</v>
      </c>
      <c r="C485" s="48" t="str">
        <f t="shared" si="22"/>
        <v>84049073624</v>
      </c>
      <c r="D485" s="6" t="s">
        <v>2871</v>
      </c>
      <c r="E485" s="7" t="s">
        <v>2017</v>
      </c>
      <c r="F485" t="s">
        <v>2512</v>
      </c>
      <c r="G485" t="s">
        <v>3292</v>
      </c>
      <c r="H485" t="s">
        <v>16</v>
      </c>
      <c r="I485" s="7" t="s">
        <v>2495</v>
      </c>
      <c r="J485" s="7" t="s">
        <v>337</v>
      </c>
      <c r="K485" s="7"/>
      <c r="L485" s="10">
        <v>66</v>
      </c>
      <c r="M485" s="7" t="s">
        <v>62</v>
      </c>
      <c r="N485" s="7" t="s">
        <v>2382</v>
      </c>
      <c r="O485" s="7" t="s">
        <v>2337</v>
      </c>
      <c r="P485" s="50"/>
      <c r="Q485" s="80">
        <f>SUMIF(Fishing!C:C,E485,Fishing!W:W)</f>
        <v>0</v>
      </c>
      <c r="R485" s="53">
        <f t="shared" si="23"/>
        <v>0</v>
      </c>
    </row>
    <row r="486" spans="2:18" x14ac:dyDescent="0.25">
      <c r="B486" s="52" t="str">
        <f t="shared" si="24"/>
        <v>MAIWPFG</v>
      </c>
      <c r="C486" s="48" t="str">
        <f t="shared" si="22"/>
        <v>84049073625</v>
      </c>
      <c r="D486" s="6" t="s">
        <v>2872</v>
      </c>
      <c r="E486" s="7" t="s">
        <v>2018</v>
      </c>
      <c r="F486" t="s">
        <v>2513</v>
      </c>
      <c r="G486" t="s">
        <v>3292</v>
      </c>
      <c r="H486" t="s">
        <v>16</v>
      </c>
      <c r="I486" s="7" t="s">
        <v>2514</v>
      </c>
      <c r="J486" s="7" t="s">
        <v>284</v>
      </c>
      <c r="K486" s="7"/>
      <c r="L486" s="10">
        <v>66</v>
      </c>
      <c r="M486" s="7" t="s">
        <v>62</v>
      </c>
      <c r="N486" s="7" t="s">
        <v>2382</v>
      </c>
      <c r="O486" s="7" t="s">
        <v>2337</v>
      </c>
      <c r="P486" s="50"/>
      <c r="Q486" s="80">
        <f>SUMIF(Fishing!C:C,E486,Fishing!W:W)</f>
        <v>0</v>
      </c>
      <c r="R486" s="53">
        <f t="shared" si="23"/>
        <v>0</v>
      </c>
    </row>
    <row r="487" spans="2:18" x14ac:dyDescent="0.25">
      <c r="B487" s="52" t="str">
        <f t="shared" si="24"/>
        <v>MAIWPFG</v>
      </c>
      <c r="C487" s="48" t="str">
        <f t="shared" si="22"/>
        <v>84049073626</v>
      </c>
      <c r="D487" s="6" t="s">
        <v>2873</v>
      </c>
      <c r="E487" s="7" t="s">
        <v>2019</v>
      </c>
      <c r="F487" t="s">
        <v>2515</v>
      </c>
      <c r="G487" t="s">
        <v>3292</v>
      </c>
      <c r="H487" t="s">
        <v>16</v>
      </c>
      <c r="I487" s="7" t="s">
        <v>2514</v>
      </c>
      <c r="J487" s="7" t="s">
        <v>292</v>
      </c>
      <c r="K487" s="7"/>
      <c r="L487" s="10">
        <v>66</v>
      </c>
      <c r="M487" s="7" t="s">
        <v>62</v>
      </c>
      <c r="N487" s="7" t="s">
        <v>2382</v>
      </c>
      <c r="O487" s="7" t="s">
        <v>2337</v>
      </c>
      <c r="P487" s="50"/>
      <c r="Q487" s="80">
        <f>SUMIF(Fishing!C:C,E487,Fishing!W:W)</f>
        <v>0</v>
      </c>
      <c r="R487" s="53">
        <f t="shared" si="23"/>
        <v>0</v>
      </c>
    </row>
    <row r="488" spans="2:18" x14ac:dyDescent="0.25">
      <c r="B488" s="52" t="str">
        <f t="shared" si="24"/>
        <v>MAIWPFG</v>
      </c>
      <c r="C488" s="48" t="str">
        <f t="shared" si="22"/>
        <v>84049073627</v>
      </c>
      <c r="D488" s="6" t="s">
        <v>2874</v>
      </c>
      <c r="E488" s="7" t="s">
        <v>2020</v>
      </c>
      <c r="F488" t="s">
        <v>2516</v>
      </c>
      <c r="G488" t="s">
        <v>3292</v>
      </c>
      <c r="H488" t="s">
        <v>16</v>
      </c>
      <c r="I488" s="7" t="s">
        <v>2514</v>
      </c>
      <c r="J488" s="7" t="s">
        <v>295</v>
      </c>
      <c r="K488" s="7"/>
      <c r="L488" s="10">
        <v>66</v>
      </c>
      <c r="M488" s="7" t="s">
        <v>62</v>
      </c>
      <c r="N488" s="7" t="s">
        <v>2382</v>
      </c>
      <c r="O488" s="7" t="s">
        <v>2337</v>
      </c>
      <c r="P488" s="50"/>
      <c r="Q488" s="80">
        <f>SUMIF(Fishing!C:C,E488,Fishing!W:W)</f>
        <v>0</v>
      </c>
      <c r="R488" s="53">
        <f t="shared" si="23"/>
        <v>0</v>
      </c>
    </row>
    <row r="489" spans="2:18" x14ac:dyDescent="0.25">
      <c r="B489" s="52" t="str">
        <f t="shared" si="24"/>
        <v>MAIWPFG</v>
      </c>
      <c r="C489" s="48" t="str">
        <f t="shared" si="22"/>
        <v>84049073628</v>
      </c>
      <c r="D489" s="6" t="s">
        <v>2875</v>
      </c>
      <c r="E489" s="7" t="s">
        <v>2021</v>
      </c>
      <c r="F489" t="s">
        <v>2517</v>
      </c>
      <c r="G489" t="s">
        <v>3292</v>
      </c>
      <c r="H489" t="s">
        <v>16</v>
      </c>
      <c r="I489" s="7" t="s">
        <v>2514</v>
      </c>
      <c r="J489" s="7" t="s">
        <v>285</v>
      </c>
      <c r="K489" s="7"/>
      <c r="L489" s="10">
        <v>66</v>
      </c>
      <c r="M489" s="7" t="s">
        <v>62</v>
      </c>
      <c r="N489" s="7" t="s">
        <v>2382</v>
      </c>
      <c r="O489" s="7" t="s">
        <v>2337</v>
      </c>
      <c r="P489" s="50"/>
      <c r="Q489" s="80">
        <f>SUMIF(Fishing!C:C,E489,Fishing!W:W)</f>
        <v>0</v>
      </c>
      <c r="R489" s="53">
        <f t="shared" si="23"/>
        <v>0</v>
      </c>
    </row>
    <row r="490" spans="2:18" x14ac:dyDescent="0.25">
      <c r="B490" s="52" t="str">
        <f t="shared" si="24"/>
        <v>MAIWPFG</v>
      </c>
      <c r="C490" s="48" t="str">
        <f t="shared" si="22"/>
        <v>84049073629</v>
      </c>
      <c r="D490" s="6" t="s">
        <v>2876</v>
      </c>
      <c r="E490" s="7" t="s">
        <v>2022</v>
      </c>
      <c r="F490" t="s">
        <v>2518</v>
      </c>
      <c r="G490" t="s">
        <v>3292</v>
      </c>
      <c r="H490" t="s">
        <v>16</v>
      </c>
      <c r="I490" s="7" t="s">
        <v>2514</v>
      </c>
      <c r="J490" s="7" t="s">
        <v>300</v>
      </c>
      <c r="K490" s="7"/>
      <c r="L490" s="10">
        <v>66</v>
      </c>
      <c r="M490" s="7" t="s">
        <v>62</v>
      </c>
      <c r="N490" s="7" t="s">
        <v>2382</v>
      </c>
      <c r="O490" s="7" t="s">
        <v>2337</v>
      </c>
      <c r="P490" s="50"/>
      <c r="Q490" s="80">
        <f>SUMIF(Fishing!C:C,E490,Fishing!W:W)</f>
        <v>0</v>
      </c>
      <c r="R490" s="53">
        <f t="shared" si="23"/>
        <v>0</v>
      </c>
    </row>
    <row r="491" spans="2:18" x14ac:dyDescent="0.25">
      <c r="B491" s="52" t="str">
        <f t="shared" si="24"/>
        <v>MAIWPFG</v>
      </c>
      <c r="C491" s="48" t="str">
        <f t="shared" si="22"/>
        <v>84049073630</v>
      </c>
      <c r="D491" s="6" t="s">
        <v>2877</v>
      </c>
      <c r="E491" s="7" t="s">
        <v>2023</v>
      </c>
      <c r="F491" t="s">
        <v>2519</v>
      </c>
      <c r="G491" t="s">
        <v>3292</v>
      </c>
      <c r="H491" t="s">
        <v>16</v>
      </c>
      <c r="I491" s="7" t="s">
        <v>2514</v>
      </c>
      <c r="J491" s="7" t="s">
        <v>303</v>
      </c>
      <c r="K491" s="7"/>
      <c r="L491" s="10">
        <v>66</v>
      </c>
      <c r="M491" s="7" t="s">
        <v>62</v>
      </c>
      <c r="N491" s="7" t="s">
        <v>2382</v>
      </c>
      <c r="O491" s="7" t="s">
        <v>2337</v>
      </c>
      <c r="P491" s="50"/>
      <c r="Q491" s="80">
        <f>SUMIF(Fishing!C:C,E491,Fishing!W:W)</f>
        <v>0</v>
      </c>
      <c r="R491" s="53">
        <f t="shared" si="23"/>
        <v>0</v>
      </c>
    </row>
    <row r="492" spans="2:18" x14ac:dyDescent="0.25">
      <c r="B492" s="52" t="str">
        <f t="shared" si="24"/>
        <v>MAIWPFG</v>
      </c>
      <c r="C492" s="48" t="str">
        <f t="shared" si="22"/>
        <v>84049073631</v>
      </c>
      <c r="D492" s="6" t="s">
        <v>2878</v>
      </c>
      <c r="E492" s="7" t="s">
        <v>2024</v>
      </c>
      <c r="F492" t="s">
        <v>2520</v>
      </c>
      <c r="G492" t="s">
        <v>3292</v>
      </c>
      <c r="H492" t="s">
        <v>16</v>
      </c>
      <c r="I492" s="7" t="s">
        <v>2514</v>
      </c>
      <c r="J492" s="7" t="s">
        <v>286</v>
      </c>
      <c r="K492" s="7"/>
      <c r="L492" s="10">
        <v>66</v>
      </c>
      <c r="M492" s="7" t="s">
        <v>62</v>
      </c>
      <c r="N492" s="7" t="s">
        <v>2382</v>
      </c>
      <c r="O492" s="7" t="s">
        <v>2337</v>
      </c>
      <c r="P492" s="50"/>
      <c r="Q492" s="80">
        <f>SUMIF(Fishing!C:C,E492,Fishing!W:W)</f>
        <v>0</v>
      </c>
      <c r="R492" s="53">
        <f t="shared" si="23"/>
        <v>0</v>
      </c>
    </row>
    <row r="493" spans="2:18" x14ac:dyDescent="0.25">
      <c r="B493" s="52" t="str">
        <f t="shared" si="24"/>
        <v>MAIWPFG</v>
      </c>
      <c r="C493" s="48" t="str">
        <f t="shared" si="22"/>
        <v>84049073632</v>
      </c>
      <c r="D493" s="6" t="s">
        <v>2879</v>
      </c>
      <c r="E493" s="7" t="s">
        <v>2025</v>
      </c>
      <c r="F493" t="s">
        <v>2521</v>
      </c>
      <c r="G493" t="s">
        <v>3292</v>
      </c>
      <c r="H493" t="s">
        <v>16</v>
      </c>
      <c r="I493" s="7" t="s">
        <v>2514</v>
      </c>
      <c r="J493" s="7" t="s">
        <v>308</v>
      </c>
      <c r="K493" s="7"/>
      <c r="L493" s="10">
        <v>66</v>
      </c>
      <c r="M493" s="7" t="s">
        <v>62</v>
      </c>
      <c r="N493" s="7" t="s">
        <v>2382</v>
      </c>
      <c r="O493" s="7" t="s">
        <v>2337</v>
      </c>
      <c r="P493" s="50"/>
      <c r="Q493" s="80">
        <f>SUMIF(Fishing!C:C,E493,Fishing!W:W)</f>
        <v>0</v>
      </c>
      <c r="R493" s="53">
        <f t="shared" si="23"/>
        <v>0</v>
      </c>
    </row>
    <row r="494" spans="2:18" x14ac:dyDescent="0.25">
      <c r="B494" s="52" t="str">
        <f t="shared" si="24"/>
        <v>MAIWPFG</v>
      </c>
      <c r="C494" s="48" t="str">
        <f t="shared" si="22"/>
        <v>84049073633</v>
      </c>
      <c r="D494" s="6" t="s">
        <v>2880</v>
      </c>
      <c r="E494" s="7" t="s">
        <v>2026</v>
      </c>
      <c r="F494" t="s">
        <v>2522</v>
      </c>
      <c r="G494" t="s">
        <v>3292</v>
      </c>
      <c r="H494" t="s">
        <v>16</v>
      </c>
      <c r="I494" s="7" t="s">
        <v>2514</v>
      </c>
      <c r="J494" s="7" t="s">
        <v>311</v>
      </c>
      <c r="K494" s="7"/>
      <c r="L494" s="10">
        <v>66</v>
      </c>
      <c r="M494" s="7" t="s">
        <v>62</v>
      </c>
      <c r="N494" s="7" t="s">
        <v>2382</v>
      </c>
      <c r="O494" s="7" t="s">
        <v>2337</v>
      </c>
      <c r="P494" s="50"/>
      <c r="Q494" s="80">
        <f>SUMIF(Fishing!C:C,E494,Fishing!W:W)</f>
        <v>0</v>
      </c>
      <c r="R494" s="53">
        <f t="shared" si="23"/>
        <v>0</v>
      </c>
    </row>
    <row r="495" spans="2:18" x14ac:dyDescent="0.25">
      <c r="B495" s="52" t="str">
        <f t="shared" si="24"/>
        <v>MAIWPFG</v>
      </c>
      <c r="C495" s="48" t="str">
        <f t="shared" si="22"/>
        <v>84049073634</v>
      </c>
      <c r="D495" s="6" t="s">
        <v>2881</v>
      </c>
      <c r="E495" s="7" t="s">
        <v>2027</v>
      </c>
      <c r="F495" t="s">
        <v>2523</v>
      </c>
      <c r="G495" t="s">
        <v>3292</v>
      </c>
      <c r="H495" t="s">
        <v>16</v>
      </c>
      <c r="I495" s="7" t="s">
        <v>2514</v>
      </c>
      <c r="J495" s="7" t="s">
        <v>287</v>
      </c>
      <c r="K495" s="7"/>
      <c r="L495" s="10">
        <v>66</v>
      </c>
      <c r="M495" s="7" t="s">
        <v>62</v>
      </c>
      <c r="N495" s="7" t="s">
        <v>2382</v>
      </c>
      <c r="O495" s="7" t="s">
        <v>2337</v>
      </c>
      <c r="P495" s="50"/>
      <c r="Q495" s="80">
        <f>SUMIF(Fishing!C:C,E495,Fishing!W:W)</f>
        <v>0</v>
      </c>
      <c r="R495" s="53">
        <f t="shared" si="23"/>
        <v>0</v>
      </c>
    </row>
    <row r="496" spans="2:18" x14ac:dyDescent="0.25">
      <c r="B496" s="52" t="str">
        <f t="shared" si="24"/>
        <v>MAIWPFG</v>
      </c>
      <c r="C496" s="48" t="str">
        <f t="shared" si="22"/>
        <v>84049073635</v>
      </c>
      <c r="D496" s="6" t="s">
        <v>2882</v>
      </c>
      <c r="E496" s="7" t="s">
        <v>2028</v>
      </c>
      <c r="F496" t="s">
        <v>2524</v>
      </c>
      <c r="G496" t="s">
        <v>3292</v>
      </c>
      <c r="H496" t="s">
        <v>16</v>
      </c>
      <c r="I496" s="7" t="s">
        <v>2514</v>
      </c>
      <c r="J496" s="7" t="s">
        <v>316</v>
      </c>
      <c r="K496" s="7"/>
      <c r="L496" s="10">
        <v>66</v>
      </c>
      <c r="M496" s="7" t="s">
        <v>62</v>
      </c>
      <c r="N496" s="7" t="s">
        <v>2382</v>
      </c>
      <c r="O496" s="7" t="s">
        <v>2337</v>
      </c>
      <c r="P496" s="50"/>
      <c r="Q496" s="80">
        <f>SUMIF(Fishing!C:C,E496,Fishing!W:W)</f>
        <v>0</v>
      </c>
      <c r="R496" s="53">
        <f t="shared" si="23"/>
        <v>0</v>
      </c>
    </row>
    <row r="497" spans="2:18" x14ac:dyDescent="0.25">
      <c r="B497" s="52" t="str">
        <f t="shared" si="24"/>
        <v>MAIWPFG</v>
      </c>
      <c r="C497" s="48" t="str">
        <f t="shared" si="22"/>
        <v>84049073636</v>
      </c>
      <c r="D497" s="6" t="s">
        <v>2883</v>
      </c>
      <c r="E497" s="7" t="s">
        <v>2029</v>
      </c>
      <c r="F497" t="s">
        <v>2525</v>
      </c>
      <c r="G497" t="s">
        <v>3292</v>
      </c>
      <c r="H497" t="s">
        <v>16</v>
      </c>
      <c r="I497" s="7" t="s">
        <v>2514</v>
      </c>
      <c r="J497" s="7" t="s">
        <v>319</v>
      </c>
      <c r="K497" s="7"/>
      <c r="L497" s="10">
        <v>66</v>
      </c>
      <c r="M497" s="7" t="s">
        <v>62</v>
      </c>
      <c r="N497" s="7" t="s">
        <v>2382</v>
      </c>
      <c r="O497" s="7" t="s">
        <v>2337</v>
      </c>
      <c r="P497" s="50"/>
      <c r="Q497" s="80">
        <f>SUMIF(Fishing!C:C,E497,Fishing!W:W)</f>
        <v>0</v>
      </c>
      <c r="R497" s="53">
        <f t="shared" si="23"/>
        <v>0</v>
      </c>
    </row>
    <row r="498" spans="2:18" x14ac:dyDescent="0.25">
      <c r="B498" s="52" t="str">
        <f t="shared" si="24"/>
        <v>MAIWPFG</v>
      </c>
      <c r="C498" s="48" t="str">
        <f t="shared" si="22"/>
        <v>84049073637</v>
      </c>
      <c r="D498" s="6" t="s">
        <v>2884</v>
      </c>
      <c r="E498" s="7" t="s">
        <v>2030</v>
      </c>
      <c r="F498" t="s">
        <v>2526</v>
      </c>
      <c r="G498" t="s">
        <v>3292</v>
      </c>
      <c r="H498" t="s">
        <v>16</v>
      </c>
      <c r="I498" s="7" t="s">
        <v>2514</v>
      </c>
      <c r="J498" s="7" t="s">
        <v>322</v>
      </c>
      <c r="K498" s="7"/>
      <c r="L498" s="10">
        <v>66</v>
      </c>
      <c r="M498" s="7" t="s">
        <v>62</v>
      </c>
      <c r="N498" s="7" t="s">
        <v>2382</v>
      </c>
      <c r="O498" s="7" t="s">
        <v>2337</v>
      </c>
      <c r="P498" s="50"/>
      <c r="Q498" s="80">
        <f>SUMIF(Fishing!C:C,E498,Fishing!W:W)</f>
        <v>0</v>
      </c>
      <c r="R498" s="53">
        <f t="shared" si="23"/>
        <v>0</v>
      </c>
    </row>
    <row r="499" spans="2:18" x14ac:dyDescent="0.25">
      <c r="B499" s="52" t="str">
        <f t="shared" si="24"/>
        <v>MAIWPFG</v>
      </c>
      <c r="C499" s="48" t="str">
        <f t="shared" si="22"/>
        <v>84049073638</v>
      </c>
      <c r="D499" s="6" t="s">
        <v>2885</v>
      </c>
      <c r="E499" s="7" t="s">
        <v>2031</v>
      </c>
      <c r="F499" t="s">
        <v>2527</v>
      </c>
      <c r="G499" t="s">
        <v>3292</v>
      </c>
      <c r="H499" t="s">
        <v>16</v>
      </c>
      <c r="I499" s="7" t="s">
        <v>2514</v>
      </c>
      <c r="J499" s="7" t="s">
        <v>325</v>
      </c>
      <c r="K499" s="7"/>
      <c r="L499" s="10">
        <v>66</v>
      </c>
      <c r="M499" s="7" t="s">
        <v>62</v>
      </c>
      <c r="N499" s="7" t="s">
        <v>2382</v>
      </c>
      <c r="O499" s="7" t="s">
        <v>2337</v>
      </c>
      <c r="P499" s="50"/>
      <c r="Q499" s="80">
        <f>SUMIF(Fishing!C:C,E499,Fishing!W:W)</f>
        <v>0</v>
      </c>
      <c r="R499" s="53">
        <f t="shared" si="23"/>
        <v>0</v>
      </c>
    </row>
    <row r="500" spans="2:18" x14ac:dyDescent="0.25">
      <c r="B500" s="52" t="str">
        <f t="shared" si="24"/>
        <v>MAIWPFG</v>
      </c>
      <c r="C500" s="48" t="str">
        <f t="shared" si="22"/>
        <v>84049073639</v>
      </c>
      <c r="D500" s="6" t="s">
        <v>2886</v>
      </c>
      <c r="E500" s="7" t="s">
        <v>2032</v>
      </c>
      <c r="F500" t="s">
        <v>2528</v>
      </c>
      <c r="G500" t="s">
        <v>3292</v>
      </c>
      <c r="H500" t="s">
        <v>16</v>
      </c>
      <c r="I500" s="7" t="s">
        <v>2514</v>
      </c>
      <c r="J500" s="7" t="s">
        <v>328</v>
      </c>
      <c r="K500" s="7"/>
      <c r="L500" s="10">
        <v>66</v>
      </c>
      <c r="M500" s="7" t="s">
        <v>62</v>
      </c>
      <c r="N500" s="7" t="s">
        <v>2382</v>
      </c>
      <c r="O500" s="7" t="s">
        <v>2337</v>
      </c>
      <c r="P500" s="50"/>
      <c r="Q500" s="80">
        <f>SUMIF(Fishing!C:C,E500,Fishing!W:W)</f>
        <v>0</v>
      </c>
      <c r="R500" s="53">
        <f t="shared" si="23"/>
        <v>0</v>
      </c>
    </row>
    <row r="501" spans="2:18" x14ac:dyDescent="0.25">
      <c r="B501" s="52" t="str">
        <f t="shared" si="24"/>
        <v>MAIWPFG</v>
      </c>
      <c r="C501" s="48" t="str">
        <f t="shared" si="22"/>
        <v>84049073640</v>
      </c>
      <c r="D501" s="6" t="s">
        <v>2887</v>
      </c>
      <c r="E501" s="7" t="s">
        <v>2033</v>
      </c>
      <c r="F501" t="s">
        <v>2529</v>
      </c>
      <c r="G501" t="s">
        <v>3292</v>
      </c>
      <c r="H501" t="s">
        <v>16</v>
      </c>
      <c r="I501" s="7" t="s">
        <v>2514</v>
      </c>
      <c r="J501" s="7" t="s">
        <v>331</v>
      </c>
      <c r="K501" s="7"/>
      <c r="L501" s="10">
        <v>66</v>
      </c>
      <c r="M501" s="7" t="s">
        <v>62</v>
      </c>
      <c r="N501" s="7" t="s">
        <v>2382</v>
      </c>
      <c r="O501" s="7" t="s">
        <v>2337</v>
      </c>
      <c r="P501" s="50"/>
      <c r="Q501" s="80">
        <f>SUMIF(Fishing!C:C,E501,Fishing!W:W)</f>
        <v>0</v>
      </c>
      <c r="R501" s="53">
        <f t="shared" si="23"/>
        <v>0</v>
      </c>
    </row>
    <row r="502" spans="2:18" x14ac:dyDescent="0.25">
      <c r="B502" s="52" t="str">
        <f t="shared" si="24"/>
        <v>MAIWPFG</v>
      </c>
      <c r="C502" s="48" t="str">
        <f t="shared" si="22"/>
        <v>84049073641</v>
      </c>
      <c r="D502" s="6" t="s">
        <v>2888</v>
      </c>
      <c r="E502" s="7" t="s">
        <v>2034</v>
      </c>
      <c r="F502" t="s">
        <v>2530</v>
      </c>
      <c r="G502" t="s">
        <v>3292</v>
      </c>
      <c r="H502" t="s">
        <v>16</v>
      </c>
      <c r="I502" s="7" t="s">
        <v>2514</v>
      </c>
      <c r="J502" s="7" t="s">
        <v>334</v>
      </c>
      <c r="K502" s="7"/>
      <c r="L502" s="10">
        <v>66</v>
      </c>
      <c r="M502" s="7" t="s">
        <v>62</v>
      </c>
      <c r="N502" s="7" t="s">
        <v>2382</v>
      </c>
      <c r="O502" s="7" t="s">
        <v>2337</v>
      </c>
      <c r="P502" s="50"/>
      <c r="Q502" s="80">
        <f>SUMIF(Fishing!C:C,E502,Fishing!W:W)</f>
        <v>0</v>
      </c>
      <c r="R502" s="53">
        <f t="shared" si="23"/>
        <v>0</v>
      </c>
    </row>
    <row r="503" spans="2:18" x14ac:dyDescent="0.25">
      <c r="B503" s="52" t="str">
        <f t="shared" si="24"/>
        <v>MAIWPFG</v>
      </c>
      <c r="C503" s="48" t="str">
        <f t="shared" si="22"/>
        <v>84049073642</v>
      </c>
      <c r="D503" s="6" t="s">
        <v>2889</v>
      </c>
      <c r="E503" s="7" t="s">
        <v>2035</v>
      </c>
      <c r="F503" t="s">
        <v>2531</v>
      </c>
      <c r="G503" t="s">
        <v>3292</v>
      </c>
      <c r="H503" t="s">
        <v>16</v>
      </c>
      <c r="I503" s="7" t="s">
        <v>2514</v>
      </c>
      <c r="J503" s="7" t="s">
        <v>337</v>
      </c>
      <c r="K503" s="7"/>
      <c r="L503" s="10">
        <v>66</v>
      </c>
      <c r="M503" s="7" t="s">
        <v>62</v>
      </c>
      <c r="N503" s="7" t="s">
        <v>2382</v>
      </c>
      <c r="O503" s="7" t="s">
        <v>2337</v>
      </c>
      <c r="P503" s="50"/>
      <c r="Q503" s="80">
        <f>SUMIF(Fishing!C:C,E503,Fishing!W:W)</f>
        <v>0</v>
      </c>
      <c r="R503" s="53">
        <f t="shared" si="23"/>
        <v>0</v>
      </c>
    </row>
    <row r="504" spans="2:18" x14ac:dyDescent="0.25">
      <c r="B504" s="52" t="str">
        <f t="shared" si="24"/>
        <v>MAIWSFG</v>
      </c>
      <c r="C504" s="48" t="str">
        <f t="shared" si="22"/>
        <v>84049073643</v>
      </c>
      <c r="D504" s="6" t="s">
        <v>2890</v>
      </c>
      <c r="E504" s="7" t="s">
        <v>2036</v>
      </c>
      <c r="F504" t="s">
        <v>2532</v>
      </c>
      <c r="G504" t="s">
        <v>3293</v>
      </c>
      <c r="H504" t="s">
        <v>15</v>
      </c>
      <c r="I504" s="7" t="s">
        <v>2514</v>
      </c>
      <c r="J504" s="7" t="s">
        <v>74</v>
      </c>
      <c r="K504" s="7"/>
      <c r="L504" s="10">
        <v>52.25</v>
      </c>
      <c r="M504" s="7" t="s">
        <v>62</v>
      </c>
      <c r="N504" s="7" t="s">
        <v>483</v>
      </c>
      <c r="O504" s="7" t="s">
        <v>2337</v>
      </c>
      <c r="P504" s="50"/>
      <c r="Q504" s="80">
        <f>SUMIF(Fishing!C:C,E504,Fishing!W:W)</f>
        <v>0</v>
      </c>
      <c r="R504" s="53">
        <f t="shared" si="23"/>
        <v>0</v>
      </c>
    </row>
    <row r="505" spans="2:18" x14ac:dyDescent="0.25">
      <c r="B505" s="52" t="str">
        <f t="shared" si="24"/>
        <v>MAIWSFG</v>
      </c>
      <c r="C505" s="48" t="str">
        <f t="shared" si="22"/>
        <v>84049073644</v>
      </c>
      <c r="D505" s="6" t="s">
        <v>2891</v>
      </c>
      <c r="E505" s="7" t="s">
        <v>2037</v>
      </c>
      <c r="F505" t="s">
        <v>2533</v>
      </c>
      <c r="G505" t="s">
        <v>3293</v>
      </c>
      <c r="H505" t="s">
        <v>15</v>
      </c>
      <c r="I505" s="7" t="s">
        <v>2514</v>
      </c>
      <c r="J505" s="7" t="s">
        <v>79</v>
      </c>
      <c r="K505" s="7"/>
      <c r="L505" s="10">
        <v>52.25</v>
      </c>
      <c r="M505" s="7" t="s">
        <v>62</v>
      </c>
      <c r="N505" s="7" t="s">
        <v>483</v>
      </c>
      <c r="O505" s="7" t="s">
        <v>2337</v>
      </c>
      <c r="P505" s="50"/>
      <c r="Q505" s="80">
        <f>SUMIF(Fishing!C:C,E505,Fishing!W:W)</f>
        <v>0</v>
      </c>
      <c r="R505" s="53">
        <f t="shared" si="23"/>
        <v>0</v>
      </c>
    </row>
    <row r="506" spans="2:18" x14ac:dyDescent="0.25">
      <c r="B506" s="52" t="str">
        <f t="shared" si="24"/>
        <v>MAIWSFG</v>
      </c>
      <c r="C506" s="48" t="str">
        <f t="shared" si="22"/>
        <v>84049073645</v>
      </c>
      <c r="D506" s="6" t="s">
        <v>2892</v>
      </c>
      <c r="E506" s="7" t="s">
        <v>2038</v>
      </c>
      <c r="F506" t="s">
        <v>2534</v>
      </c>
      <c r="G506" t="s">
        <v>3293</v>
      </c>
      <c r="H506" t="s">
        <v>15</v>
      </c>
      <c r="I506" s="7" t="s">
        <v>2514</v>
      </c>
      <c r="J506" s="7" t="s">
        <v>84</v>
      </c>
      <c r="K506" s="7"/>
      <c r="L506" s="10">
        <v>52.25</v>
      </c>
      <c r="M506" s="7" t="s">
        <v>62</v>
      </c>
      <c r="N506" s="7" t="s">
        <v>483</v>
      </c>
      <c r="O506" s="7" t="s">
        <v>2337</v>
      </c>
      <c r="P506" s="50"/>
      <c r="Q506" s="80">
        <f>SUMIF(Fishing!C:C,E506,Fishing!W:W)</f>
        <v>0</v>
      </c>
      <c r="R506" s="53">
        <f t="shared" si="23"/>
        <v>0</v>
      </c>
    </row>
    <row r="507" spans="2:18" x14ac:dyDescent="0.25">
      <c r="B507" s="52" t="str">
        <f t="shared" si="24"/>
        <v>MAIWSFG</v>
      </c>
      <c r="C507" s="48" t="str">
        <f t="shared" si="22"/>
        <v>84049073646</v>
      </c>
      <c r="D507" s="6" t="s">
        <v>2893</v>
      </c>
      <c r="E507" s="7" t="s">
        <v>2039</v>
      </c>
      <c r="F507" t="s">
        <v>2535</v>
      </c>
      <c r="G507" t="s">
        <v>3293</v>
      </c>
      <c r="H507" t="s">
        <v>15</v>
      </c>
      <c r="I507" s="7" t="s">
        <v>2514</v>
      </c>
      <c r="J507" s="7" t="s">
        <v>484</v>
      </c>
      <c r="K507" s="7"/>
      <c r="L507" s="10">
        <v>52.25</v>
      </c>
      <c r="M507" s="7" t="s">
        <v>62</v>
      </c>
      <c r="N507" s="7" t="s">
        <v>483</v>
      </c>
      <c r="O507" s="7" t="s">
        <v>2337</v>
      </c>
      <c r="P507" s="50"/>
      <c r="Q507" s="80">
        <f>SUMIF(Fishing!C:C,E507,Fishing!W:W)</f>
        <v>0</v>
      </c>
      <c r="R507" s="53">
        <f t="shared" si="23"/>
        <v>0</v>
      </c>
    </row>
    <row r="508" spans="2:18" x14ac:dyDescent="0.25">
      <c r="B508" s="52" t="str">
        <f t="shared" si="24"/>
        <v>MAIWSFG</v>
      </c>
      <c r="C508" s="48" t="str">
        <f t="shared" si="22"/>
        <v>84049073647</v>
      </c>
      <c r="D508" s="6" t="s">
        <v>2894</v>
      </c>
      <c r="E508" s="7" t="s">
        <v>2040</v>
      </c>
      <c r="F508" t="s">
        <v>2536</v>
      </c>
      <c r="G508" t="s">
        <v>3293</v>
      </c>
      <c r="H508" t="s">
        <v>15</v>
      </c>
      <c r="I508" s="7" t="s">
        <v>2514</v>
      </c>
      <c r="J508" s="7" t="s">
        <v>485</v>
      </c>
      <c r="K508" s="7"/>
      <c r="L508" s="10">
        <v>52.25</v>
      </c>
      <c r="M508" s="7" t="s">
        <v>62</v>
      </c>
      <c r="N508" s="7" t="s">
        <v>483</v>
      </c>
      <c r="O508" s="7" t="s">
        <v>2337</v>
      </c>
      <c r="P508" s="50"/>
      <c r="Q508" s="80">
        <f>SUMIF(Fishing!C:C,E508,Fishing!W:W)</f>
        <v>0</v>
      </c>
      <c r="R508" s="53">
        <f t="shared" si="23"/>
        <v>0</v>
      </c>
    </row>
    <row r="509" spans="2:18" x14ac:dyDescent="0.25">
      <c r="B509" s="52" t="str">
        <f t="shared" si="24"/>
        <v>MAIWSFG</v>
      </c>
      <c r="C509" s="48" t="str">
        <f t="shared" si="22"/>
        <v>84049073648</v>
      </c>
      <c r="D509" s="6" t="s">
        <v>2895</v>
      </c>
      <c r="E509" s="7" t="s">
        <v>2041</v>
      </c>
      <c r="F509" t="s">
        <v>2537</v>
      </c>
      <c r="G509" t="s">
        <v>3293</v>
      </c>
      <c r="H509" t="s">
        <v>15</v>
      </c>
      <c r="I509" s="7" t="s">
        <v>2514</v>
      </c>
      <c r="J509" s="7" t="s">
        <v>486</v>
      </c>
      <c r="K509" s="7"/>
      <c r="L509" s="10">
        <v>52.25</v>
      </c>
      <c r="M509" s="7" t="s">
        <v>62</v>
      </c>
      <c r="N509" s="7" t="s">
        <v>483</v>
      </c>
      <c r="O509" s="7" t="s">
        <v>2337</v>
      </c>
      <c r="P509" s="50"/>
      <c r="Q509" s="80">
        <f>SUMIF(Fishing!C:C,E509,Fishing!W:W)</f>
        <v>0</v>
      </c>
      <c r="R509" s="53">
        <f t="shared" si="23"/>
        <v>0</v>
      </c>
    </row>
    <row r="510" spans="2:18" x14ac:dyDescent="0.25">
      <c r="B510" s="52" t="str">
        <f t="shared" si="24"/>
        <v>MAIWSFG</v>
      </c>
      <c r="C510" s="48" t="str">
        <f t="shared" si="22"/>
        <v>84049073649</v>
      </c>
      <c r="D510" s="6" t="s">
        <v>2896</v>
      </c>
      <c r="E510" s="7" t="s">
        <v>2042</v>
      </c>
      <c r="F510" t="s">
        <v>2538</v>
      </c>
      <c r="G510" t="s">
        <v>3293</v>
      </c>
      <c r="H510" t="s">
        <v>15</v>
      </c>
      <c r="I510" s="7" t="s">
        <v>2514</v>
      </c>
      <c r="J510" s="7" t="s">
        <v>487</v>
      </c>
      <c r="K510" s="7"/>
      <c r="L510" s="10">
        <v>52.25</v>
      </c>
      <c r="M510" s="7" t="s">
        <v>62</v>
      </c>
      <c r="N510" s="7" t="s">
        <v>483</v>
      </c>
      <c r="O510" s="7" t="s">
        <v>2337</v>
      </c>
      <c r="P510" s="50"/>
      <c r="Q510" s="80">
        <f>SUMIF(Fishing!C:C,E510,Fishing!W:W)</f>
        <v>0</v>
      </c>
      <c r="R510" s="53">
        <f t="shared" si="23"/>
        <v>0</v>
      </c>
    </row>
    <row r="511" spans="2:18" x14ac:dyDescent="0.25">
      <c r="B511" s="52" t="str">
        <f t="shared" si="24"/>
        <v>MAIWSFG</v>
      </c>
      <c r="C511" s="48" t="str">
        <f t="shared" si="22"/>
        <v>84049073650</v>
      </c>
      <c r="D511" s="6" t="s">
        <v>2897</v>
      </c>
      <c r="E511" s="7" t="s">
        <v>2043</v>
      </c>
      <c r="F511" t="s">
        <v>2539</v>
      </c>
      <c r="G511" t="s">
        <v>3293</v>
      </c>
      <c r="H511" t="s">
        <v>15</v>
      </c>
      <c r="I511" s="7" t="s">
        <v>2514</v>
      </c>
      <c r="J511" s="7" t="s">
        <v>488</v>
      </c>
      <c r="K511" s="7"/>
      <c r="L511" s="10">
        <v>52.25</v>
      </c>
      <c r="M511" s="7" t="s">
        <v>62</v>
      </c>
      <c r="N511" s="7" t="s">
        <v>483</v>
      </c>
      <c r="O511" s="7" t="s">
        <v>2337</v>
      </c>
      <c r="P511" s="50"/>
      <c r="Q511" s="80">
        <f>SUMIF(Fishing!C:C,E511,Fishing!W:W)</f>
        <v>0</v>
      </c>
      <c r="R511" s="53">
        <f t="shared" si="23"/>
        <v>0</v>
      </c>
    </row>
    <row r="512" spans="2:18" x14ac:dyDescent="0.25">
      <c r="B512" s="52" t="str">
        <f t="shared" si="24"/>
        <v>MAIWSOR</v>
      </c>
      <c r="C512" s="48" t="str">
        <f t="shared" si="22"/>
        <v>84049073651</v>
      </c>
      <c r="D512" s="6" t="s">
        <v>2898</v>
      </c>
      <c r="E512" s="7" t="s">
        <v>2044</v>
      </c>
      <c r="F512" t="s">
        <v>2540</v>
      </c>
      <c r="G512" t="s">
        <v>3293</v>
      </c>
      <c r="H512" t="s">
        <v>16</v>
      </c>
      <c r="I512" s="7" t="s">
        <v>2541</v>
      </c>
      <c r="J512" s="7" t="s">
        <v>74</v>
      </c>
      <c r="K512" s="7"/>
      <c r="L512" s="10">
        <v>52.25</v>
      </c>
      <c r="M512" s="7" t="s">
        <v>62</v>
      </c>
      <c r="N512" s="7" t="s">
        <v>483</v>
      </c>
      <c r="O512" s="7" t="s">
        <v>2337</v>
      </c>
      <c r="P512" s="50"/>
      <c r="Q512" s="80">
        <f>SUMIF(Fishing!C:C,E512,Fishing!W:W)</f>
        <v>0</v>
      </c>
      <c r="R512" s="53">
        <f t="shared" si="23"/>
        <v>0</v>
      </c>
    </row>
    <row r="513" spans="2:18" x14ac:dyDescent="0.25">
      <c r="B513" s="52" t="str">
        <f t="shared" si="24"/>
        <v>MAIWSOR</v>
      </c>
      <c r="C513" s="48" t="str">
        <f t="shared" si="22"/>
        <v>84049073652</v>
      </c>
      <c r="D513" s="6" t="s">
        <v>2899</v>
      </c>
      <c r="E513" s="7" t="s">
        <v>2045</v>
      </c>
      <c r="F513" t="s">
        <v>2542</v>
      </c>
      <c r="G513" t="s">
        <v>3293</v>
      </c>
      <c r="H513" t="s">
        <v>16</v>
      </c>
      <c r="I513" s="7" t="s">
        <v>2541</v>
      </c>
      <c r="J513" s="7" t="s">
        <v>79</v>
      </c>
      <c r="K513" s="7"/>
      <c r="L513" s="10">
        <v>52.25</v>
      </c>
      <c r="M513" s="7" t="s">
        <v>62</v>
      </c>
      <c r="N513" s="7" t="s">
        <v>483</v>
      </c>
      <c r="O513" s="7" t="s">
        <v>2337</v>
      </c>
      <c r="P513" s="50"/>
      <c r="Q513" s="80">
        <f>SUMIF(Fishing!C:C,E513,Fishing!W:W)</f>
        <v>0</v>
      </c>
      <c r="R513" s="53">
        <f t="shared" si="23"/>
        <v>0</v>
      </c>
    </row>
    <row r="514" spans="2:18" x14ac:dyDescent="0.25">
      <c r="B514" s="52" t="str">
        <f t="shared" si="24"/>
        <v>MAIWSOR</v>
      </c>
      <c r="C514" s="48" t="str">
        <f t="shared" si="22"/>
        <v>84049073653</v>
      </c>
      <c r="D514" s="6" t="s">
        <v>2900</v>
      </c>
      <c r="E514" s="7" t="s">
        <v>2046</v>
      </c>
      <c r="F514" t="s">
        <v>2543</v>
      </c>
      <c r="G514" t="s">
        <v>3293</v>
      </c>
      <c r="H514" t="s">
        <v>16</v>
      </c>
      <c r="I514" s="7" t="s">
        <v>2541</v>
      </c>
      <c r="J514" s="7" t="s">
        <v>84</v>
      </c>
      <c r="K514" s="7"/>
      <c r="L514" s="10">
        <v>52.25</v>
      </c>
      <c r="M514" s="7" t="s">
        <v>62</v>
      </c>
      <c r="N514" s="7" t="s">
        <v>483</v>
      </c>
      <c r="O514" s="7" t="s">
        <v>2337</v>
      </c>
      <c r="P514" s="50"/>
      <c r="Q514" s="80">
        <f>SUMIF(Fishing!C:C,E514,Fishing!W:W)</f>
        <v>0</v>
      </c>
      <c r="R514" s="53">
        <f t="shared" si="23"/>
        <v>0</v>
      </c>
    </row>
    <row r="515" spans="2:18" x14ac:dyDescent="0.25">
      <c r="B515" s="52" t="str">
        <f t="shared" si="24"/>
        <v>MAIWSOR</v>
      </c>
      <c r="C515" s="48" t="str">
        <f t="shared" si="22"/>
        <v>84049073654</v>
      </c>
      <c r="D515" s="6" t="s">
        <v>2901</v>
      </c>
      <c r="E515" s="7" t="s">
        <v>2047</v>
      </c>
      <c r="F515" t="s">
        <v>2544</v>
      </c>
      <c r="G515" t="s">
        <v>3293</v>
      </c>
      <c r="H515" t="s">
        <v>16</v>
      </c>
      <c r="I515" s="7" t="s">
        <v>2541</v>
      </c>
      <c r="J515" s="7" t="s">
        <v>484</v>
      </c>
      <c r="K515" s="7"/>
      <c r="L515" s="10">
        <v>52.25</v>
      </c>
      <c r="M515" s="7" t="s">
        <v>62</v>
      </c>
      <c r="N515" s="7" t="s">
        <v>483</v>
      </c>
      <c r="O515" s="7" t="s">
        <v>2337</v>
      </c>
      <c r="P515" s="50"/>
      <c r="Q515" s="80">
        <f>SUMIF(Fishing!C:C,E515,Fishing!W:W)</f>
        <v>0</v>
      </c>
      <c r="R515" s="53">
        <f t="shared" si="23"/>
        <v>0</v>
      </c>
    </row>
    <row r="516" spans="2:18" x14ac:dyDescent="0.25">
      <c r="B516" s="52" t="str">
        <f t="shared" si="24"/>
        <v>MAIWSOR</v>
      </c>
      <c r="C516" s="48" t="str">
        <f t="shared" si="22"/>
        <v>84049073655</v>
      </c>
      <c r="D516" s="6" t="s">
        <v>2902</v>
      </c>
      <c r="E516" s="7" t="s">
        <v>2048</v>
      </c>
      <c r="F516" t="s">
        <v>2545</v>
      </c>
      <c r="G516" t="s">
        <v>3293</v>
      </c>
      <c r="H516" t="s">
        <v>16</v>
      </c>
      <c r="I516" s="7" t="s">
        <v>2541</v>
      </c>
      <c r="J516" s="7" t="s">
        <v>485</v>
      </c>
      <c r="K516" s="7"/>
      <c r="L516" s="10">
        <v>52.25</v>
      </c>
      <c r="M516" s="7" t="s">
        <v>62</v>
      </c>
      <c r="N516" s="7" t="s">
        <v>483</v>
      </c>
      <c r="O516" s="7" t="s">
        <v>2337</v>
      </c>
      <c r="P516" s="50"/>
      <c r="Q516" s="80">
        <f>SUMIF(Fishing!C:C,E516,Fishing!W:W)</f>
        <v>0</v>
      </c>
      <c r="R516" s="53">
        <f t="shared" si="23"/>
        <v>0</v>
      </c>
    </row>
    <row r="517" spans="2:18" x14ac:dyDescent="0.25">
      <c r="B517" s="52" t="str">
        <f t="shared" si="24"/>
        <v>MAIWSOR</v>
      </c>
      <c r="C517" s="48" t="str">
        <f t="shared" si="22"/>
        <v>84049073656</v>
      </c>
      <c r="D517" s="6" t="s">
        <v>2903</v>
      </c>
      <c r="E517" s="7" t="s">
        <v>2049</v>
      </c>
      <c r="F517" t="s">
        <v>2546</v>
      </c>
      <c r="G517" t="s">
        <v>3293</v>
      </c>
      <c r="H517" t="s">
        <v>16</v>
      </c>
      <c r="I517" s="7" t="s">
        <v>2541</v>
      </c>
      <c r="J517" s="7" t="s">
        <v>486</v>
      </c>
      <c r="K517" s="7"/>
      <c r="L517" s="10">
        <v>52.25</v>
      </c>
      <c r="M517" s="7" t="s">
        <v>62</v>
      </c>
      <c r="N517" s="7" t="s">
        <v>483</v>
      </c>
      <c r="O517" s="7" t="s">
        <v>2337</v>
      </c>
      <c r="P517" s="50"/>
      <c r="Q517" s="80">
        <f>SUMIF(Fishing!C:C,E517,Fishing!W:W)</f>
        <v>0</v>
      </c>
      <c r="R517" s="53">
        <f t="shared" si="23"/>
        <v>0</v>
      </c>
    </row>
    <row r="518" spans="2:18" x14ac:dyDescent="0.25">
      <c r="B518" s="52" t="str">
        <f t="shared" si="24"/>
        <v>MAIWSOR</v>
      </c>
      <c r="C518" s="48" t="str">
        <f t="shared" ref="C518:C581" si="25">LEFT(D518,11)</f>
        <v>84049073657</v>
      </c>
      <c r="D518" s="6" t="s">
        <v>2904</v>
      </c>
      <c r="E518" s="7" t="s">
        <v>2050</v>
      </c>
      <c r="F518" t="s">
        <v>2547</v>
      </c>
      <c r="G518" t="s">
        <v>3293</v>
      </c>
      <c r="H518" t="s">
        <v>16</v>
      </c>
      <c r="I518" s="7" t="s">
        <v>2541</v>
      </c>
      <c r="J518" s="7" t="s">
        <v>487</v>
      </c>
      <c r="K518" s="7"/>
      <c r="L518" s="10">
        <v>52.25</v>
      </c>
      <c r="M518" s="7" t="s">
        <v>62</v>
      </c>
      <c r="N518" s="7" t="s">
        <v>483</v>
      </c>
      <c r="O518" s="7" t="s">
        <v>2337</v>
      </c>
      <c r="P518" s="50"/>
      <c r="Q518" s="80">
        <f>SUMIF(Fishing!C:C,E518,Fishing!W:W)</f>
        <v>0</v>
      </c>
      <c r="R518" s="53">
        <f t="shared" ref="R518:R581" si="26">Q518*L518</f>
        <v>0</v>
      </c>
    </row>
    <row r="519" spans="2:18" x14ac:dyDescent="0.25">
      <c r="B519" s="52" t="str">
        <f t="shared" si="24"/>
        <v>MAIWSOR</v>
      </c>
      <c r="C519" s="48" t="str">
        <f t="shared" si="25"/>
        <v>84049073658</v>
      </c>
      <c r="D519" s="6" t="s">
        <v>2905</v>
      </c>
      <c r="E519" s="7" t="s">
        <v>2051</v>
      </c>
      <c r="F519" t="s">
        <v>2548</v>
      </c>
      <c r="G519" t="s">
        <v>3293</v>
      </c>
      <c r="H519" t="s">
        <v>16</v>
      </c>
      <c r="I519" s="7" t="s">
        <v>2541</v>
      </c>
      <c r="J519" s="7" t="s">
        <v>488</v>
      </c>
      <c r="K519" s="7"/>
      <c r="L519" s="10">
        <v>52.25</v>
      </c>
      <c r="M519" s="7" t="s">
        <v>62</v>
      </c>
      <c r="N519" s="7" t="s">
        <v>483</v>
      </c>
      <c r="O519" s="7" t="s">
        <v>2337</v>
      </c>
      <c r="P519" s="50"/>
      <c r="Q519" s="80">
        <f>SUMIF(Fishing!C:C,E519,Fishing!W:W)</f>
        <v>0</v>
      </c>
      <c r="R519" s="53">
        <f t="shared" si="26"/>
        <v>0</v>
      </c>
    </row>
    <row r="520" spans="2:18" x14ac:dyDescent="0.25">
      <c r="B520" s="52" t="str">
        <f t="shared" si="24"/>
        <v>MALBDCO</v>
      </c>
      <c r="C520" s="48" t="str">
        <f t="shared" si="25"/>
        <v>84049073659</v>
      </c>
      <c r="D520" s="6" t="s">
        <v>2906</v>
      </c>
      <c r="E520" s="7" t="s">
        <v>2052</v>
      </c>
      <c r="F520" t="s">
        <v>2549</v>
      </c>
      <c r="G520" t="s">
        <v>3285</v>
      </c>
      <c r="H520" t="s">
        <v>16</v>
      </c>
      <c r="I520" s="7" t="s">
        <v>2550</v>
      </c>
      <c r="J520" s="7" t="s">
        <v>17</v>
      </c>
      <c r="K520" s="7"/>
      <c r="L520" s="10">
        <v>49.5</v>
      </c>
      <c r="M520" s="7" t="s">
        <v>12</v>
      </c>
      <c r="N520" s="7" t="s">
        <v>2551</v>
      </c>
      <c r="O520" s="7" t="s">
        <v>2337</v>
      </c>
      <c r="P520" s="50"/>
      <c r="Q520" s="80">
        <f>SUMIF(Fishing!C:C,E520,Fishing!W:W)</f>
        <v>0</v>
      </c>
      <c r="R520" s="53">
        <f t="shared" si="26"/>
        <v>0</v>
      </c>
    </row>
    <row r="521" spans="2:18" x14ac:dyDescent="0.25">
      <c r="B521" s="52" t="str">
        <f t="shared" si="24"/>
        <v>MALBDCO</v>
      </c>
      <c r="C521" s="48" t="str">
        <f t="shared" si="25"/>
        <v>84049073660</v>
      </c>
      <c r="D521" s="6" t="s">
        <v>2907</v>
      </c>
      <c r="E521" s="7" t="s">
        <v>2053</v>
      </c>
      <c r="F521" t="s">
        <v>2552</v>
      </c>
      <c r="G521" t="s">
        <v>3285</v>
      </c>
      <c r="H521" t="s">
        <v>16</v>
      </c>
      <c r="I521" s="7" t="s">
        <v>2550</v>
      </c>
      <c r="J521" s="7" t="s">
        <v>18</v>
      </c>
      <c r="K521" s="7"/>
      <c r="L521" s="10">
        <v>49.5</v>
      </c>
      <c r="M521" s="7" t="s">
        <v>12</v>
      </c>
      <c r="N521" s="7" t="s">
        <v>2551</v>
      </c>
      <c r="O521" s="7" t="s">
        <v>2337</v>
      </c>
      <c r="P521" s="50"/>
      <c r="Q521" s="80">
        <f>SUMIF(Fishing!C:C,E521,Fishing!W:W)</f>
        <v>0</v>
      </c>
      <c r="R521" s="53">
        <f t="shared" si="26"/>
        <v>0</v>
      </c>
    </row>
    <row r="522" spans="2:18" x14ac:dyDescent="0.25">
      <c r="B522" s="52" t="str">
        <f t="shared" ref="B522:B585" si="27">LEFT(E522,7)</f>
        <v>MALBDCO</v>
      </c>
      <c r="C522" s="48" t="str">
        <f t="shared" si="25"/>
        <v>84049073661</v>
      </c>
      <c r="D522" s="6" t="s">
        <v>2908</v>
      </c>
      <c r="E522" s="7" t="s">
        <v>2054</v>
      </c>
      <c r="F522" t="s">
        <v>2553</v>
      </c>
      <c r="G522" t="s">
        <v>3285</v>
      </c>
      <c r="H522" t="s">
        <v>16</v>
      </c>
      <c r="I522" s="7" t="s">
        <v>2550</v>
      </c>
      <c r="J522" s="7" t="s">
        <v>19</v>
      </c>
      <c r="K522" s="7"/>
      <c r="L522" s="10">
        <v>49.5</v>
      </c>
      <c r="M522" s="7" t="s">
        <v>12</v>
      </c>
      <c r="N522" s="7" t="s">
        <v>2551</v>
      </c>
      <c r="O522" s="7" t="s">
        <v>2337</v>
      </c>
      <c r="P522" s="50"/>
      <c r="Q522" s="80">
        <f>SUMIF(Fishing!C:C,E522,Fishing!W:W)</f>
        <v>0</v>
      </c>
      <c r="R522" s="53">
        <f t="shared" si="26"/>
        <v>0</v>
      </c>
    </row>
    <row r="523" spans="2:18" x14ac:dyDescent="0.25">
      <c r="B523" s="52" t="str">
        <f t="shared" si="27"/>
        <v>MALBDCO</v>
      </c>
      <c r="C523" s="48" t="str">
        <f t="shared" si="25"/>
        <v>84049073662</v>
      </c>
      <c r="D523" s="6" t="s">
        <v>2909</v>
      </c>
      <c r="E523" s="7" t="s">
        <v>2055</v>
      </c>
      <c r="F523" t="s">
        <v>2554</v>
      </c>
      <c r="G523" t="s">
        <v>3285</v>
      </c>
      <c r="H523" t="s">
        <v>16</v>
      </c>
      <c r="I523" s="7" t="s">
        <v>2550</v>
      </c>
      <c r="J523" s="7" t="s">
        <v>20</v>
      </c>
      <c r="K523" s="7"/>
      <c r="L523" s="10">
        <v>49.5</v>
      </c>
      <c r="M523" s="7" t="s">
        <v>12</v>
      </c>
      <c r="N523" s="7" t="s">
        <v>2551</v>
      </c>
      <c r="O523" s="7" t="s">
        <v>2337</v>
      </c>
      <c r="P523" s="50"/>
      <c r="Q523" s="80">
        <f>SUMIF(Fishing!C:C,E523,Fishing!W:W)</f>
        <v>0</v>
      </c>
      <c r="R523" s="53">
        <f t="shared" si="26"/>
        <v>0</v>
      </c>
    </row>
    <row r="524" spans="2:18" x14ac:dyDescent="0.25">
      <c r="B524" s="52" t="str">
        <f t="shared" si="27"/>
        <v>MALBDCO</v>
      </c>
      <c r="C524" s="48" t="str">
        <f t="shared" si="25"/>
        <v>84049073663</v>
      </c>
      <c r="D524" s="6" t="s">
        <v>2910</v>
      </c>
      <c r="E524" s="7" t="s">
        <v>2056</v>
      </c>
      <c r="F524" t="s">
        <v>2555</v>
      </c>
      <c r="G524" t="s">
        <v>3285</v>
      </c>
      <c r="H524" t="s">
        <v>16</v>
      </c>
      <c r="I524" s="7" t="s">
        <v>2550</v>
      </c>
      <c r="J524" s="7" t="s">
        <v>189</v>
      </c>
      <c r="K524" s="7"/>
      <c r="L524" s="10">
        <v>49.5</v>
      </c>
      <c r="M524" s="7" t="s">
        <v>12</v>
      </c>
      <c r="N524" s="7" t="s">
        <v>2551</v>
      </c>
      <c r="O524" s="7" t="s">
        <v>2337</v>
      </c>
      <c r="P524" s="50"/>
      <c r="Q524" s="80">
        <f>SUMIF(Fishing!C:C,E524,Fishing!W:W)</f>
        <v>0</v>
      </c>
      <c r="R524" s="53">
        <f t="shared" si="26"/>
        <v>0</v>
      </c>
    </row>
    <row r="525" spans="2:18" x14ac:dyDescent="0.25">
      <c r="B525" s="52" t="str">
        <f t="shared" si="27"/>
        <v>MALBDCW</v>
      </c>
      <c r="C525" s="48" t="str">
        <f t="shared" si="25"/>
        <v>84049073664</v>
      </c>
      <c r="D525" s="6" t="s">
        <v>2911</v>
      </c>
      <c r="E525" s="7" t="s">
        <v>2057</v>
      </c>
      <c r="F525" t="s">
        <v>2556</v>
      </c>
      <c r="G525" t="s">
        <v>3285</v>
      </c>
      <c r="H525" t="s">
        <v>16</v>
      </c>
      <c r="I525" s="7" t="s">
        <v>2495</v>
      </c>
      <c r="J525" s="7" t="s">
        <v>17</v>
      </c>
      <c r="K525" s="7"/>
      <c r="L525" s="10">
        <v>49.5</v>
      </c>
      <c r="M525" s="7" t="s">
        <v>12</v>
      </c>
      <c r="N525" s="7" t="s">
        <v>2551</v>
      </c>
      <c r="O525" s="7" t="s">
        <v>2337</v>
      </c>
      <c r="P525" s="50"/>
      <c r="Q525" s="80">
        <f>SUMIF(Fishing!C:C,E525,Fishing!W:W)</f>
        <v>0</v>
      </c>
      <c r="R525" s="53">
        <f t="shared" si="26"/>
        <v>0</v>
      </c>
    </row>
    <row r="526" spans="2:18" x14ac:dyDescent="0.25">
      <c r="B526" s="52" t="str">
        <f t="shared" si="27"/>
        <v>MALBDCW</v>
      </c>
      <c r="C526" s="48" t="str">
        <f t="shared" si="25"/>
        <v>84049073665</v>
      </c>
      <c r="D526" s="6" t="s">
        <v>2912</v>
      </c>
      <c r="E526" s="7" t="s">
        <v>2058</v>
      </c>
      <c r="F526" t="s">
        <v>2557</v>
      </c>
      <c r="G526" t="s">
        <v>3285</v>
      </c>
      <c r="H526" t="s">
        <v>16</v>
      </c>
      <c r="I526" s="7" t="s">
        <v>2495</v>
      </c>
      <c r="J526" s="7" t="s">
        <v>18</v>
      </c>
      <c r="K526" s="7"/>
      <c r="L526" s="10">
        <v>49.5</v>
      </c>
      <c r="M526" s="7" t="s">
        <v>12</v>
      </c>
      <c r="N526" s="7" t="s">
        <v>2551</v>
      </c>
      <c r="O526" s="7" t="s">
        <v>2337</v>
      </c>
      <c r="P526" s="50"/>
      <c r="Q526" s="80">
        <f>SUMIF(Fishing!C:C,E526,Fishing!W:W)</f>
        <v>0</v>
      </c>
      <c r="R526" s="53">
        <f t="shared" si="26"/>
        <v>0</v>
      </c>
    </row>
    <row r="527" spans="2:18" x14ac:dyDescent="0.25">
      <c r="B527" s="52" t="str">
        <f t="shared" si="27"/>
        <v>MALBDCW</v>
      </c>
      <c r="C527" s="48" t="str">
        <f t="shared" si="25"/>
        <v>84049073666</v>
      </c>
      <c r="D527" s="6" t="s">
        <v>2913</v>
      </c>
      <c r="E527" s="7" t="s">
        <v>2059</v>
      </c>
      <c r="F527" t="s">
        <v>2558</v>
      </c>
      <c r="G527" t="s">
        <v>3285</v>
      </c>
      <c r="H527" t="s">
        <v>16</v>
      </c>
      <c r="I527" s="7" t="s">
        <v>2495</v>
      </c>
      <c r="J527" s="7" t="s">
        <v>19</v>
      </c>
      <c r="K527" s="7"/>
      <c r="L527" s="10">
        <v>49.5</v>
      </c>
      <c r="M527" s="7" t="s">
        <v>12</v>
      </c>
      <c r="N527" s="7" t="s">
        <v>2551</v>
      </c>
      <c r="O527" s="7" t="s">
        <v>2337</v>
      </c>
      <c r="P527" s="50"/>
      <c r="Q527" s="80">
        <f>SUMIF(Fishing!C:C,E527,Fishing!W:W)</f>
        <v>0</v>
      </c>
      <c r="R527" s="53">
        <f t="shared" si="26"/>
        <v>0</v>
      </c>
    </row>
    <row r="528" spans="2:18" x14ac:dyDescent="0.25">
      <c r="B528" s="52" t="str">
        <f t="shared" si="27"/>
        <v>MALBDCW</v>
      </c>
      <c r="C528" s="48" t="str">
        <f t="shared" si="25"/>
        <v>84049073667</v>
      </c>
      <c r="D528" s="6" t="s">
        <v>2914</v>
      </c>
      <c r="E528" s="7" t="s">
        <v>2060</v>
      </c>
      <c r="F528" t="s">
        <v>2559</v>
      </c>
      <c r="G528" t="s">
        <v>3285</v>
      </c>
      <c r="H528" t="s">
        <v>16</v>
      </c>
      <c r="I528" s="7" t="s">
        <v>2495</v>
      </c>
      <c r="J528" s="7" t="s">
        <v>20</v>
      </c>
      <c r="K528" s="7"/>
      <c r="L528" s="10">
        <v>49.5</v>
      </c>
      <c r="M528" s="7" t="s">
        <v>12</v>
      </c>
      <c r="N528" s="7" t="s">
        <v>2551</v>
      </c>
      <c r="O528" s="7" t="s">
        <v>2337</v>
      </c>
      <c r="P528" s="50"/>
      <c r="Q528" s="80">
        <f>SUMIF(Fishing!C:C,E528,Fishing!W:W)</f>
        <v>0</v>
      </c>
      <c r="R528" s="53">
        <f t="shared" si="26"/>
        <v>0</v>
      </c>
    </row>
    <row r="529" spans="2:18" x14ac:dyDescent="0.25">
      <c r="B529" s="52" t="str">
        <f t="shared" si="27"/>
        <v>MALBDCW</v>
      </c>
      <c r="C529" s="48" t="str">
        <f t="shared" si="25"/>
        <v>84049073668</v>
      </c>
      <c r="D529" s="6" t="s">
        <v>2915</v>
      </c>
      <c r="E529" s="7" t="s">
        <v>2061</v>
      </c>
      <c r="F529" t="s">
        <v>2560</v>
      </c>
      <c r="G529" t="s">
        <v>3285</v>
      </c>
      <c r="H529" t="s">
        <v>16</v>
      </c>
      <c r="I529" s="7" t="s">
        <v>2495</v>
      </c>
      <c r="J529" s="7" t="s">
        <v>189</v>
      </c>
      <c r="K529" s="7"/>
      <c r="L529" s="10">
        <v>49.5</v>
      </c>
      <c r="M529" s="7" t="s">
        <v>12</v>
      </c>
      <c r="N529" s="7" t="s">
        <v>2551</v>
      </c>
      <c r="O529" s="7" t="s">
        <v>2337</v>
      </c>
      <c r="P529" s="50"/>
      <c r="Q529" s="80">
        <f>SUMIF(Fishing!C:C,E529,Fishing!W:W)</f>
        <v>0</v>
      </c>
      <c r="R529" s="53">
        <f t="shared" si="26"/>
        <v>0</v>
      </c>
    </row>
    <row r="530" spans="2:18" x14ac:dyDescent="0.25">
      <c r="B530" s="52" t="str">
        <f t="shared" si="27"/>
        <v>MALBDOM</v>
      </c>
      <c r="C530" s="48" t="str">
        <f t="shared" si="25"/>
        <v>84049073669</v>
      </c>
      <c r="D530" s="6" t="s">
        <v>2916</v>
      </c>
      <c r="E530" s="7" t="s">
        <v>2062</v>
      </c>
      <c r="F530" t="s">
        <v>2561</v>
      </c>
      <c r="G530" t="s">
        <v>3285</v>
      </c>
      <c r="H530" t="s">
        <v>16</v>
      </c>
      <c r="I530" s="7" t="s">
        <v>2489</v>
      </c>
      <c r="J530" s="7" t="s">
        <v>17</v>
      </c>
      <c r="K530" s="7"/>
      <c r="L530" s="10">
        <v>49.5</v>
      </c>
      <c r="M530" s="7" t="s">
        <v>12</v>
      </c>
      <c r="N530" s="7" t="s">
        <v>2551</v>
      </c>
      <c r="O530" s="7" t="s">
        <v>2337</v>
      </c>
      <c r="P530" s="50"/>
      <c r="Q530" s="80">
        <f>SUMIF(Fishing!C:C,E530,Fishing!W:W)</f>
        <v>0</v>
      </c>
      <c r="R530" s="53">
        <f t="shared" si="26"/>
        <v>0</v>
      </c>
    </row>
    <row r="531" spans="2:18" x14ac:dyDescent="0.25">
      <c r="B531" s="52" t="str">
        <f t="shared" si="27"/>
        <v>MALBDOM</v>
      </c>
      <c r="C531" s="48" t="str">
        <f t="shared" si="25"/>
        <v>84049073670</v>
      </c>
      <c r="D531" s="6" t="s">
        <v>2917</v>
      </c>
      <c r="E531" s="7" t="s">
        <v>2063</v>
      </c>
      <c r="F531" t="s">
        <v>2562</v>
      </c>
      <c r="G531" t="s">
        <v>3285</v>
      </c>
      <c r="H531" t="s">
        <v>16</v>
      </c>
      <c r="I531" s="7" t="s">
        <v>2489</v>
      </c>
      <c r="J531" s="7" t="s">
        <v>18</v>
      </c>
      <c r="K531" s="7"/>
      <c r="L531" s="10">
        <v>49.5</v>
      </c>
      <c r="M531" s="7" t="s">
        <v>12</v>
      </c>
      <c r="N531" s="7" t="s">
        <v>2551</v>
      </c>
      <c r="O531" s="7" t="s">
        <v>2337</v>
      </c>
      <c r="P531" s="50"/>
      <c r="Q531" s="80">
        <f>SUMIF(Fishing!C:C,E531,Fishing!W:W)</f>
        <v>0</v>
      </c>
      <c r="R531" s="53">
        <f t="shared" si="26"/>
        <v>0</v>
      </c>
    </row>
    <row r="532" spans="2:18" x14ac:dyDescent="0.25">
      <c r="B532" s="52" t="str">
        <f t="shared" si="27"/>
        <v>MALBDOM</v>
      </c>
      <c r="C532" s="48" t="str">
        <f t="shared" si="25"/>
        <v>84049073671</v>
      </c>
      <c r="D532" s="6" t="s">
        <v>2918</v>
      </c>
      <c r="E532" s="7" t="s">
        <v>2064</v>
      </c>
      <c r="F532" t="s">
        <v>2563</v>
      </c>
      <c r="G532" t="s">
        <v>3285</v>
      </c>
      <c r="H532" t="s">
        <v>16</v>
      </c>
      <c r="I532" s="7" t="s">
        <v>2489</v>
      </c>
      <c r="J532" s="7" t="s">
        <v>19</v>
      </c>
      <c r="K532" s="7"/>
      <c r="L532" s="10">
        <v>49.5</v>
      </c>
      <c r="M532" s="7" t="s">
        <v>12</v>
      </c>
      <c r="N532" s="7" t="s">
        <v>2551</v>
      </c>
      <c r="O532" s="7" t="s">
        <v>2337</v>
      </c>
      <c r="P532" s="50"/>
      <c r="Q532" s="80">
        <f>SUMIF(Fishing!C:C,E532,Fishing!W:W)</f>
        <v>0</v>
      </c>
      <c r="R532" s="53">
        <f t="shared" si="26"/>
        <v>0</v>
      </c>
    </row>
    <row r="533" spans="2:18" x14ac:dyDescent="0.25">
      <c r="B533" s="52" t="str">
        <f t="shared" si="27"/>
        <v>MALBDOM</v>
      </c>
      <c r="C533" s="48" t="str">
        <f t="shared" si="25"/>
        <v>84049073672</v>
      </c>
      <c r="D533" s="6" t="s">
        <v>2919</v>
      </c>
      <c r="E533" s="7" t="s">
        <v>2065</v>
      </c>
      <c r="F533" t="s">
        <v>2564</v>
      </c>
      <c r="G533" t="s">
        <v>3285</v>
      </c>
      <c r="H533" t="s">
        <v>16</v>
      </c>
      <c r="I533" s="7" t="s">
        <v>2489</v>
      </c>
      <c r="J533" s="7" t="s">
        <v>20</v>
      </c>
      <c r="K533" s="7"/>
      <c r="L533" s="10">
        <v>49.5</v>
      </c>
      <c r="M533" s="7" t="s">
        <v>12</v>
      </c>
      <c r="N533" s="7" t="s">
        <v>2551</v>
      </c>
      <c r="O533" s="7" t="s">
        <v>2337</v>
      </c>
      <c r="P533" s="50"/>
      <c r="Q533" s="80">
        <f>SUMIF(Fishing!C:C,E533,Fishing!W:W)</f>
        <v>0</v>
      </c>
      <c r="R533" s="53">
        <f t="shared" si="26"/>
        <v>0</v>
      </c>
    </row>
    <row r="534" spans="2:18" x14ac:dyDescent="0.25">
      <c r="B534" s="52" t="str">
        <f t="shared" si="27"/>
        <v>MALBDOM</v>
      </c>
      <c r="C534" s="48" t="str">
        <f t="shared" si="25"/>
        <v>84049073673</v>
      </c>
      <c r="D534" s="6" t="s">
        <v>2920</v>
      </c>
      <c r="E534" s="7" t="s">
        <v>2066</v>
      </c>
      <c r="F534" t="s">
        <v>2565</v>
      </c>
      <c r="G534" t="s">
        <v>3285</v>
      </c>
      <c r="H534" t="s">
        <v>16</v>
      </c>
      <c r="I534" s="7" t="s">
        <v>2489</v>
      </c>
      <c r="J534" s="7" t="s">
        <v>189</v>
      </c>
      <c r="K534" s="7"/>
      <c r="L534" s="10">
        <v>49.5</v>
      </c>
      <c r="M534" s="7" t="s">
        <v>12</v>
      </c>
      <c r="N534" s="7" t="s">
        <v>2551</v>
      </c>
      <c r="O534" s="7" t="s">
        <v>2337</v>
      </c>
      <c r="P534" s="50"/>
      <c r="Q534" s="80">
        <f>SUMIF(Fishing!C:C,E534,Fishing!W:W)</f>
        <v>0</v>
      </c>
      <c r="R534" s="53">
        <f t="shared" si="26"/>
        <v>0</v>
      </c>
    </row>
    <row r="535" spans="2:18" x14ac:dyDescent="0.25">
      <c r="B535" s="52" t="str">
        <f t="shared" si="27"/>
        <v>MALBDSS</v>
      </c>
      <c r="C535" s="48" t="str">
        <f t="shared" si="25"/>
        <v>84049073674</v>
      </c>
      <c r="D535" s="6" t="s">
        <v>2921</v>
      </c>
      <c r="E535" s="7" t="s">
        <v>2067</v>
      </c>
      <c r="F535" t="s">
        <v>2566</v>
      </c>
      <c r="G535" t="s">
        <v>3285</v>
      </c>
      <c r="H535" t="s">
        <v>16</v>
      </c>
      <c r="I535" s="7" t="s">
        <v>2567</v>
      </c>
      <c r="J535" s="7" t="s">
        <v>17</v>
      </c>
      <c r="K535" s="7"/>
      <c r="L535" s="10">
        <v>49.5</v>
      </c>
      <c r="M535" s="7" t="s">
        <v>12</v>
      </c>
      <c r="N535" s="7" t="s">
        <v>2551</v>
      </c>
      <c r="O535" s="7" t="s">
        <v>2337</v>
      </c>
      <c r="P535" s="50"/>
      <c r="Q535" s="80">
        <f>SUMIF(Fishing!C:C,E535,Fishing!W:W)</f>
        <v>0</v>
      </c>
      <c r="R535" s="53">
        <f t="shared" si="26"/>
        <v>0</v>
      </c>
    </row>
    <row r="536" spans="2:18" x14ac:dyDescent="0.25">
      <c r="B536" s="52" t="str">
        <f t="shared" si="27"/>
        <v>MALBDSS</v>
      </c>
      <c r="C536" s="48" t="str">
        <f t="shared" si="25"/>
        <v>84049073675</v>
      </c>
      <c r="D536" s="6" t="s">
        <v>2922</v>
      </c>
      <c r="E536" s="7" t="s">
        <v>2068</v>
      </c>
      <c r="F536" t="s">
        <v>2568</v>
      </c>
      <c r="G536" t="s">
        <v>3285</v>
      </c>
      <c r="H536" t="s">
        <v>16</v>
      </c>
      <c r="I536" s="7" t="s">
        <v>2567</v>
      </c>
      <c r="J536" s="7" t="s">
        <v>18</v>
      </c>
      <c r="K536" s="7"/>
      <c r="L536" s="10">
        <v>49.5</v>
      </c>
      <c r="M536" s="7" t="s">
        <v>12</v>
      </c>
      <c r="N536" s="7" t="s">
        <v>2551</v>
      </c>
      <c r="O536" s="7" t="s">
        <v>2337</v>
      </c>
      <c r="P536" s="50"/>
      <c r="Q536" s="80">
        <f>SUMIF(Fishing!C:C,E536,Fishing!W:W)</f>
        <v>0</v>
      </c>
      <c r="R536" s="53">
        <f t="shared" si="26"/>
        <v>0</v>
      </c>
    </row>
    <row r="537" spans="2:18" x14ac:dyDescent="0.25">
      <c r="B537" s="52" t="str">
        <f t="shared" si="27"/>
        <v>MALBDSS</v>
      </c>
      <c r="C537" s="48" t="str">
        <f t="shared" si="25"/>
        <v>84049073676</v>
      </c>
      <c r="D537" s="6" t="s">
        <v>2923</v>
      </c>
      <c r="E537" s="7" t="s">
        <v>2069</v>
      </c>
      <c r="F537" t="s">
        <v>2569</v>
      </c>
      <c r="G537" t="s">
        <v>3285</v>
      </c>
      <c r="H537" t="s">
        <v>16</v>
      </c>
      <c r="I537" s="7" t="s">
        <v>2567</v>
      </c>
      <c r="J537" s="7" t="s">
        <v>19</v>
      </c>
      <c r="K537" s="7"/>
      <c r="L537" s="10">
        <v>49.5</v>
      </c>
      <c r="M537" s="7" t="s">
        <v>12</v>
      </c>
      <c r="N537" s="7" t="s">
        <v>2551</v>
      </c>
      <c r="O537" s="7" t="s">
        <v>2337</v>
      </c>
      <c r="P537" s="50"/>
      <c r="Q537" s="80">
        <f>SUMIF(Fishing!C:C,E537,Fishing!W:W)</f>
        <v>0</v>
      </c>
      <c r="R537" s="53">
        <f t="shared" si="26"/>
        <v>0</v>
      </c>
    </row>
    <row r="538" spans="2:18" x14ac:dyDescent="0.25">
      <c r="B538" s="52" t="str">
        <f t="shared" si="27"/>
        <v>MALBDSS</v>
      </c>
      <c r="C538" s="48" t="str">
        <f t="shared" si="25"/>
        <v>84049073677</v>
      </c>
      <c r="D538" s="6" t="s">
        <v>2924</v>
      </c>
      <c r="E538" s="7" t="s">
        <v>2070</v>
      </c>
      <c r="F538" t="s">
        <v>2570</v>
      </c>
      <c r="G538" t="s">
        <v>3285</v>
      </c>
      <c r="H538" t="s">
        <v>16</v>
      </c>
      <c r="I538" s="7" t="s">
        <v>2567</v>
      </c>
      <c r="J538" s="7" t="s">
        <v>20</v>
      </c>
      <c r="K538" s="7"/>
      <c r="L538" s="10">
        <v>49.5</v>
      </c>
      <c r="M538" s="7" t="s">
        <v>12</v>
      </c>
      <c r="N538" s="7" t="s">
        <v>2551</v>
      </c>
      <c r="O538" s="7" t="s">
        <v>2337</v>
      </c>
      <c r="P538" s="50"/>
      <c r="Q538" s="80">
        <f>SUMIF(Fishing!C:C,E538,Fishing!W:W)</f>
        <v>0</v>
      </c>
      <c r="R538" s="53">
        <f t="shared" si="26"/>
        <v>0</v>
      </c>
    </row>
    <row r="539" spans="2:18" x14ac:dyDescent="0.25">
      <c r="B539" s="52" t="str">
        <f t="shared" si="27"/>
        <v>MALBDSS</v>
      </c>
      <c r="C539" s="48" t="str">
        <f t="shared" si="25"/>
        <v>84049073678</v>
      </c>
      <c r="D539" s="6" t="s">
        <v>2925</v>
      </c>
      <c r="E539" s="7" t="s">
        <v>2071</v>
      </c>
      <c r="F539" t="s">
        <v>2571</v>
      </c>
      <c r="G539" t="s">
        <v>3285</v>
      </c>
      <c r="H539" t="s">
        <v>16</v>
      </c>
      <c r="I539" s="7" t="s">
        <v>2567</v>
      </c>
      <c r="J539" s="7" t="s">
        <v>189</v>
      </c>
      <c r="K539" s="7"/>
      <c r="L539" s="10">
        <v>49.5</v>
      </c>
      <c r="M539" s="7" t="s">
        <v>12</v>
      </c>
      <c r="N539" s="7" t="s">
        <v>2551</v>
      </c>
      <c r="O539" s="7" t="s">
        <v>2337</v>
      </c>
      <c r="P539" s="50"/>
      <c r="Q539" s="80">
        <f>SUMIF(Fishing!C:C,E539,Fishing!W:W)</f>
        <v>0</v>
      </c>
      <c r="R539" s="53">
        <f t="shared" si="26"/>
        <v>0</v>
      </c>
    </row>
    <row r="540" spans="2:18" x14ac:dyDescent="0.25">
      <c r="B540" s="52" t="str">
        <f t="shared" si="27"/>
        <v>MAODPCO</v>
      </c>
      <c r="C540" s="48" t="str">
        <f t="shared" si="25"/>
        <v>84049073679</v>
      </c>
      <c r="D540" s="6" t="s">
        <v>2926</v>
      </c>
      <c r="E540" s="7" t="s">
        <v>2072</v>
      </c>
      <c r="F540" t="s">
        <v>2572</v>
      </c>
      <c r="G540" t="s">
        <v>3287</v>
      </c>
      <c r="H540" t="s">
        <v>15</v>
      </c>
      <c r="I540" s="7" t="s">
        <v>2550</v>
      </c>
      <c r="J540" s="7" t="s">
        <v>284</v>
      </c>
      <c r="K540" s="7"/>
      <c r="L540" s="10">
        <v>60.5</v>
      </c>
      <c r="M540" s="7" t="s">
        <v>62</v>
      </c>
      <c r="N540" s="7" t="s">
        <v>2382</v>
      </c>
      <c r="O540" s="7" t="s">
        <v>2337</v>
      </c>
      <c r="P540" s="50"/>
      <c r="Q540" s="80">
        <f>SUMIF(Fishing!C:C,E540,Fishing!W:W)</f>
        <v>0</v>
      </c>
      <c r="R540" s="53">
        <f t="shared" si="26"/>
        <v>0</v>
      </c>
    </row>
    <row r="541" spans="2:18" x14ac:dyDescent="0.25">
      <c r="B541" s="52" t="str">
        <f t="shared" si="27"/>
        <v>MAODPCO</v>
      </c>
      <c r="C541" s="48" t="str">
        <f t="shared" si="25"/>
        <v>84049073680</v>
      </c>
      <c r="D541" s="6" t="s">
        <v>2927</v>
      </c>
      <c r="E541" s="7" t="s">
        <v>2073</v>
      </c>
      <c r="F541" t="s">
        <v>2573</v>
      </c>
      <c r="G541" t="s">
        <v>3287</v>
      </c>
      <c r="H541" t="s">
        <v>15</v>
      </c>
      <c r="I541" s="7" t="s">
        <v>2550</v>
      </c>
      <c r="J541" s="7" t="s">
        <v>292</v>
      </c>
      <c r="K541" s="7"/>
      <c r="L541" s="10">
        <v>60.5</v>
      </c>
      <c r="M541" s="7" t="s">
        <v>62</v>
      </c>
      <c r="N541" s="7" t="s">
        <v>2382</v>
      </c>
      <c r="O541" s="7" t="s">
        <v>2337</v>
      </c>
      <c r="P541" s="50"/>
      <c r="Q541" s="80">
        <f>SUMIF(Fishing!C:C,E541,Fishing!W:W)</f>
        <v>0</v>
      </c>
      <c r="R541" s="53">
        <f t="shared" si="26"/>
        <v>0</v>
      </c>
    </row>
    <row r="542" spans="2:18" x14ac:dyDescent="0.25">
      <c r="B542" s="52" t="str">
        <f t="shared" si="27"/>
        <v>MAODPCO</v>
      </c>
      <c r="C542" s="48" t="str">
        <f t="shared" si="25"/>
        <v>84049073681</v>
      </c>
      <c r="D542" s="6" t="s">
        <v>2928</v>
      </c>
      <c r="E542" s="7" t="s">
        <v>2074</v>
      </c>
      <c r="F542" t="s">
        <v>2574</v>
      </c>
      <c r="G542" t="s">
        <v>3287</v>
      </c>
      <c r="H542" t="s">
        <v>15</v>
      </c>
      <c r="I542" s="7" t="s">
        <v>2550</v>
      </c>
      <c r="J542" s="7" t="s">
        <v>295</v>
      </c>
      <c r="K542" s="7"/>
      <c r="L542" s="10">
        <v>60.5</v>
      </c>
      <c r="M542" s="7" t="s">
        <v>62</v>
      </c>
      <c r="N542" s="7" t="s">
        <v>2382</v>
      </c>
      <c r="O542" s="7" t="s">
        <v>2337</v>
      </c>
      <c r="P542" s="50"/>
      <c r="Q542" s="80">
        <f>SUMIF(Fishing!C:C,E542,Fishing!W:W)</f>
        <v>0</v>
      </c>
      <c r="R542" s="53">
        <f t="shared" si="26"/>
        <v>0</v>
      </c>
    </row>
    <row r="543" spans="2:18" x14ac:dyDescent="0.25">
      <c r="B543" s="52" t="str">
        <f t="shared" si="27"/>
        <v>MAODPCO</v>
      </c>
      <c r="C543" s="48" t="str">
        <f t="shared" si="25"/>
        <v>84049073682</v>
      </c>
      <c r="D543" s="6" t="s">
        <v>2929</v>
      </c>
      <c r="E543" s="7" t="s">
        <v>2075</v>
      </c>
      <c r="F543" t="s">
        <v>2575</v>
      </c>
      <c r="G543" t="s">
        <v>3287</v>
      </c>
      <c r="H543" t="s">
        <v>15</v>
      </c>
      <c r="I543" s="7" t="s">
        <v>2550</v>
      </c>
      <c r="J543" s="7" t="s">
        <v>285</v>
      </c>
      <c r="K543" s="7"/>
      <c r="L543" s="10">
        <v>60.5</v>
      </c>
      <c r="M543" s="7" t="s">
        <v>62</v>
      </c>
      <c r="N543" s="7" t="s">
        <v>2382</v>
      </c>
      <c r="O543" s="7" t="s">
        <v>2337</v>
      </c>
      <c r="P543" s="50"/>
      <c r="Q543" s="80">
        <f>SUMIF(Fishing!C:C,E543,Fishing!W:W)</f>
        <v>0</v>
      </c>
      <c r="R543" s="53">
        <f t="shared" si="26"/>
        <v>0</v>
      </c>
    </row>
    <row r="544" spans="2:18" x14ac:dyDescent="0.25">
      <c r="B544" s="52" t="str">
        <f t="shared" si="27"/>
        <v>MAODPCO</v>
      </c>
      <c r="C544" s="48" t="str">
        <f t="shared" si="25"/>
        <v>84049073683</v>
      </c>
      <c r="D544" s="6" t="s">
        <v>2930</v>
      </c>
      <c r="E544" s="7" t="s">
        <v>2076</v>
      </c>
      <c r="F544" t="s">
        <v>2576</v>
      </c>
      <c r="G544" t="s">
        <v>3287</v>
      </c>
      <c r="H544" t="s">
        <v>15</v>
      </c>
      <c r="I544" s="7" t="s">
        <v>2550</v>
      </c>
      <c r="J544" s="7" t="s">
        <v>300</v>
      </c>
      <c r="K544" s="7"/>
      <c r="L544" s="10">
        <v>60.5</v>
      </c>
      <c r="M544" s="7" t="s">
        <v>62</v>
      </c>
      <c r="N544" s="7" t="s">
        <v>2382</v>
      </c>
      <c r="O544" s="7" t="s">
        <v>2337</v>
      </c>
      <c r="P544" s="50"/>
      <c r="Q544" s="80">
        <f>SUMIF(Fishing!C:C,E544,Fishing!W:W)</f>
        <v>0</v>
      </c>
      <c r="R544" s="53">
        <f t="shared" si="26"/>
        <v>0</v>
      </c>
    </row>
    <row r="545" spans="2:18" x14ac:dyDescent="0.25">
      <c r="B545" s="52" t="str">
        <f t="shared" si="27"/>
        <v>MAODPCO</v>
      </c>
      <c r="C545" s="48" t="str">
        <f t="shared" si="25"/>
        <v>84049073684</v>
      </c>
      <c r="D545" s="6" t="s">
        <v>2931</v>
      </c>
      <c r="E545" s="7" t="s">
        <v>2077</v>
      </c>
      <c r="F545" t="s">
        <v>2577</v>
      </c>
      <c r="G545" t="s">
        <v>3287</v>
      </c>
      <c r="H545" t="s">
        <v>15</v>
      </c>
      <c r="I545" s="7" t="s">
        <v>2550</v>
      </c>
      <c r="J545" s="7" t="s">
        <v>303</v>
      </c>
      <c r="K545" s="7"/>
      <c r="L545" s="10">
        <v>60.5</v>
      </c>
      <c r="M545" s="7" t="s">
        <v>62</v>
      </c>
      <c r="N545" s="7" t="s">
        <v>2382</v>
      </c>
      <c r="O545" s="7" t="s">
        <v>2337</v>
      </c>
      <c r="P545" s="50"/>
      <c r="Q545" s="80">
        <f>SUMIF(Fishing!C:C,E545,Fishing!W:W)</f>
        <v>0</v>
      </c>
      <c r="R545" s="53">
        <f t="shared" si="26"/>
        <v>0</v>
      </c>
    </row>
    <row r="546" spans="2:18" x14ac:dyDescent="0.25">
      <c r="B546" s="52" t="str">
        <f t="shared" si="27"/>
        <v>MAODPCO</v>
      </c>
      <c r="C546" s="48" t="str">
        <f t="shared" si="25"/>
        <v>84049073685</v>
      </c>
      <c r="D546" s="6" t="s">
        <v>2932</v>
      </c>
      <c r="E546" s="7" t="s">
        <v>2078</v>
      </c>
      <c r="F546" t="s">
        <v>2578</v>
      </c>
      <c r="G546" t="s">
        <v>3287</v>
      </c>
      <c r="H546" t="s">
        <v>15</v>
      </c>
      <c r="I546" s="7" t="s">
        <v>2550</v>
      </c>
      <c r="J546" s="7" t="s">
        <v>286</v>
      </c>
      <c r="K546" s="7"/>
      <c r="L546" s="10">
        <v>60.5</v>
      </c>
      <c r="M546" s="7" t="s">
        <v>62</v>
      </c>
      <c r="N546" s="7" t="s">
        <v>2382</v>
      </c>
      <c r="O546" s="7" t="s">
        <v>2337</v>
      </c>
      <c r="P546" s="50"/>
      <c r="Q546" s="80">
        <f>SUMIF(Fishing!C:C,E546,Fishing!W:W)</f>
        <v>0</v>
      </c>
      <c r="R546" s="53">
        <f t="shared" si="26"/>
        <v>0</v>
      </c>
    </row>
    <row r="547" spans="2:18" x14ac:dyDescent="0.25">
      <c r="B547" s="52" t="str">
        <f t="shared" si="27"/>
        <v>MAODPCO</v>
      </c>
      <c r="C547" s="48" t="str">
        <f t="shared" si="25"/>
        <v>84049073686</v>
      </c>
      <c r="D547" s="6" t="s">
        <v>2933</v>
      </c>
      <c r="E547" s="7" t="s">
        <v>2079</v>
      </c>
      <c r="F547" t="s">
        <v>2579</v>
      </c>
      <c r="G547" t="s">
        <v>3287</v>
      </c>
      <c r="H547" t="s">
        <v>15</v>
      </c>
      <c r="I547" s="7" t="s">
        <v>2550</v>
      </c>
      <c r="J547" s="7" t="s">
        <v>308</v>
      </c>
      <c r="K547" s="7"/>
      <c r="L547" s="10">
        <v>60.5</v>
      </c>
      <c r="M547" s="7" t="s">
        <v>62</v>
      </c>
      <c r="N547" s="7" t="s">
        <v>2382</v>
      </c>
      <c r="O547" s="7" t="s">
        <v>2337</v>
      </c>
      <c r="P547" s="50"/>
      <c r="Q547" s="80">
        <f>SUMIF(Fishing!C:C,E547,Fishing!W:W)</f>
        <v>0</v>
      </c>
      <c r="R547" s="53">
        <f t="shared" si="26"/>
        <v>0</v>
      </c>
    </row>
    <row r="548" spans="2:18" x14ac:dyDescent="0.25">
      <c r="B548" s="52" t="str">
        <f t="shared" si="27"/>
        <v>MAODPCO</v>
      </c>
      <c r="C548" s="48" t="str">
        <f t="shared" si="25"/>
        <v>84049073687</v>
      </c>
      <c r="D548" s="6" t="s">
        <v>2934</v>
      </c>
      <c r="E548" s="7" t="s">
        <v>2080</v>
      </c>
      <c r="F548" t="s">
        <v>2580</v>
      </c>
      <c r="G548" t="s">
        <v>3287</v>
      </c>
      <c r="H548" t="s">
        <v>15</v>
      </c>
      <c r="I548" s="7" t="s">
        <v>2550</v>
      </c>
      <c r="J548" s="7" t="s">
        <v>311</v>
      </c>
      <c r="K548" s="7"/>
      <c r="L548" s="10">
        <v>60.5</v>
      </c>
      <c r="M548" s="7" t="s">
        <v>62</v>
      </c>
      <c r="N548" s="7" t="s">
        <v>2382</v>
      </c>
      <c r="O548" s="7" t="s">
        <v>2337</v>
      </c>
      <c r="P548" s="50"/>
      <c r="Q548" s="80">
        <f>SUMIF(Fishing!C:C,E548,Fishing!W:W)</f>
        <v>0</v>
      </c>
      <c r="R548" s="53">
        <f t="shared" si="26"/>
        <v>0</v>
      </c>
    </row>
    <row r="549" spans="2:18" x14ac:dyDescent="0.25">
      <c r="B549" s="52" t="str">
        <f t="shared" si="27"/>
        <v>MAODPCO</v>
      </c>
      <c r="C549" s="48" t="str">
        <f t="shared" si="25"/>
        <v>84049073688</v>
      </c>
      <c r="D549" s="6" t="s">
        <v>2935</v>
      </c>
      <c r="E549" s="7" t="s">
        <v>2081</v>
      </c>
      <c r="F549" t="s">
        <v>2581</v>
      </c>
      <c r="G549" t="s">
        <v>3287</v>
      </c>
      <c r="H549" t="s">
        <v>15</v>
      </c>
      <c r="I549" s="7" t="s">
        <v>2550</v>
      </c>
      <c r="J549" s="7" t="s">
        <v>287</v>
      </c>
      <c r="K549" s="7"/>
      <c r="L549" s="10">
        <v>60.5</v>
      </c>
      <c r="M549" s="7" t="s">
        <v>62</v>
      </c>
      <c r="N549" s="7" t="s">
        <v>2382</v>
      </c>
      <c r="O549" s="7" t="s">
        <v>2337</v>
      </c>
      <c r="P549" s="50"/>
      <c r="Q549" s="80">
        <f>SUMIF(Fishing!C:C,E549,Fishing!W:W)</f>
        <v>0</v>
      </c>
      <c r="R549" s="53">
        <f t="shared" si="26"/>
        <v>0</v>
      </c>
    </row>
    <row r="550" spans="2:18" x14ac:dyDescent="0.25">
      <c r="B550" s="52" t="str">
        <f t="shared" si="27"/>
        <v>MAODPCO</v>
      </c>
      <c r="C550" s="48" t="str">
        <f t="shared" si="25"/>
        <v>84049073689</v>
      </c>
      <c r="D550" s="6" t="s">
        <v>2936</v>
      </c>
      <c r="E550" s="7" t="s">
        <v>2082</v>
      </c>
      <c r="F550" t="s">
        <v>2582</v>
      </c>
      <c r="G550" t="s">
        <v>3287</v>
      </c>
      <c r="H550" t="s">
        <v>15</v>
      </c>
      <c r="I550" s="7" t="s">
        <v>2550</v>
      </c>
      <c r="J550" s="7" t="s">
        <v>316</v>
      </c>
      <c r="K550" s="7"/>
      <c r="L550" s="10">
        <v>60.5</v>
      </c>
      <c r="M550" s="7" t="s">
        <v>62</v>
      </c>
      <c r="N550" s="7" t="s">
        <v>2382</v>
      </c>
      <c r="O550" s="7" t="s">
        <v>2337</v>
      </c>
      <c r="P550" s="50"/>
      <c r="Q550" s="80">
        <f>SUMIF(Fishing!C:C,E550,Fishing!W:W)</f>
        <v>0</v>
      </c>
      <c r="R550" s="53">
        <f t="shared" si="26"/>
        <v>0</v>
      </c>
    </row>
    <row r="551" spans="2:18" x14ac:dyDescent="0.25">
      <c r="B551" s="52" t="str">
        <f t="shared" si="27"/>
        <v>MAODPCO</v>
      </c>
      <c r="C551" s="48" t="str">
        <f t="shared" si="25"/>
        <v>84049073690</v>
      </c>
      <c r="D551" s="6" t="s">
        <v>2937</v>
      </c>
      <c r="E551" s="7" t="s">
        <v>2083</v>
      </c>
      <c r="F551" t="s">
        <v>2583</v>
      </c>
      <c r="G551" t="s">
        <v>3287</v>
      </c>
      <c r="H551" t="s">
        <v>15</v>
      </c>
      <c r="I551" s="7" t="s">
        <v>2550</v>
      </c>
      <c r="J551" s="7" t="s">
        <v>319</v>
      </c>
      <c r="K551" s="7"/>
      <c r="L551" s="10">
        <v>60.5</v>
      </c>
      <c r="M551" s="7" t="s">
        <v>62</v>
      </c>
      <c r="N551" s="7" t="s">
        <v>2382</v>
      </c>
      <c r="O551" s="7" t="s">
        <v>2337</v>
      </c>
      <c r="P551" s="50"/>
      <c r="Q551" s="80">
        <f>SUMIF(Fishing!C:C,E551,Fishing!W:W)</f>
        <v>0</v>
      </c>
      <c r="R551" s="53">
        <f t="shared" si="26"/>
        <v>0</v>
      </c>
    </row>
    <row r="552" spans="2:18" x14ac:dyDescent="0.25">
      <c r="B552" s="52" t="str">
        <f t="shared" si="27"/>
        <v>MAODPCO</v>
      </c>
      <c r="C552" s="48" t="str">
        <f t="shared" si="25"/>
        <v>84049073691</v>
      </c>
      <c r="D552" s="6" t="s">
        <v>2938</v>
      </c>
      <c r="E552" s="7" t="s">
        <v>2084</v>
      </c>
      <c r="F552" t="s">
        <v>2584</v>
      </c>
      <c r="G552" t="s">
        <v>3287</v>
      </c>
      <c r="H552" t="s">
        <v>15</v>
      </c>
      <c r="I552" s="7" t="s">
        <v>2550</v>
      </c>
      <c r="J552" s="7" t="s">
        <v>322</v>
      </c>
      <c r="K552" s="7"/>
      <c r="L552" s="10">
        <v>60.5</v>
      </c>
      <c r="M552" s="7" t="s">
        <v>62</v>
      </c>
      <c r="N552" s="7" t="s">
        <v>2382</v>
      </c>
      <c r="O552" s="7" t="s">
        <v>2337</v>
      </c>
      <c r="P552" s="50"/>
      <c r="Q552" s="80">
        <f>SUMIF(Fishing!C:C,E552,Fishing!W:W)</f>
        <v>0</v>
      </c>
      <c r="R552" s="53">
        <f t="shared" si="26"/>
        <v>0</v>
      </c>
    </row>
    <row r="553" spans="2:18" x14ac:dyDescent="0.25">
      <c r="B553" s="52" t="str">
        <f t="shared" si="27"/>
        <v>MAODPCO</v>
      </c>
      <c r="C553" s="48" t="str">
        <f t="shared" si="25"/>
        <v>84049073692</v>
      </c>
      <c r="D553" s="6" t="s">
        <v>2939</v>
      </c>
      <c r="E553" s="7" t="s">
        <v>2085</v>
      </c>
      <c r="F553" t="s">
        <v>2585</v>
      </c>
      <c r="G553" t="s">
        <v>3287</v>
      </c>
      <c r="H553" t="s">
        <v>15</v>
      </c>
      <c r="I553" s="7" t="s">
        <v>2550</v>
      </c>
      <c r="J553" s="7" t="s">
        <v>325</v>
      </c>
      <c r="K553" s="7"/>
      <c r="L553" s="10">
        <v>60.5</v>
      </c>
      <c r="M553" s="7" t="s">
        <v>62</v>
      </c>
      <c r="N553" s="7" t="s">
        <v>2382</v>
      </c>
      <c r="O553" s="7" t="s">
        <v>2337</v>
      </c>
      <c r="P553" s="50"/>
      <c r="Q553" s="80">
        <f>SUMIF(Fishing!C:C,E553,Fishing!W:W)</f>
        <v>0</v>
      </c>
      <c r="R553" s="53">
        <f t="shared" si="26"/>
        <v>0</v>
      </c>
    </row>
    <row r="554" spans="2:18" x14ac:dyDescent="0.25">
      <c r="B554" s="52" t="str">
        <f t="shared" si="27"/>
        <v>MAODPCO</v>
      </c>
      <c r="C554" s="48" t="str">
        <f t="shared" si="25"/>
        <v>84049073693</v>
      </c>
      <c r="D554" s="6" t="s">
        <v>2940</v>
      </c>
      <c r="E554" s="7" t="s">
        <v>2086</v>
      </c>
      <c r="F554" t="s">
        <v>2586</v>
      </c>
      <c r="G554" t="s">
        <v>3287</v>
      </c>
      <c r="H554" t="s">
        <v>15</v>
      </c>
      <c r="I554" s="7" t="s">
        <v>2550</v>
      </c>
      <c r="J554" s="7" t="s">
        <v>328</v>
      </c>
      <c r="K554" s="7"/>
      <c r="L554" s="10">
        <v>60.5</v>
      </c>
      <c r="M554" s="7" t="s">
        <v>62</v>
      </c>
      <c r="N554" s="7" t="s">
        <v>2382</v>
      </c>
      <c r="O554" s="7" t="s">
        <v>2337</v>
      </c>
      <c r="P554" s="50"/>
      <c r="Q554" s="80">
        <f>SUMIF(Fishing!C:C,E554,Fishing!W:W)</f>
        <v>0</v>
      </c>
      <c r="R554" s="53">
        <f t="shared" si="26"/>
        <v>0</v>
      </c>
    </row>
    <row r="555" spans="2:18" x14ac:dyDescent="0.25">
      <c r="B555" s="52" t="str">
        <f t="shared" si="27"/>
        <v>MAODPCO</v>
      </c>
      <c r="C555" s="48" t="str">
        <f t="shared" si="25"/>
        <v>84049073694</v>
      </c>
      <c r="D555" s="6" t="s">
        <v>2941</v>
      </c>
      <c r="E555" s="7" t="s">
        <v>2087</v>
      </c>
      <c r="F555" t="s">
        <v>2587</v>
      </c>
      <c r="G555" t="s">
        <v>3287</v>
      </c>
      <c r="H555" t="s">
        <v>15</v>
      </c>
      <c r="I555" s="7" t="s">
        <v>2550</v>
      </c>
      <c r="J555" s="7" t="s">
        <v>331</v>
      </c>
      <c r="K555" s="7"/>
      <c r="L555" s="10">
        <v>60.5</v>
      </c>
      <c r="M555" s="7" t="s">
        <v>62</v>
      </c>
      <c r="N555" s="7" t="s">
        <v>2382</v>
      </c>
      <c r="O555" s="7" t="s">
        <v>2337</v>
      </c>
      <c r="P555" s="50"/>
      <c r="Q555" s="80">
        <f>SUMIF(Fishing!C:C,E555,Fishing!W:W)</f>
        <v>0</v>
      </c>
      <c r="R555" s="53">
        <f t="shared" si="26"/>
        <v>0</v>
      </c>
    </row>
    <row r="556" spans="2:18" x14ac:dyDescent="0.25">
      <c r="B556" s="52" t="str">
        <f t="shared" si="27"/>
        <v>MAODPCO</v>
      </c>
      <c r="C556" s="48" t="str">
        <f t="shared" si="25"/>
        <v>84049073695</v>
      </c>
      <c r="D556" s="6" t="s">
        <v>2942</v>
      </c>
      <c r="E556" s="7" t="s">
        <v>2088</v>
      </c>
      <c r="F556" t="s">
        <v>2588</v>
      </c>
      <c r="G556" t="s">
        <v>3287</v>
      </c>
      <c r="H556" t="s">
        <v>15</v>
      </c>
      <c r="I556" s="7" t="s">
        <v>2550</v>
      </c>
      <c r="J556" s="7" t="s">
        <v>334</v>
      </c>
      <c r="K556" s="7"/>
      <c r="L556" s="10">
        <v>60.5</v>
      </c>
      <c r="M556" s="7" t="s">
        <v>62</v>
      </c>
      <c r="N556" s="7" t="s">
        <v>2382</v>
      </c>
      <c r="O556" s="7" t="s">
        <v>2337</v>
      </c>
      <c r="P556" s="50"/>
      <c r="Q556" s="80">
        <f>SUMIF(Fishing!C:C,E556,Fishing!W:W)</f>
        <v>0</v>
      </c>
      <c r="R556" s="53">
        <f t="shared" si="26"/>
        <v>0</v>
      </c>
    </row>
    <row r="557" spans="2:18" x14ac:dyDescent="0.25">
      <c r="B557" s="52" t="str">
        <f t="shared" si="27"/>
        <v>MAODPCO</v>
      </c>
      <c r="C557" s="48" t="str">
        <f t="shared" si="25"/>
        <v>84049073696</v>
      </c>
      <c r="D557" s="6" t="s">
        <v>2943</v>
      </c>
      <c r="E557" s="7" t="s">
        <v>2089</v>
      </c>
      <c r="F557" t="s">
        <v>2589</v>
      </c>
      <c r="G557" t="s">
        <v>3287</v>
      </c>
      <c r="H557" t="s">
        <v>15</v>
      </c>
      <c r="I557" s="7" t="s">
        <v>2550</v>
      </c>
      <c r="J557" s="7" t="s">
        <v>337</v>
      </c>
      <c r="K557" s="7"/>
      <c r="L557" s="10">
        <v>60.5</v>
      </c>
      <c r="M557" s="7" t="s">
        <v>62</v>
      </c>
      <c r="N557" s="7" t="s">
        <v>2382</v>
      </c>
      <c r="O557" s="7" t="s">
        <v>2337</v>
      </c>
      <c r="P557" s="50"/>
      <c r="Q557" s="80">
        <f>SUMIF(Fishing!C:C,E557,Fishing!W:W)</f>
        <v>0</v>
      </c>
      <c r="R557" s="53">
        <f t="shared" si="26"/>
        <v>0</v>
      </c>
    </row>
    <row r="558" spans="2:18" x14ac:dyDescent="0.25">
      <c r="B558" s="52" t="str">
        <f t="shared" si="27"/>
        <v>MAODPCW</v>
      </c>
      <c r="C558" s="48" t="str">
        <f t="shared" si="25"/>
        <v>84049073697</v>
      </c>
      <c r="D558" s="6" t="s">
        <v>2944</v>
      </c>
      <c r="E558" s="7" t="s">
        <v>2090</v>
      </c>
      <c r="F558" t="s">
        <v>2590</v>
      </c>
      <c r="G558" t="s">
        <v>3287</v>
      </c>
      <c r="H558" t="s">
        <v>16</v>
      </c>
      <c r="I558" s="7" t="s">
        <v>2495</v>
      </c>
      <c r="J558" s="7" t="s">
        <v>284</v>
      </c>
      <c r="K558" s="7"/>
      <c r="L558" s="10">
        <v>60.5</v>
      </c>
      <c r="M558" s="7" t="s">
        <v>62</v>
      </c>
      <c r="N558" s="7" t="s">
        <v>2382</v>
      </c>
      <c r="O558" s="7" t="s">
        <v>2337</v>
      </c>
      <c r="P558" s="50"/>
      <c r="Q558" s="80">
        <f>SUMIF(Fishing!C:C,E558,Fishing!W:W)</f>
        <v>0</v>
      </c>
      <c r="R558" s="53">
        <f t="shared" si="26"/>
        <v>0</v>
      </c>
    </row>
    <row r="559" spans="2:18" x14ac:dyDescent="0.25">
      <c r="B559" s="52" t="str">
        <f t="shared" si="27"/>
        <v>MAODPCW</v>
      </c>
      <c r="C559" s="48" t="str">
        <f t="shared" si="25"/>
        <v>84049073698</v>
      </c>
      <c r="D559" s="6" t="s">
        <v>2945</v>
      </c>
      <c r="E559" s="7" t="s">
        <v>2091</v>
      </c>
      <c r="F559" t="s">
        <v>2591</v>
      </c>
      <c r="G559" t="s">
        <v>3287</v>
      </c>
      <c r="H559" t="s">
        <v>16</v>
      </c>
      <c r="I559" s="7" t="s">
        <v>2495</v>
      </c>
      <c r="J559" s="7" t="s">
        <v>292</v>
      </c>
      <c r="K559" s="7"/>
      <c r="L559" s="10">
        <v>60.5</v>
      </c>
      <c r="M559" s="7" t="s">
        <v>62</v>
      </c>
      <c r="N559" s="7" t="s">
        <v>2382</v>
      </c>
      <c r="O559" s="7" t="s">
        <v>2337</v>
      </c>
      <c r="P559" s="50"/>
      <c r="Q559" s="80">
        <f>SUMIF(Fishing!C:C,E559,Fishing!W:W)</f>
        <v>0</v>
      </c>
      <c r="R559" s="53">
        <f t="shared" si="26"/>
        <v>0</v>
      </c>
    </row>
    <row r="560" spans="2:18" x14ac:dyDescent="0.25">
      <c r="B560" s="52" t="str">
        <f t="shared" si="27"/>
        <v>MAODPCW</v>
      </c>
      <c r="C560" s="48" t="str">
        <f t="shared" si="25"/>
        <v>84049073699</v>
      </c>
      <c r="D560" s="6" t="s">
        <v>2946</v>
      </c>
      <c r="E560" s="7" t="s">
        <v>2092</v>
      </c>
      <c r="F560" t="s">
        <v>2592</v>
      </c>
      <c r="G560" t="s">
        <v>3287</v>
      </c>
      <c r="H560" t="s">
        <v>16</v>
      </c>
      <c r="I560" s="7" t="s">
        <v>2495</v>
      </c>
      <c r="J560" s="7" t="s">
        <v>295</v>
      </c>
      <c r="K560" s="7"/>
      <c r="L560" s="10">
        <v>60.5</v>
      </c>
      <c r="M560" s="7" t="s">
        <v>62</v>
      </c>
      <c r="N560" s="7" t="s">
        <v>2382</v>
      </c>
      <c r="O560" s="7" t="s">
        <v>2337</v>
      </c>
      <c r="P560" s="50"/>
      <c r="Q560" s="80">
        <f>SUMIF(Fishing!C:C,E560,Fishing!W:W)</f>
        <v>0</v>
      </c>
      <c r="R560" s="53">
        <f t="shared" si="26"/>
        <v>0</v>
      </c>
    </row>
    <row r="561" spans="2:18" x14ac:dyDescent="0.25">
      <c r="B561" s="52" t="str">
        <f t="shared" si="27"/>
        <v>MAODPCW</v>
      </c>
      <c r="C561" s="48" t="str">
        <f t="shared" si="25"/>
        <v>84049073700</v>
      </c>
      <c r="D561" s="6" t="s">
        <v>2947</v>
      </c>
      <c r="E561" s="7" t="s">
        <v>2093</v>
      </c>
      <c r="F561" t="s">
        <v>2593</v>
      </c>
      <c r="G561" t="s">
        <v>3287</v>
      </c>
      <c r="H561" t="s">
        <v>16</v>
      </c>
      <c r="I561" s="7" t="s">
        <v>2495</v>
      </c>
      <c r="J561" s="7" t="s">
        <v>285</v>
      </c>
      <c r="K561" s="7"/>
      <c r="L561" s="10">
        <v>60.5</v>
      </c>
      <c r="M561" s="7" t="s">
        <v>62</v>
      </c>
      <c r="N561" s="7" t="s">
        <v>2382</v>
      </c>
      <c r="O561" s="7" t="s">
        <v>2337</v>
      </c>
      <c r="P561" s="50"/>
      <c r="Q561" s="80">
        <f>SUMIF(Fishing!C:C,E561,Fishing!W:W)</f>
        <v>0</v>
      </c>
      <c r="R561" s="53">
        <f t="shared" si="26"/>
        <v>0</v>
      </c>
    </row>
    <row r="562" spans="2:18" x14ac:dyDescent="0.25">
      <c r="B562" s="52" t="str">
        <f t="shared" si="27"/>
        <v>MAODPCW</v>
      </c>
      <c r="C562" s="48" t="str">
        <f t="shared" si="25"/>
        <v>84049073701</v>
      </c>
      <c r="D562" s="6" t="s">
        <v>2948</v>
      </c>
      <c r="E562" s="7" t="s">
        <v>2094</v>
      </c>
      <c r="F562" t="s">
        <v>2594</v>
      </c>
      <c r="G562" t="s">
        <v>3287</v>
      </c>
      <c r="H562" t="s">
        <v>16</v>
      </c>
      <c r="I562" s="7" t="s">
        <v>2495</v>
      </c>
      <c r="J562" s="7" t="s">
        <v>300</v>
      </c>
      <c r="K562" s="7"/>
      <c r="L562" s="10">
        <v>60.5</v>
      </c>
      <c r="M562" s="7" t="s">
        <v>62</v>
      </c>
      <c r="N562" s="7" t="s">
        <v>2382</v>
      </c>
      <c r="O562" s="7" t="s">
        <v>2337</v>
      </c>
      <c r="P562" s="50"/>
      <c r="Q562" s="80">
        <f>SUMIF(Fishing!C:C,E562,Fishing!W:W)</f>
        <v>0</v>
      </c>
      <c r="R562" s="53">
        <f t="shared" si="26"/>
        <v>0</v>
      </c>
    </row>
    <row r="563" spans="2:18" x14ac:dyDescent="0.25">
      <c r="B563" s="52" t="str">
        <f t="shared" si="27"/>
        <v>MAODPCW</v>
      </c>
      <c r="C563" s="48" t="str">
        <f t="shared" si="25"/>
        <v>84049073702</v>
      </c>
      <c r="D563" s="6" t="s">
        <v>2949</v>
      </c>
      <c r="E563" s="7" t="s">
        <v>2095</v>
      </c>
      <c r="F563" t="s">
        <v>2595</v>
      </c>
      <c r="G563" t="s">
        <v>3287</v>
      </c>
      <c r="H563" t="s">
        <v>16</v>
      </c>
      <c r="I563" s="7" t="s">
        <v>2495</v>
      </c>
      <c r="J563" s="7" t="s">
        <v>303</v>
      </c>
      <c r="K563" s="7"/>
      <c r="L563" s="10">
        <v>60.5</v>
      </c>
      <c r="M563" s="7" t="s">
        <v>62</v>
      </c>
      <c r="N563" s="7" t="s">
        <v>2382</v>
      </c>
      <c r="O563" s="7" t="s">
        <v>2337</v>
      </c>
      <c r="P563" s="50"/>
      <c r="Q563" s="80">
        <f>SUMIF(Fishing!C:C,E563,Fishing!W:W)</f>
        <v>0</v>
      </c>
      <c r="R563" s="53">
        <f t="shared" si="26"/>
        <v>0</v>
      </c>
    </row>
    <row r="564" spans="2:18" x14ac:dyDescent="0.25">
      <c r="B564" s="52" t="str">
        <f t="shared" si="27"/>
        <v>MAODPCW</v>
      </c>
      <c r="C564" s="48" t="str">
        <f t="shared" si="25"/>
        <v>84049073703</v>
      </c>
      <c r="D564" s="6" t="s">
        <v>2950</v>
      </c>
      <c r="E564" s="7" t="s">
        <v>2096</v>
      </c>
      <c r="F564" t="s">
        <v>2596</v>
      </c>
      <c r="G564" t="s">
        <v>3287</v>
      </c>
      <c r="H564" t="s">
        <v>16</v>
      </c>
      <c r="I564" s="7" t="s">
        <v>2495</v>
      </c>
      <c r="J564" s="7" t="s">
        <v>286</v>
      </c>
      <c r="K564" s="7"/>
      <c r="L564" s="10">
        <v>60.5</v>
      </c>
      <c r="M564" s="7" t="s">
        <v>62</v>
      </c>
      <c r="N564" s="7" t="s">
        <v>2382</v>
      </c>
      <c r="O564" s="7" t="s">
        <v>2337</v>
      </c>
      <c r="P564" s="50"/>
      <c r="Q564" s="80">
        <f>SUMIF(Fishing!C:C,E564,Fishing!W:W)</f>
        <v>0</v>
      </c>
      <c r="R564" s="53">
        <f t="shared" si="26"/>
        <v>0</v>
      </c>
    </row>
    <row r="565" spans="2:18" x14ac:dyDescent="0.25">
      <c r="B565" s="52" t="str">
        <f t="shared" si="27"/>
        <v>MAODPCW</v>
      </c>
      <c r="C565" s="48" t="str">
        <f t="shared" si="25"/>
        <v>84049073704</v>
      </c>
      <c r="D565" s="6" t="s">
        <v>2951</v>
      </c>
      <c r="E565" s="7" t="s">
        <v>2097</v>
      </c>
      <c r="F565" t="s">
        <v>2597</v>
      </c>
      <c r="G565" t="s">
        <v>3287</v>
      </c>
      <c r="H565" t="s">
        <v>16</v>
      </c>
      <c r="I565" s="7" t="s">
        <v>2495</v>
      </c>
      <c r="J565" s="7" t="s">
        <v>308</v>
      </c>
      <c r="K565" s="7"/>
      <c r="L565" s="10">
        <v>60.5</v>
      </c>
      <c r="M565" s="7" t="s">
        <v>62</v>
      </c>
      <c r="N565" s="7" t="s">
        <v>2382</v>
      </c>
      <c r="O565" s="7" t="s">
        <v>2337</v>
      </c>
      <c r="P565" s="50"/>
      <c r="Q565" s="80">
        <f>SUMIF(Fishing!C:C,E565,Fishing!W:W)</f>
        <v>0</v>
      </c>
      <c r="R565" s="53">
        <f t="shared" si="26"/>
        <v>0</v>
      </c>
    </row>
    <row r="566" spans="2:18" x14ac:dyDescent="0.25">
      <c r="B566" s="52" t="str">
        <f t="shared" si="27"/>
        <v>MAODPCW</v>
      </c>
      <c r="C566" s="48" t="str">
        <f t="shared" si="25"/>
        <v>84049073705</v>
      </c>
      <c r="D566" s="6" t="s">
        <v>2952</v>
      </c>
      <c r="E566" s="7" t="s">
        <v>2098</v>
      </c>
      <c r="F566" t="s">
        <v>2598</v>
      </c>
      <c r="G566" t="s">
        <v>3287</v>
      </c>
      <c r="H566" t="s">
        <v>16</v>
      </c>
      <c r="I566" s="7" t="s">
        <v>2495</v>
      </c>
      <c r="J566" s="7" t="s">
        <v>311</v>
      </c>
      <c r="K566" s="7"/>
      <c r="L566" s="10">
        <v>60.5</v>
      </c>
      <c r="M566" s="7" t="s">
        <v>62</v>
      </c>
      <c r="N566" s="7" t="s">
        <v>2382</v>
      </c>
      <c r="O566" s="7" t="s">
        <v>2337</v>
      </c>
      <c r="P566" s="50"/>
      <c r="Q566" s="80">
        <f>SUMIF(Fishing!C:C,E566,Fishing!W:W)</f>
        <v>0</v>
      </c>
      <c r="R566" s="53">
        <f t="shared" si="26"/>
        <v>0</v>
      </c>
    </row>
    <row r="567" spans="2:18" x14ac:dyDescent="0.25">
      <c r="B567" s="52" t="str">
        <f t="shared" si="27"/>
        <v>MAODPCW</v>
      </c>
      <c r="C567" s="48" t="str">
        <f t="shared" si="25"/>
        <v>84049073706</v>
      </c>
      <c r="D567" s="6" t="s">
        <v>2953</v>
      </c>
      <c r="E567" s="7" t="s">
        <v>2099</v>
      </c>
      <c r="F567" t="s">
        <v>2599</v>
      </c>
      <c r="G567" t="s">
        <v>3287</v>
      </c>
      <c r="H567" t="s">
        <v>16</v>
      </c>
      <c r="I567" s="7" t="s">
        <v>2495</v>
      </c>
      <c r="J567" s="7" t="s">
        <v>287</v>
      </c>
      <c r="K567" s="7"/>
      <c r="L567" s="10">
        <v>60.5</v>
      </c>
      <c r="M567" s="7" t="s">
        <v>62</v>
      </c>
      <c r="N567" s="7" t="s">
        <v>2382</v>
      </c>
      <c r="O567" s="7" t="s">
        <v>2337</v>
      </c>
      <c r="P567" s="50"/>
      <c r="Q567" s="80">
        <f>SUMIF(Fishing!C:C,E567,Fishing!W:W)</f>
        <v>0</v>
      </c>
      <c r="R567" s="53">
        <f t="shared" si="26"/>
        <v>0</v>
      </c>
    </row>
    <row r="568" spans="2:18" x14ac:dyDescent="0.25">
      <c r="B568" s="52" t="str">
        <f t="shared" si="27"/>
        <v>MAODPCW</v>
      </c>
      <c r="C568" s="48" t="str">
        <f t="shared" si="25"/>
        <v>84049073707</v>
      </c>
      <c r="D568" s="6" t="s">
        <v>2954</v>
      </c>
      <c r="E568" s="7" t="s">
        <v>2100</v>
      </c>
      <c r="F568" t="s">
        <v>2600</v>
      </c>
      <c r="G568" t="s">
        <v>3287</v>
      </c>
      <c r="H568" t="s">
        <v>16</v>
      </c>
      <c r="I568" s="7" t="s">
        <v>2495</v>
      </c>
      <c r="J568" s="7" t="s">
        <v>316</v>
      </c>
      <c r="K568" s="7"/>
      <c r="L568" s="10">
        <v>60.5</v>
      </c>
      <c r="M568" s="7" t="s">
        <v>62</v>
      </c>
      <c r="N568" s="7" t="s">
        <v>2382</v>
      </c>
      <c r="O568" s="7" t="s">
        <v>2337</v>
      </c>
      <c r="P568" s="50"/>
      <c r="Q568" s="80">
        <f>SUMIF(Fishing!C:C,E568,Fishing!W:W)</f>
        <v>0</v>
      </c>
      <c r="R568" s="53">
        <f t="shared" si="26"/>
        <v>0</v>
      </c>
    </row>
    <row r="569" spans="2:18" x14ac:dyDescent="0.25">
      <c r="B569" s="52" t="str">
        <f t="shared" si="27"/>
        <v>MAODPCW</v>
      </c>
      <c r="C569" s="48" t="str">
        <f t="shared" si="25"/>
        <v>84049073708</v>
      </c>
      <c r="D569" s="6" t="s">
        <v>2955</v>
      </c>
      <c r="E569" s="7" t="s">
        <v>2101</v>
      </c>
      <c r="F569" t="s">
        <v>2601</v>
      </c>
      <c r="G569" t="s">
        <v>3287</v>
      </c>
      <c r="H569" t="s">
        <v>16</v>
      </c>
      <c r="I569" s="7" t="s">
        <v>2495</v>
      </c>
      <c r="J569" s="7" t="s">
        <v>319</v>
      </c>
      <c r="K569" s="7"/>
      <c r="L569" s="10">
        <v>60.5</v>
      </c>
      <c r="M569" s="7" t="s">
        <v>62</v>
      </c>
      <c r="N569" s="7" t="s">
        <v>2382</v>
      </c>
      <c r="O569" s="7" t="s">
        <v>2337</v>
      </c>
      <c r="P569" s="50"/>
      <c r="Q569" s="80">
        <f>SUMIF(Fishing!C:C,E569,Fishing!W:W)</f>
        <v>0</v>
      </c>
      <c r="R569" s="53">
        <f t="shared" si="26"/>
        <v>0</v>
      </c>
    </row>
    <row r="570" spans="2:18" x14ac:dyDescent="0.25">
      <c r="B570" s="52" t="str">
        <f t="shared" si="27"/>
        <v>MAODPCW</v>
      </c>
      <c r="C570" s="48" t="str">
        <f t="shared" si="25"/>
        <v>84049073709</v>
      </c>
      <c r="D570" s="6" t="s">
        <v>2956</v>
      </c>
      <c r="E570" s="7" t="s">
        <v>2102</v>
      </c>
      <c r="F570" t="s">
        <v>2602</v>
      </c>
      <c r="G570" t="s">
        <v>3287</v>
      </c>
      <c r="H570" t="s">
        <v>16</v>
      </c>
      <c r="I570" s="7" t="s">
        <v>2495</v>
      </c>
      <c r="J570" s="7" t="s">
        <v>322</v>
      </c>
      <c r="K570" s="7"/>
      <c r="L570" s="10">
        <v>60.5</v>
      </c>
      <c r="M570" s="7" t="s">
        <v>62</v>
      </c>
      <c r="N570" s="7" t="s">
        <v>2382</v>
      </c>
      <c r="O570" s="7" t="s">
        <v>2337</v>
      </c>
      <c r="P570" s="50"/>
      <c r="Q570" s="80">
        <f>SUMIF(Fishing!C:C,E570,Fishing!W:W)</f>
        <v>0</v>
      </c>
      <c r="R570" s="53">
        <f t="shared" si="26"/>
        <v>0</v>
      </c>
    </row>
    <row r="571" spans="2:18" x14ac:dyDescent="0.25">
      <c r="B571" s="52" t="str">
        <f t="shared" si="27"/>
        <v>MAODPCW</v>
      </c>
      <c r="C571" s="48" t="str">
        <f t="shared" si="25"/>
        <v>84049073710</v>
      </c>
      <c r="D571" s="6" t="s">
        <v>2957</v>
      </c>
      <c r="E571" s="7" t="s">
        <v>2103</v>
      </c>
      <c r="F571" t="s">
        <v>2603</v>
      </c>
      <c r="G571" t="s">
        <v>3287</v>
      </c>
      <c r="H571" t="s">
        <v>16</v>
      </c>
      <c r="I571" s="7" t="s">
        <v>2495</v>
      </c>
      <c r="J571" s="7" t="s">
        <v>325</v>
      </c>
      <c r="K571" s="7"/>
      <c r="L571" s="10">
        <v>60.5</v>
      </c>
      <c r="M571" s="7" t="s">
        <v>62</v>
      </c>
      <c r="N571" s="7" t="s">
        <v>2382</v>
      </c>
      <c r="O571" s="7" t="s">
        <v>2337</v>
      </c>
      <c r="P571" s="50"/>
      <c r="Q571" s="80">
        <f>SUMIF(Fishing!C:C,E571,Fishing!W:W)</f>
        <v>0</v>
      </c>
      <c r="R571" s="53">
        <f t="shared" si="26"/>
        <v>0</v>
      </c>
    </row>
    <row r="572" spans="2:18" x14ac:dyDescent="0.25">
      <c r="B572" s="52" t="str">
        <f t="shared" si="27"/>
        <v>MAODPCW</v>
      </c>
      <c r="C572" s="48" t="str">
        <f t="shared" si="25"/>
        <v>84049073711</v>
      </c>
      <c r="D572" s="6" t="s">
        <v>2958</v>
      </c>
      <c r="E572" s="7" t="s">
        <v>2104</v>
      </c>
      <c r="F572" t="s">
        <v>2604</v>
      </c>
      <c r="G572" t="s">
        <v>3287</v>
      </c>
      <c r="H572" t="s">
        <v>16</v>
      </c>
      <c r="I572" s="7" t="s">
        <v>2495</v>
      </c>
      <c r="J572" s="7" t="s">
        <v>328</v>
      </c>
      <c r="K572" s="7"/>
      <c r="L572" s="10">
        <v>60.5</v>
      </c>
      <c r="M572" s="7" t="s">
        <v>62</v>
      </c>
      <c r="N572" s="7" t="s">
        <v>2382</v>
      </c>
      <c r="O572" s="7" t="s">
        <v>2337</v>
      </c>
      <c r="P572" s="50"/>
      <c r="Q572" s="80">
        <f>SUMIF(Fishing!C:C,E572,Fishing!W:W)</f>
        <v>0</v>
      </c>
      <c r="R572" s="53">
        <f t="shared" si="26"/>
        <v>0</v>
      </c>
    </row>
    <row r="573" spans="2:18" x14ac:dyDescent="0.25">
      <c r="B573" s="52" t="str">
        <f t="shared" si="27"/>
        <v>MAODPCW</v>
      </c>
      <c r="C573" s="48" t="str">
        <f t="shared" si="25"/>
        <v>84049073712</v>
      </c>
      <c r="D573" s="6" t="s">
        <v>2959</v>
      </c>
      <c r="E573" s="7" t="s">
        <v>2105</v>
      </c>
      <c r="F573" t="s">
        <v>2605</v>
      </c>
      <c r="G573" t="s">
        <v>3287</v>
      </c>
      <c r="H573" t="s">
        <v>16</v>
      </c>
      <c r="I573" s="7" t="s">
        <v>2495</v>
      </c>
      <c r="J573" s="7" t="s">
        <v>331</v>
      </c>
      <c r="K573" s="7"/>
      <c r="L573" s="10">
        <v>60.5</v>
      </c>
      <c r="M573" s="7" t="s">
        <v>62</v>
      </c>
      <c r="N573" s="7" t="s">
        <v>2382</v>
      </c>
      <c r="O573" s="7" t="s">
        <v>2337</v>
      </c>
      <c r="P573" s="50"/>
      <c r="Q573" s="80">
        <f>SUMIF(Fishing!C:C,E573,Fishing!W:W)</f>
        <v>0</v>
      </c>
      <c r="R573" s="53">
        <f t="shared" si="26"/>
        <v>0</v>
      </c>
    </row>
    <row r="574" spans="2:18" x14ac:dyDescent="0.25">
      <c r="B574" s="52" t="str">
        <f t="shared" si="27"/>
        <v>MAODPCW</v>
      </c>
      <c r="C574" s="48" t="str">
        <f t="shared" si="25"/>
        <v>84049073713</v>
      </c>
      <c r="D574" s="6" t="s">
        <v>2960</v>
      </c>
      <c r="E574" s="7" t="s">
        <v>2106</v>
      </c>
      <c r="F574" t="s">
        <v>2606</v>
      </c>
      <c r="G574" t="s">
        <v>3287</v>
      </c>
      <c r="H574" t="s">
        <v>16</v>
      </c>
      <c r="I574" s="7" t="s">
        <v>2495</v>
      </c>
      <c r="J574" s="7" t="s">
        <v>334</v>
      </c>
      <c r="K574" s="7"/>
      <c r="L574" s="10">
        <v>60.5</v>
      </c>
      <c r="M574" s="7" t="s">
        <v>62</v>
      </c>
      <c r="N574" s="7" t="s">
        <v>2382</v>
      </c>
      <c r="O574" s="7" t="s">
        <v>2337</v>
      </c>
      <c r="P574" s="50"/>
      <c r="Q574" s="80">
        <f>SUMIF(Fishing!C:C,E574,Fishing!W:W)</f>
        <v>0</v>
      </c>
      <c r="R574" s="53">
        <f t="shared" si="26"/>
        <v>0</v>
      </c>
    </row>
    <row r="575" spans="2:18" x14ac:dyDescent="0.25">
      <c r="B575" s="52" t="str">
        <f t="shared" si="27"/>
        <v>MAODPCW</v>
      </c>
      <c r="C575" s="48" t="str">
        <f t="shared" si="25"/>
        <v>84049073714</v>
      </c>
      <c r="D575" s="6" t="s">
        <v>2961</v>
      </c>
      <c r="E575" s="7" t="s">
        <v>2107</v>
      </c>
      <c r="F575" t="s">
        <v>2607</v>
      </c>
      <c r="G575" t="s">
        <v>3287</v>
      </c>
      <c r="H575" t="s">
        <v>16</v>
      </c>
      <c r="I575" s="7" t="s">
        <v>2495</v>
      </c>
      <c r="J575" s="7" t="s">
        <v>337</v>
      </c>
      <c r="K575" s="7"/>
      <c r="L575" s="10">
        <v>60.5</v>
      </c>
      <c r="M575" s="7" t="s">
        <v>62</v>
      </c>
      <c r="N575" s="7" t="s">
        <v>2382</v>
      </c>
      <c r="O575" s="7" t="s">
        <v>2337</v>
      </c>
      <c r="P575" s="50"/>
      <c r="Q575" s="80">
        <f>SUMIF(Fishing!C:C,E575,Fishing!W:W)</f>
        <v>0</v>
      </c>
      <c r="R575" s="53">
        <f t="shared" si="26"/>
        <v>0</v>
      </c>
    </row>
    <row r="576" spans="2:18" x14ac:dyDescent="0.25">
      <c r="B576" s="52" t="str">
        <f t="shared" si="27"/>
        <v>MAODPMB</v>
      </c>
      <c r="C576" s="48" t="str">
        <f t="shared" si="25"/>
        <v>84049073715</v>
      </c>
      <c r="D576" s="6" t="s">
        <v>2962</v>
      </c>
      <c r="E576" s="7" t="s">
        <v>2108</v>
      </c>
      <c r="F576" t="s">
        <v>2608</v>
      </c>
      <c r="G576" t="s">
        <v>3287</v>
      </c>
      <c r="H576" t="s">
        <v>16</v>
      </c>
      <c r="I576" s="7" t="s">
        <v>2609</v>
      </c>
      <c r="J576" s="7" t="s">
        <v>284</v>
      </c>
      <c r="K576" s="7"/>
      <c r="L576" s="10">
        <v>60.5</v>
      </c>
      <c r="M576" s="7" t="s">
        <v>62</v>
      </c>
      <c r="N576" s="7" t="s">
        <v>2382</v>
      </c>
      <c r="O576" s="7" t="s">
        <v>2337</v>
      </c>
      <c r="P576" s="50"/>
      <c r="Q576" s="80">
        <f>SUMIF(Fishing!C:C,E576,Fishing!W:W)</f>
        <v>0</v>
      </c>
      <c r="R576" s="53">
        <f t="shared" si="26"/>
        <v>0</v>
      </c>
    </row>
    <row r="577" spans="2:18" x14ac:dyDescent="0.25">
      <c r="B577" s="52" t="str">
        <f t="shared" si="27"/>
        <v>MAODPMB</v>
      </c>
      <c r="C577" s="48" t="str">
        <f t="shared" si="25"/>
        <v>84049073716</v>
      </c>
      <c r="D577" s="6" t="s">
        <v>2963</v>
      </c>
      <c r="E577" s="7" t="s">
        <v>2109</v>
      </c>
      <c r="F577" t="s">
        <v>2610</v>
      </c>
      <c r="G577" t="s">
        <v>3287</v>
      </c>
      <c r="H577" t="s">
        <v>16</v>
      </c>
      <c r="I577" s="7" t="s">
        <v>2609</v>
      </c>
      <c r="J577" s="7" t="s">
        <v>292</v>
      </c>
      <c r="K577" s="7"/>
      <c r="L577" s="10">
        <v>60.5</v>
      </c>
      <c r="M577" s="7" t="s">
        <v>62</v>
      </c>
      <c r="N577" s="7" t="s">
        <v>2382</v>
      </c>
      <c r="O577" s="7" t="s">
        <v>2337</v>
      </c>
      <c r="P577" s="50"/>
      <c r="Q577" s="80">
        <f>SUMIF(Fishing!C:C,E577,Fishing!W:W)</f>
        <v>0</v>
      </c>
      <c r="R577" s="53">
        <f t="shared" si="26"/>
        <v>0</v>
      </c>
    </row>
    <row r="578" spans="2:18" x14ac:dyDescent="0.25">
      <c r="B578" s="52" t="str">
        <f t="shared" si="27"/>
        <v>MAODPMB</v>
      </c>
      <c r="C578" s="48" t="str">
        <f t="shared" si="25"/>
        <v>84049073717</v>
      </c>
      <c r="D578" s="6" t="s">
        <v>2964</v>
      </c>
      <c r="E578" s="7" t="s">
        <v>2110</v>
      </c>
      <c r="F578" t="s">
        <v>2611</v>
      </c>
      <c r="G578" t="s">
        <v>3287</v>
      </c>
      <c r="H578" t="s">
        <v>16</v>
      </c>
      <c r="I578" s="7" t="s">
        <v>2609</v>
      </c>
      <c r="J578" s="7" t="s">
        <v>295</v>
      </c>
      <c r="K578" s="7"/>
      <c r="L578" s="10">
        <v>60.5</v>
      </c>
      <c r="M578" s="7" t="s">
        <v>62</v>
      </c>
      <c r="N578" s="7" t="s">
        <v>2382</v>
      </c>
      <c r="O578" s="7" t="s">
        <v>2337</v>
      </c>
      <c r="P578" s="50"/>
      <c r="Q578" s="80">
        <f>SUMIF(Fishing!C:C,E578,Fishing!W:W)</f>
        <v>0</v>
      </c>
      <c r="R578" s="53">
        <f t="shared" si="26"/>
        <v>0</v>
      </c>
    </row>
    <row r="579" spans="2:18" x14ac:dyDescent="0.25">
      <c r="B579" s="52" t="str">
        <f t="shared" si="27"/>
        <v>MAODPMB</v>
      </c>
      <c r="C579" s="48" t="str">
        <f t="shared" si="25"/>
        <v>84049073718</v>
      </c>
      <c r="D579" s="6" t="s">
        <v>2965</v>
      </c>
      <c r="E579" s="7" t="s">
        <v>2111</v>
      </c>
      <c r="F579" t="s">
        <v>2612</v>
      </c>
      <c r="G579" t="s">
        <v>3287</v>
      </c>
      <c r="H579" t="s">
        <v>16</v>
      </c>
      <c r="I579" s="7" t="s">
        <v>2609</v>
      </c>
      <c r="J579" s="7" t="s">
        <v>285</v>
      </c>
      <c r="K579" s="7"/>
      <c r="L579" s="10">
        <v>60.5</v>
      </c>
      <c r="M579" s="7" t="s">
        <v>62</v>
      </c>
      <c r="N579" s="7" t="s">
        <v>2382</v>
      </c>
      <c r="O579" s="7" t="s">
        <v>2337</v>
      </c>
      <c r="P579" s="50"/>
      <c r="Q579" s="80">
        <f>SUMIF(Fishing!C:C,E579,Fishing!W:W)</f>
        <v>0</v>
      </c>
      <c r="R579" s="53">
        <f t="shared" si="26"/>
        <v>0</v>
      </c>
    </row>
    <row r="580" spans="2:18" x14ac:dyDescent="0.25">
      <c r="B580" s="52" t="str">
        <f t="shared" si="27"/>
        <v>MAODPMB</v>
      </c>
      <c r="C580" s="48" t="str">
        <f t="shared" si="25"/>
        <v>84049073719</v>
      </c>
      <c r="D580" s="6" t="s">
        <v>2966</v>
      </c>
      <c r="E580" s="7" t="s">
        <v>2112</v>
      </c>
      <c r="F580" t="s">
        <v>2613</v>
      </c>
      <c r="G580" t="s">
        <v>3287</v>
      </c>
      <c r="H580" t="s">
        <v>16</v>
      </c>
      <c r="I580" s="7" t="s">
        <v>2609</v>
      </c>
      <c r="J580" s="7" t="s">
        <v>300</v>
      </c>
      <c r="K580" s="7"/>
      <c r="L580" s="10">
        <v>60.5</v>
      </c>
      <c r="M580" s="7" t="s">
        <v>62</v>
      </c>
      <c r="N580" s="7" t="s">
        <v>2382</v>
      </c>
      <c r="O580" s="7" t="s">
        <v>2337</v>
      </c>
      <c r="P580" s="50"/>
      <c r="Q580" s="80">
        <f>SUMIF(Fishing!C:C,E580,Fishing!W:W)</f>
        <v>0</v>
      </c>
      <c r="R580" s="53">
        <f t="shared" si="26"/>
        <v>0</v>
      </c>
    </row>
    <row r="581" spans="2:18" x14ac:dyDescent="0.25">
      <c r="B581" s="52" t="str">
        <f t="shared" si="27"/>
        <v>MAODPMB</v>
      </c>
      <c r="C581" s="48" t="str">
        <f t="shared" si="25"/>
        <v>84049073720</v>
      </c>
      <c r="D581" s="6" t="s">
        <v>2967</v>
      </c>
      <c r="E581" s="7" t="s">
        <v>2113</v>
      </c>
      <c r="F581" t="s">
        <v>2614</v>
      </c>
      <c r="G581" t="s">
        <v>3287</v>
      </c>
      <c r="H581" t="s">
        <v>16</v>
      </c>
      <c r="I581" s="7" t="s">
        <v>2609</v>
      </c>
      <c r="J581" s="7" t="s">
        <v>303</v>
      </c>
      <c r="K581" s="7"/>
      <c r="L581" s="10">
        <v>60.5</v>
      </c>
      <c r="M581" s="7" t="s">
        <v>62</v>
      </c>
      <c r="N581" s="7" t="s">
        <v>2382</v>
      </c>
      <c r="O581" s="7" t="s">
        <v>2337</v>
      </c>
      <c r="P581" s="50"/>
      <c r="Q581" s="80">
        <f>SUMIF(Fishing!C:C,E581,Fishing!W:W)</f>
        <v>0</v>
      </c>
      <c r="R581" s="53">
        <f t="shared" si="26"/>
        <v>0</v>
      </c>
    </row>
    <row r="582" spans="2:18" x14ac:dyDescent="0.25">
      <c r="B582" s="52" t="str">
        <f t="shared" si="27"/>
        <v>MAODPMB</v>
      </c>
      <c r="C582" s="48" t="str">
        <f t="shared" ref="C582:C645" si="28">LEFT(D582,11)</f>
        <v>84049073721</v>
      </c>
      <c r="D582" s="6" t="s">
        <v>2968</v>
      </c>
      <c r="E582" s="7" t="s">
        <v>2114</v>
      </c>
      <c r="F582" t="s">
        <v>2615</v>
      </c>
      <c r="G582" t="s">
        <v>3287</v>
      </c>
      <c r="H582" t="s">
        <v>16</v>
      </c>
      <c r="I582" s="7" t="s">
        <v>2609</v>
      </c>
      <c r="J582" s="7" t="s">
        <v>286</v>
      </c>
      <c r="K582" s="7"/>
      <c r="L582" s="10">
        <v>60.5</v>
      </c>
      <c r="M582" s="7" t="s">
        <v>62</v>
      </c>
      <c r="N582" s="7" t="s">
        <v>2382</v>
      </c>
      <c r="O582" s="7" t="s">
        <v>2337</v>
      </c>
      <c r="P582" s="50"/>
      <c r="Q582" s="80">
        <f>SUMIF(Fishing!C:C,E582,Fishing!W:W)</f>
        <v>0</v>
      </c>
      <c r="R582" s="53">
        <f t="shared" ref="R582:R645" si="29">Q582*L582</f>
        <v>0</v>
      </c>
    </row>
    <row r="583" spans="2:18" x14ac:dyDescent="0.25">
      <c r="B583" s="52" t="str">
        <f t="shared" si="27"/>
        <v>MAODPMB</v>
      </c>
      <c r="C583" s="48" t="str">
        <f t="shared" si="28"/>
        <v>84049073722</v>
      </c>
      <c r="D583" s="6" t="s">
        <v>2969</v>
      </c>
      <c r="E583" s="7" t="s">
        <v>2115</v>
      </c>
      <c r="F583" t="s">
        <v>2616</v>
      </c>
      <c r="G583" t="s">
        <v>3287</v>
      </c>
      <c r="H583" t="s">
        <v>16</v>
      </c>
      <c r="I583" s="7" t="s">
        <v>2609</v>
      </c>
      <c r="J583" s="7" t="s">
        <v>308</v>
      </c>
      <c r="K583" s="7"/>
      <c r="L583" s="10">
        <v>60.5</v>
      </c>
      <c r="M583" s="7" t="s">
        <v>62</v>
      </c>
      <c r="N583" s="7" t="s">
        <v>2382</v>
      </c>
      <c r="O583" s="7" t="s">
        <v>2337</v>
      </c>
      <c r="P583" s="50"/>
      <c r="Q583" s="80">
        <f>SUMIF(Fishing!C:C,E583,Fishing!W:W)</f>
        <v>0</v>
      </c>
      <c r="R583" s="53">
        <f t="shared" si="29"/>
        <v>0</v>
      </c>
    </row>
    <row r="584" spans="2:18" x14ac:dyDescent="0.25">
      <c r="B584" s="52" t="str">
        <f t="shared" si="27"/>
        <v>MAODPMB</v>
      </c>
      <c r="C584" s="48" t="str">
        <f t="shared" si="28"/>
        <v>84049073723</v>
      </c>
      <c r="D584" s="6" t="s">
        <v>2970</v>
      </c>
      <c r="E584" s="7" t="s">
        <v>2116</v>
      </c>
      <c r="F584" t="s">
        <v>2617</v>
      </c>
      <c r="G584" t="s">
        <v>3287</v>
      </c>
      <c r="H584" t="s">
        <v>16</v>
      </c>
      <c r="I584" s="7" t="s">
        <v>2609</v>
      </c>
      <c r="J584" s="7" t="s">
        <v>311</v>
      </c>
      <c r="K584" s="7"/>
      <c r="L584" s="10">
        <v>60.5</v>
      </c>
      <c r="M584" s="7" t="s">
        <v>62</v>
      </c>
      <c r="N584" s="7" t="s">
        <v>2382</v>
      </c>
      <c r="O584" s="7" t="s">
        <v>2337</v>
      </c>
      <c r="P584" s="50"/>
      <c r="Q584" s="80">
        <f>SUMIF(Fishing!C:C,E584,Fishing!W:W)</f>
        <v>0</v>
      </c>
      <c r="R584" s="53">
        <f t="shared" si="29"/>
        <v>0</v>
      </c>
    </row>
    <row r="585" spans="2:18" x14ac:dyDescent="0.25">
      <c r="B585" s="52" t="str">
        <f t="shared" si="27"/>
        <v>MAODPMB</v>
      </c>
      <c r="C585" s="48" t="str">
        <f t="shared" si="28"/>
        <v>84049073724</v>
      </c>
      <c r="D585" s="6" t="s">
        <v>2971</v>
      </c>
      <c r="E585" s="7" t="s">
        <v>2117</v>
      </c>
      <c r="F585" t="s">
        <v>2618</v>
      </c>
      <c r="G585" t="s">
        <v>3287</v>
      </c>
      <c r="H585" t="s">
        <v>16</v>
      </c>
      <c r="I585" s="7" t="s">
        <v>2609</v>
      </c>
      <c r="J585" s="7" t="s">
        <v>287</v>
      </c>
      <c r="K585" s="7"/>
      <c r="L585" s="10">
        <v>60.5</v>
      </c>
      <c r="M585" s="7" t="s">
        <v>62</v>
      </c>
      <c r="N585" s="7" t="s">
        <v>2382</v>
      </c>
      <c r="O585" s="7" t="s">
        <v>2337</v>
      </c>
      <c r="P585" s="50"/>
      <c r="Q585" s="80">
        <f>SUMIF(Fishing!C:C,E585,Fishing!W:W)</f>
        <v>0</v>
      </c>
      <c r="R585" s="53">
        <f t="shared" si="29"/>
        <v>0</v>
      </c>
    </row>
    <row r="586" spans="2:18" x14ac:dyDescent="0.25">
      <c r="B586" s="52" t="str">
        <f t="shared" ref="B586:B649" si="30">LEFT(E586,7)</f>
        <v>MAODPMB</v>
      </c>
      <c r="C586" s="48" t="str">
        <f t="shared" si="28"/>
        <v>84049073725</v>
      </c>
      <c r="D586" s="6" t="s">
        <v>2972</v>
      </c>
      <c r="E586" s="7" t="s">
        <v>2118</v>
      </c>
      <c r="F586" t="s">
        <v>2619</v>
      </c>
      <c r="G586" t="s">
        <v>3287</v>
      </c>
      <c r="H586" t="s">
        <v>16</v>
      </c>
      <c r="I586" s="7" t="s">
        <v>2609</v>
      </c>
      <c r="J586" s="7" t="s">
        <v>316</v>
      </c>
      <c r="K586" s="7"/>
      <c r="L586" s="10">
        <v>60.5</v>
      </c>
      <c r="M586" s="7" t="s">
        <v>62</v>
      </c>
      <c r="N586" s="7" t="s">
        <v>2382</v>
      </c>
      <c r="O586" s="7" t="s">
        <v>2337</v>
      </c>
      <c r="P586" s="50"/>
      <c r="Q586" s="80">
        <f>SUMIF(Fishing!C:C,E586,Fishing!W:W)</f>
        <v>0</v>
      </c>
      <c r="R586" s="53">
        <f t="shared" si="29"/>
        <v>0</v>
      </c>
    </row>
    <row r="587" spans="2:18" x14ac:dyDescent="0.25">
      <c r="B587" s="52" t="str">
        <f t="shared" si="30"/>
        <v>MAODPMB</v>
      </c>
      <c r="C587" s="48" t="str">
        <f t="shared" si="28"/>
        <v>84049073726</v>
      </c>
      <c r="D587" s="6" t="s">
        <v>2973</v>
      </c>
      <c r="E587" s="7" t="s">
        <v>2119</v>
      </c>
      <c r="F587" t="s">
        <v>2620</v>
      </c>
      <c r="G587" t="s">
        <v>3287</v>
      </c>
      <c r="H587" t="s">
        <v>16</v>
      </c>
      <c r="I587" s="7" t="s">
        <v>2609</v>
      </c>
      <c r="J587" s="7" t="s">
        <v>319</v>
      </c>
      <c r="K587" s="7"/>
      <c r="L587" s="10">
        <v>60.5</v>
      </c>
      <c r="M587" s="7" t="s">
        <v>62</v>
      </c>
      <c r="N587" s="7" t="s">
        <v>2382</v>
      </c>
      <c r="O587" s="7" t="s">
        <v>2337</v>
      </c>
      <c r="P587" s="50"/>
      <c r="Q587" s="80">
        <f>SUMIF(Fishing!C:C,E587,Fishing!W:W)</f>
        <v>0</v>
      </c>
      <c r="R587" s="53">
        <f t="shared" si="29"/>
        <v>0</v>
      </c>
    </row>
    <row r="588" spans="2:18" x14ac:dyDescent="0.25">
      <c r="B588" s="52" t="str">
        <f t="shared" si="30"/>
        <v>MAODPMB</v>
      </c>
      <c r="C588" s="48" t="str">
        <f t="shared" si="28"/>
        <v>84049073727</v>
      </c>
      <c r="D588" s="6" t="s">
        <v>2974</v>
      </c>
      <c r="E588" s="7" t="s">
        <v>2120</v>
      </c>
      <c r="F588" t="s">
        <v>2621</v>
      </c>
      <c r="G588" t="s">
        <v>3287</v>
      </c>
      <c r="H588" t="s">
        <v>16</v>
      </c>
      <c r="I588" s="7" t="s">
        <v>2609</v>
      </c>
      <c r="J588" s="7" t="s">
        <v>322</v>
      </c>
      <c r="K588" s="7"/>
      <c r="L588" s="10">
        <v>60.5</v>
      </c>
      <c r="M588" s="7" t="s">
        <v>62</v>
      </c>
      <c r="N588" s="7" t="s">
        <v>2382</v>
      </c>
      <c r="O588" s="7" t="s">
        <v>2337</v>
      </c>
      <c r="P588" s="50"/>
      <c r="Q588" s="80">
        <f>SUMIF(Fishing!C:C,E588,Fishing!W:W)</f>
        <v>0</v>
      </c>
      <c r="R588" s="53">
        <f t="shared" si="29"/>
        <v>0</v>
      </c>
    </row>
    <row r="589" spans="2:18" x14ac:dyDescent="0.25">
      <c r="B589" s="52" t="str">
        <f t="shared" si="30"/>
        <v>MAODPMB</v>
      </c>
      <c r="C589" s="48" t="str">
        <f t="shared" si="28"/>
        <v>84049073728</v>
      </c>
      <c r="D589" s="6" t="s">
        <v>2975</v>
      </c>
      <c r="E589" s="7" t="s">
        <v>2121</v>
      </c>
      <c r="F589" t="s">
        <v>2622</v>
      </c>
      <c r="G589" t="s">
        <v>3287</v>
      </c>
      <c r="H589" t="s">
        <v>16</v>
      </c>
      <c r="I589" s="7" t="s">
        <v>2609</v>
      </c>
      <c r="J589" s="7" t="s">
        <v>325</v>
      </c>
      <c r="K589" s="7"/>
      <c r="L589" s="10">
        <v>60.5</v>
      </c>
      <c r="M589" s="7" t="s">
        <v>62</v>
      </c>
      <c r="N589" s="7" t="s">
        <v>2382</v>
      </c>
      <c r="O589" s="7" t="s">
        <v>2337</v>
      </c>
      <c r="P589" s="50"/>
      <c r="Q589" s="80">
        <f>SUMIF(Fishing!C:C,E589,Fishing!W:W)</f>
        <v>0</v>
      </c>
      <c r="R589" s="53">
        <f t="shared" si="29"/>
        <v>0</v>
      </c>
    </row>
    <row r="590" spans="2:18" x14ac:dyDescent="0.25">
      <c r="B590" s="52" t="str">
        <f t="shared" si="30"/>
        <v>MAODPMB</v>
      </c>
      <c r="C590" s="48" t="str">
        <f t="shared" si="28"/>
        <v>84049073729</v>
      </c>
      <c r="D590" s="6" t="s">
        <v>2976</v>
      </c>
      <c r="E590" s="7" t="s">
        <v>2122</v>
      </c>
      <c r="F590" t="s">
        <v>2623</v>
      </c>
      <c r="G590" t="s">
        <v>3287</v>
      </c>
      <c r="H590" t="s">
        <v>16</v>
      </c>
      <c r="I590" s="7" t="s">
        <v>2609</v>
      </c>
      <c r="J590" s="7" t="s">
        <v>328</v>
      </c>
      <c r="K590" s="7"/>
      <c r="L590" s="10">
        <v>60.5</v>
      </c>
      <c r="M590" s="7" t="s">
        <v>62</v>
      </c>
      <c r="N590" s="7" t="s">
        <v>2382</v>
      </c>
      <c r="O590" s="7" t="s">
        <v>2337</v>
      </c>
      <c r="P590" s="50"/>
      <c r="Q590" s="80">
        <f>SUMIF(Fishing!C:C,E590,Fishing!W:W)</f>
        <v>0</v>
      </c>
      <c r="R590" s="53">
        <f t="shared" si="29"/>
        <v>0</v>
      </c>
    </row>
    <row r="591" spans="2:18" x14ac:dyDescent="0.25">
      <c r="B591" s="52" t="str">
        <f t="shared" si="30"/>
        <v>MAODPMB</v>
      </c>
      <c r="C591" s="48" t="str">
        <f t="shared" si="28"/>
        <v>84049073730</v>
      </c>
      <c r="D591" s="6" t="s">
        <v>2977</v>
      </c>
      <c r="E591" s="7" t="s">
        <v>2123</v>
      </c>
      <c r="F591" t="s">
        <v>2624</v>
      </c>
      <c r="G591" t="s">
        <v>3287</v>
      </c>
      <c r="H591" t="s">
        <v>16</v>
      </c>
      <c r="I591" s="7" t="s">
        <v>2609</v>
      </c>
      <c r="J591" s="7" t="s">
        <v>331</v>
      </c>
      <c r="K591" s="7"/>
      <c r="L591" s="10">
        <v>60.5</v>
      </c>
      <c r="M591" s="7" t="s">
        <v>62</v>
      </c>
      <c r="N591" s="7" t="s">
        <v>2382</v>
      </c>
      <c r="O591" s="7" t="s">
        <v>2337</v>
      </c>
      <c r="P591" s="50"/>
      <c r="Q591" s="80">
        <f>SUMIF(Fishing!C:C,E591,Fishing!W:W)</f>
        <v>0</v>
      </c>
      <c r="R591" s="53">
        <f t="shared" si="29"/>
        <v>0</v>
      </c>
    </row>
    <row r="592" spans="2:18" x14ac:dyDescent="0.25">
      <c r="B592" s="52" t="str">
        <f t="shared" si="30"/>
        <v>MAODPMB</v>
      </c>
      <c r="C592" s="48" t="str">
        <f t="shared" si="28"/>
        <v>84049073731</v>
      </c>
      <c r="D592" s="6" t="s">
        <v>2978</v>
      </c>
      <c r="E592" s="7" t="s">
        <v>2124</v>
      </c>
      <c r="F592" t="s">
        <v>2625</v>
      </c>
      <c r="G592" t="s">
        <v>3287</v>
      </c>
      <c r="H592" t="s">
        <v>16</v>
      </c>
      <c r="I592" s="7" t="s">
        <v>2609</v>
      </c>
      <c r="J592" s="7" t="s">
        <v>334</v>
      </c>
      <c r="K592" s="7"/>
      <c r="L592" s="10">
        <v>60.5</v>
      </c>
      <c r="M592" s="7" t="s">
        <v>62</v>
      </c>
      <c r="N592" s="7" t="s">
        <v>2382</v>
      </c>
      <c r="O592" s="7" t="s">
        <v>2337</v>
      </c>
      <c r="P592" s="50"/>
      <c r="Q592" s="80">
        <f>SUMIF(Fishing!C:C,E592,Fishing!W:W)</f>
        <v>0</v>
      </c>
      <c r="R592" s="53">
        <f t="shared" si="29"/>
        <v>0</v>
      </c>
    </row>
    <row r="593" spans="2:18" x14ac:dyDescent="0.25">
      <c r="B593" s="52" t="str">
        <f t="shared" si="30"/>
        <v>MAODPMB</v>
      </c>
      <c r="C593" s="48" t="str">
        <f t="shared" si="28"/>
        <v>84049073732</v>
      </c>
      <c r="D593" s="6" t="s">
        <v>2979</v>
      </c>
      <c r="E593" s="7" t="s">
        <v>2125</v>
      </c>
      <c r="F593" t="s">
        <v>2626</v>
      </c>
      <c r="G593" t="s">
        <v>3287</v>
      </c>
      <c r="H593" t="s">
        <v>16</v>
      </c>
      <c r="I593" s="7" t="s">
        <v>2609</v>
      </c>
      <c r="J593" s="7" t="s">
        <v>337</v>
      </c>
      <c r="K593" s="7"/>
      <c r="L593" s="10">
        <v>60.5</v>
      </c>
      <c r="M593" s="7" t="s">
        <v>62</v>
      </c>
      <c r="N593" s="7" t="s">
        <v>2382</v>
      </c>
      <c r="O593" s="7" t="s">
        <v>2337</v>
      </c>
      <c r="P593" s="50"/>
      <c r="Q593" s="80">
        <f>SUMIF(Fishing!C:C,E593,Fishing!W:W)</f>
        <v>0</v>
      </c>
      <c r="R593" s="53">
        <f t="shared" si="29"/>
        <v>0</v>
      </c>
    </row>
    <row r="594" spans="2:18" x14ac:dyDescent="0.25">
      <c r="B594" s="52" t="str">
        <f t="shared" si="30"/>
        <v>MAODSAP</v>
      </c>
      <c r="C594" s="48" t="str">
        <f t="shared" si="28"/>
        <v>84049073733</v>
      </c>
      <c r="D594" s="6" t="s">
        <v>2980</v>
      </c>
      <c r="E594" s="7" t="s">
        <v>2126</v>
      </c>
      <c r="F594" t="s">
        <v>2627</v>
      </c>
      <c r="G594" t="s">
        <v>3288</v>
      </c>
      <c r="H594" t="s">
        <v>16</v>
      </c>
      <c r="I594" s="7" t="s">
        <v>652</v>
      </c>
      <c r="J594" s="7" t="s">
        <v>74</v>
      </c>
      <c r="K594" s="7"/>
      <c r="L594" s="10">
        <v>46.75</v>
      </c>
      <c r="M594" s="7" t="s">
        <v>62</v>
      </c>
      <c r="N594" s="7" t="s">
        <v>483</v>
      </c>
      <c r="O594" s="7" t="s">
        <v>2337</v>
      </c>
      <c r="P594" s="50"/>
      <c r="Q594" s="80">
        <f>SUMIF(Fishing!C:C,E594,Fishing!W:W)</f>
        <v>0</v>
      </c>
      <c r="R594" s="53">
        <f t="shared" si="29"/>
        <v>0</v>
      </c>
    </row>
    <row r="595" spans="2:18" x14ac:dyDescent="0.25">
      <c r="B595" s="52" t="str">
        <f t="shared" si="30"/>
        <v>MAODSAP</v>
      </c>
      <c r="C595" s="48" t="str">
        <f t="shared" si="28"/>
        <v>84049073734</v>
      </c>
      <c r="D595" s="6" t="s">
        <v>2981</v>
      </c>
      <c r="E595" s="7" t="s">
        <v>2127</v>
      </c>
      <c r="F595" t="s">
        <v>2628</v>
      </c>
      <c r="G595" t="s">
        <v>3288</v>
      </c>
      <c r="H595" t="s">
        <v>16</v>
      </c>
      <c r="I595" s="7" t="s">
        <v>652</v>
      </c>
      <c r="J595" s="7" t="s">
        <v>79</v>
      </c>
      <c r="K595" s="7"/>
      <c r="L595" s="10">
        <v>46.75</v>
      </c>
      <c r="M595" s="7" t="s">
        <v>62</v>
      </c>
      <c r="N595" s="7" t="s">
        <v>483</v>
      </c>
      <c r="O595" s="7" t="s">
        <v>2337</v>
      </c>
      <c r="P595" s="50"/>
      <c r="Q595" s="80">
        <f>SUMIF(Fishing!C:C,E595,Fishing!W:W)</f>
        <v>0</v>
      </c>
      <c r="R595" s="53">
        <f t="shared" si="29"/>
        <v>0</v>
      </c>
    </row>
    <row r="596" spans="2:18" x14ac:dyDescent="0.25">
      <c r="B596" s="52" t="str">
        <f t="shared" si="30"/>
        <v>MAODSAP</v>
      </c>
      <c r="C596" s="48" t="str">
        <f t="shared" si="28"/>
        <v>84049073735</v>
      </c>
      <c r="D596" s="6" t="s">
        <v>2982</v>
      </c>
      <c r="E596" s="7" t="s">
        <v>2128</v>
      </c>
      <c r="F596" t="s">
        <v>2629</v>
      </c>
      <c r="G596" t="s">
        <v>3288</v>
      </c>
      <c r="H596" t="s">
        <v>16</v>
      </c>
      <c r="I596" s="7" t="s">
        <v>652</v>
      </c>
      <c r="J596" s="7" t="s">
        <v>84</v>
      </c>
      <c r="K596" s="7"/>
      <c r="L596" s="10">
        <v>46.75</v>
      </c>
      <c r="M596" s="7" t="s">
        <v>62</v>
      </c>
      <c r="N596" s="7" t="s">
        <v>483</v>
      </c>
      <c r="O596" s="7" t="s">
        <v>2337</v>
      </c>
      <c r="P596" s="50"/>
      <c r="Q596" s="80">
        <f>SUMIF(Fishing!C:C,E596,Fishing!W:W)</f>
        <v>0</v>
      </c>
      <c r="R596" s="53">
        <f t="shared" si="29"/>
        <v>0</v>
      </c>
    </row>
    <row r="597" spans="2:18" x14ac:dyDescent="0.25">
      <c r="B597" s="52" t="str">
        <f t="shared" si="30"/>
        <v>MAODSAP</v>
      </c>
      <c r="C597" s="48" t="str">
        <f t="shared" si="28"/>
        <v>84049073736</v>
      </c>
      <c r="D597" s="6" t="s">
        <v>2983</v>
      </c>
      <c r="E597" s="7" t="s">
        <v>2129</v>
      </c>
      <c r="F597" t="s">
        <v>2630</v>
      </c>
      <c r="G597" t="s">
        <v>3288</v>
      </c>
      <c r="H597" t="s">
        <v>16</v>
      </c>
      <c r="I597" s="7" t="s">
        <v>652</v>
      </c>
      <c r="J597" s="7" t="s">
        <v>484</v>
      </c>
      <c r="K597" s="7"/>
      <c r="L597" s="10">
        <v>46.75</v>
      </c>
      <c r="M597" s="7" t="s">
        <v>62</v>
      </c>
      <c r="N597" s="7" t="s">
        <v>483</v>
      </c>
      <c r="O597" s="7" t="s">
        <v>2337</v>
      </c>
      <c r="P597" s="50"/>
      <c r="Q597" s="80">
        <f>SUMIF(Fishing!C:C,E597,Fishing!W:W)</f>
        <v>0</v>
      </c>
      <c r="R597" s="53">
        <f t="shared" si="29"/>
        <v>0</v>
      </c>
    </row>
    <row r="598" spans="2:18" x14ac:dyDescent="0.25">
      <c r="B598" s="52" t="str">
        <f t="shared" si="30"/>
        <v>MAODSAP</v>
      </c>
      <c r="C598" s="48" t="str">
        <f t="shared" si="28"/>
        <v>84049073737</v>
      </c>
      <c r="D598" s="6" t="s">
        <v>2984</v>
      </c>
      <c r="E598" s="7" t="s">
        <v>2130</v>
      </c>
      <c r="F598" t="s">
        <v>2631</v>
      </c>
      <c r="G598" t="s">
        <v>3288</v>
      </c>
      <c r="H598" t="s">
        <v>16</v>
      </c>
      <c r="I598" s="7" t="s">
        <v>652</v>
      </c>
      <c r="J598" s="7" t="s">
        <v>485</v>
      </c>
      <c r="K598" s="7"/>
      <c r="L598" s="10">
        <v>46.75</v>
      </c>
      <c r="M598" s="7" t="s">
        <v>62</v>
      </c>
      <c r="N598" s="7" t="s">
        <v>483</v>
      </c>
      <c r="O598" s="7" t="s">
        <v>2337</v>
      </c>
      <c r="P598" s="50"/>
      <c r="Q598" s="80">
        <f>SUMIF(Fishing!C:C,E598,Fishing!W:W)</f>
        <v>0</v>
      </c>
      <c r="R598" s="53">
        <f t="shared" si="29"/>
        <v>0</v>
      </c>
    </row>
    <row r="599" spans="2:18" x14ac:dyDescent="0.25">
      <c r="B599" s="52" t="str">
        <f t="shared" si="30"/>
        <v>MAODSAP</v>
      </c>
      <c r="C599" s="48" t="str">
        <f t="shared" si="28"/>
        <v>84049073738</v>
      </c>
      <c r="D599" s="6" t="s">
        <v>2985</v>
      </c>
      <c r="E599" s="7" t="s">
        <v>2131</v>
      </c>
      <c r="F599" t="s">
        <v>2632</v>
      </c>
      <c r="G599" t="s">
        <v>3288</v>
      </c>
      <c r="H599" t="s">
        <v>16</v>
      </c>
      <c r="I599" s="7" t="s">
        <v>652</v>
      </c>
      <c r="J599" s="7" t="s">
        <v>486</v>
      </c>
      <c r="K599" s="7"/>
      <c r="L599" s="10">
        <v>46.75</v>
      </c>
      <c r="M599" s="7" t="s">
        <v>62</v>
      </c>
      <c r="N599" s="7" t="s">
        <v>483</v>
      </c>
      <c r="O599" s="7" t="s">
        <v>2337</v>
      </c>
      <c r="P599" s="50"/>
      <c r="Q599" s="80">
        <f>SUMIF(Fishing!C:C,E599,Fishing!W:W)</f>
        <v>0</v>
      </c>
      <c r="R599" s="53">
        <f t="shared" si="29"/>
        <v>0</v>
      </c>
    </row>
    <row r="600" spans="2:18" x14ac:dyDescent="0.25">
      <c r="B600" s="52" t="str">
        <f t="shared" si="30"/>
        <v>MAODSAP</v>
      </c>
      <c r="C600" s="48" t="str">
        <f t="shared" si="28"/>
        <v>84049073739</v>
      </c>
      <c r="D600" s="6" t="s">
        <v>2986</v>
      </c>
      <c r="E600" s="7" t="s">
        <v>2132</v>
      </c>
      <c r="F600" t="s">
        <v>2633</v>
      </c>
      <c r="G600" t="s">
        <v>3288</v>
      </c>
      <c r="H600" t="s">
        <v>16</v>
      </c>
      <c r="I600" s="7" t="s">
        <v>652</v>
      </c>
      <c r="J600" s="7" t="s">
        <v>487</v>
      </c>
      <c r="K600" s="7"/>
      <c r="L600" s="10">
        <v>46.75</v>
      </c>
      <c r="M600" s="7" t="s">
        <v>62</v>
      </c>
      <c r="N600" s="7" t="s">
        <v>483</v>
      </c>
      <c r="O600" s="7" t="s">
        <v>2337</v>
      </c>
      <c r="P600" s="50"/>
      <c r="Q600" s="80">
        <f>SUMIF(Fishing!C:C,E600,Fishing!W:W)</f>
        <v>0</v>
      </c>
      <c r="R600" s="53">
        <f t="shared" si="29"/>
        <v>0</v>
      </c>
    </row>
    <row r="601" spans="2:18" x14ac:dyDescent="0.25">
      <c r="B601" s="52" t="str">
        <f t="shared" si="30"/>
        <v>MAODSAP</v>
      </c>
      <c r="C601" s="48" t="str">
        <f t="shared" si="28"/>
        <v>84049073740</v>
      </c>
      <c r="D601" s="6" t="s">
        <v>2987</v>
      </c>
      <c r="E601" s="7" t="s">
        <v>2133</v>
      </c>
      <c r="F601" t="s">
        <v>2634</v>
      </c>
      <c r="G601" t="s">
        <v>3288</v>
      </c>
      <c r="H601" t="s">
        <v>16</v>
      </c>
      <c r="I601" s="7" t="s">
        <v>652</v>
      </c>
      <c r="J601" s="7" t="s">
        <v>488</v>
      </c>
      <c r="K601" s="7"/>
      <c r="L601" s="10">
        <v>46.75</v>
      </c>
      <c r="M601" s="7" t="s">
        <v>62</v>
      </c>
      <c r="N601" s="7" t="s">
        <v>483</v>
      </c>
      <c r="O601" s="7" t="s">
        <v>2337</v>
      </c>
      <c r="P601" s="50"/>
      <c r="Q601" s="80">
        <f>SUMIF(Fishing!C:C,E601,Fishing!W:W)</f>
        <v>0</v>
      </c>
      <c r="R601" s="53">
        <f t="shared" si="29"/>
        <v>0</v>
      </c>
    </row>
    <row r="602" spans="2:18" x14ac:dyDescent="0.25">
      <c r="B602" s="52" t="str">
        <f t="shared" si="30"/>
        <v>MAODSCO</v>
      </c>
      <c r="C602" s="48" t="str">
        <f t="shared" si="28"/>
        <v>84049073741</v>
      </c>
      <c r="D602" s="6" t="s">
        <v>2988</v>
      </c>
      <c r="E602" s="7" t="s">
        <v>2134</v>
      </c>
      <c r="F602" t="s">
        <v>2635</v>
      </c>
      <c r="G602" t="s">
        <v>3288</v>
      </c>
      <c r="H602" t="s">
        <v>15</v>
      </c>
      <c r="I602" s="7" t="s">
        <v>2550</v>
      </c>
      <c r="J602" s="7" t="s">
        <v>74</v>
      </c>
      <c r="K602" s="7"/>
      <c r="L602" s="10">
        <v>46.75</v>
      </c>
      <c r="M602" s="7" t="s">
        <v>62</v>
      </c>
      <c r="N602" s="7" t="s">
        <v>483</v>
      </c>
      <c r="O602" s="7" t="s">
        <v>2337</v>
      </c>
      <c r="P602" s="50"/>
      <c r="Q602" s="80">
        <f>SUMIF(Fishing!C:C,E602,Fishing!W:W)</f>
        <v>0</v>
      </c>
      <c r="R602" s="53">
        <f t="shared" si="29"/>
        <v>0</v>
      </c>
    </row>
    <row r="603" spans="2:18" x14ac:dyDescent="0.25">
      <c r="B603" s="52" t="str">
        <f t="shared" si="30"/>
        <v>MAODSCO</v>
      </c>
      <c r="C603" s="48" t="str">
        <f t="shared" si="28"/>
        <v>84049073742</v>
      </c>
      <c r="D603" s="6" t="s">
        <v>2989</v>
      </c>
      <c r="E603" s="7" t="s">
        <v>2135</v>
      </c>
      <c r="F603" t="s">
        <v>2636</v>
      </c>
      <c r="G603" t="s">
        <v>3288</v>
      </c>
      <c r="H603" t="s">
        <v>15</v>
      </c>
      <c r="I603" s="7" t="s">
        <v>2550</v>
      </c>
      <c r="J603" s="7" t="s">
        <v>79</v>
      </c>
      <c r="K603" s="7"/>
      <c r="L603" s="10">
        <v>46.75</v>
      </c>
      <c r="M603" s="7" t="s">
        <v>62</v>
      </c>
      <c r="N603" s="7" t="s">
        <v>483</v>
      </c>
      <c r="O603" s="7" t="s">
        <v>2337</v>
      </c>
      <c r="P603" s="50"/>
      <c r="Q603" s="80">
        <f>SUMIF(Fishing!C:C,E603,Fishing!W:W)</f>
        <v>0</v>
      </c>
      <c r="R603" s="53">
        <f t="shared" si="29"/>
        <v>0</v>
      </c>
    </row>
    <row r="604" spans="2:18" x14ac:dyDescent="0.25">
      <c r="B604" s="52" t="str">
        <f t="shared" si="30"/>
        <v>MAODSCO</v>
      </c>
      <c r="C604" s="48" t="str">
        <f t="shared" si="28"/>
        <v>84049073743</v>
      </c>
      <c r="D604" s="6" t="s">
        <v>2990</v>
      </c>
      <c r="E604" s="7" t="s">
        <v>2136</v>
      </c>
      <c r="F604" t="s">
        <v>2637</v>
      </c>
      <c r="G604" t="s">
        <v>3288</v>
      </c>
      <c r="H604" t="s">
        <v>15</v>
      </c>
      <c r="I604" s="7" t="s">
        <v>2550</v>
      </c>
      <c r="J604" s="7" t="s">
        <v>84</v>
      </c>
      <c r="K604" s="7"/>
      <c r="L604" s="10">
        <v>46.75</v>
      </c>
      <c r="M604" s="7" t="s">
        <v>62</v>
      </c>
      <c r="N604" s="7" t="s">
        <v>483</v>
      </c>
      <c r="O604" s="7" t="s">
        <v>2337</v>
      </c>
      <c r="P604" s="50"/>
      <c r="Q604" s="80">
        <f>SUMIF(Fishing!C:C,E604,Fishing!W:W)</f>
        <v>0</v>
      </c>
      <c r="R604" s="53">
        <f t="shared" si="29"/>
        <v>0</v>
      </c>
    </row>
    <row r="605" spans="2:18" x14ac:dyDescent="0.25">
      <c r="B605" s="52" t="str">
        <f t="shared" si="30"/>
        <v>MAODSCO</v>
      </c>
      <c r="C605" s="48" t="str">
        <f t="shared" si="28"/>
        <v>84049073744</v>
      </c>
      <c r="D605" s="6" t="s">
        <v>2991</v>
      </c>
      <c r="E605" s="7" t="s">
        <v>2137</v>
      </c>
      <c r="F605" t="s">
        <v>2638</v>
      </c>
      <c r="G605" t="s">
        <v>3288</v>
      </c>
      <c r="H605" t="s">
        <v>15</v>
      </c>
      <c r="I605" s="7" t="s">
        <v>2550</v>
      </c>
      <c r="J605" s="7" t="s">
        <v>484</v>
      </c>
      <c r="K605" s="7"/>
      <c r="L605" s="10">
        <v>46.75</v>
      </c>
      <c r="M605" s="7" t="s">
        <v>62</v>
      </c>
      <c r="N605" s="7" t="s">
        <v>483</v>
      </c>
      <c r="O605" s="7" t="s">
        <v>2337</v>
      </c>
      <c r="P605" s="50"/>
      <c r="Q605" s="80">
        <f>SUMIF(Fishing!C:C,E605,Fishing!W:W)</f>
        <v>0</v>
      </c>
      <c r="R605" s="53">
        <f t="shared" si="29"/>
        <v>0</v>
      </c>
    </row>
    <row r="606" spans="2:18" x14ac:dyDescent="0.25">
      <c r="B606" s="52" t="str">
        <f t="shared" si="30"/>
        <v>MAODSCO</v>
      </c>
      <c r="C606" s="48" t="str">
        <f t="shared" si="28"/>
        <v>84049073745</v>
      </c>
      <c r="D606" s="6" t="s">
        <v>2992</v>
      </c>
      <c r="E606" s="7" t="s">
        <v>2138</v>
      </c>
      <c r="F606" t="s">
        <v>2639</v>
      </c>
      <c r="G606" t="s">
        <v>3288</v>
      </c>
      <c r="H606" t="s">
        <v>15</v>
      </c>
      <c r="I606" s="7" t="s">
        <v>2550</v>
      </c>
      <c r="J606" s="7" t="s">
        <v>485</v>
      </c>
      <c r="K606" s="7"/>
      <c r="L606" s="10">
        <v>46.75</v>
      </c>
      <c r="M606" s="7" t="s">
        <v>62</v>
      </c>
      <c r="N606" s="7" t="s">
        <v>483</v>
      </c>
      <c r="O606" s="7" t="s">
        <v>2337</v>
      </c>
      <c r="P606" s="50"/>
      <c r="Q606" s="80">
        <f>SUMIF(Fishing!C:C,E606,Fishing!W:W)</f>
        <v>0</v>
      </c>
      <c r="R606" s="53">
        <f t="shared" si="29"/>
        <v>0</v>
      </c>
    </row>
    <row r="607" spans="2:18" x14ac:dyDescent="0.25">
      <c r="B607" s="52" t="str">
        <f t="shared" si="30"/>
        <v>MAODSCO</v>
      </c>
      <c r="C607" s="48" t="str">
        <f t="shared" si="28"/>
        <v>84049073746</v>
      </c>
      <c r="D607" s="6" t="s">
        <v>2993</v>
      </c>
      <c r="E607" s="7" t="s">
        <v>2139</v>
      </c>
      <c r="F607" t="s">
        <v>2640</v>
      </c>
      <c r="G607" t="s">
        <v>3288</v>
      </c>
      <c r="H607" t="s">
        <v>15</v>
      </c>
      <c r="I607" s="7" t="s">
        <v>2550</v>
      </c>
      <c r="J607" s="7" t="s">
        <v>486</v>
      </c>
      <c r="K607" s="7"/>
      <c r="L607" s="10">
        <v>46.75</v>
      </c>
      <c r="M607" s="7" t="s">
        <v>62</v>
      </c>
      <c r="N607" s="7" t="s">
        <v>483</v>
      </c>
      <c r="O607" s="7" t="s">
        <v>2337</v>
      </c>
      <c r="P607" s="50"/>
      <c r="Q607" s="80">
        <f>SUMIF(Fishing!C:C,E607,Fishing!W:W)</f>
        <v>0</v>
      </c>
      <c r="R607" s="53">
        <f t="shared" si="29"/>
        <v>0</v>
      </c>
    </row>
    <row r="608" spans="2:18" x14ac:dyDescent="0.25">
      <c r="B608" s="52" t="str">
        <f t="shared" si="30"/>
        <v>MAODSCO</v>
      </c>
      <c r="C608" s="48" t="str">
        <f t="shared" si="28"/>
        <v>84049073747</v>
      </c>
      <c r="D608" s="6" t="s">
        <v>2994</v>
      </c>
      <c r="E608" s="7" t="s">
        <v>2140</v>
      </c>
      <c r="F608" t="s">
        <v>2641</v>
      </c>
      <c r="G608" t="s">
        <v>3288</v>
      </c>
      <c r="H608" t="s">
        <v>15</v>
      </c>
      <c r="I608" s="7" t="s">
        <v>2550</v>
      </c>
      <c r="J608" s="7" t="s">
        <v>487</v>
      </c>
      <c r="K608" s="7"/>
      <c r="L608" s="10">
        <v>46.75</v>
      </c>
      <c r="M608" s="7" t="s">
        <v>62</v>
      </c>
      <c r="N608" s="7" t="s">
        <v>483</v>
      </c>
      <c r="O608" s="7" t="s">
        <v>2337</v>
      </c>
      <c r="P608" s="50"/>
      <c r="Q608" s="80">
        <f>SUMIF(Fishing!C:C,E608,Fishing!W:W)</f>
        <v>0</v>
      </c>
      <c r="R608" s="53">
        <f t="shared" si="29"/>
        <v>0</v>
      </c>
    </row>
    <row r="609" spans="2:18" x14ac:dyDescent="0.25">
      <c r="B609" s="52" t="str">
        <f t="shared" si="30"/>
        <v>MAODSCO</v>
      </c>
      <c r="C609" s="48" t="str">
        <f t="shared" si="28"/>
        <v>84049073748</v>
      </c>
      <c r="D609" s="6" t="s">
        <v>2995</v>
      </c>
      <c r="E609" s="7" t="s">
        <v>2141</v>
      </c>
      <c r="F609" t="s">
        <v>2642</v>
      </c>
      <c r="G609" t="s">
        <v>3288</v>
      </c>
      <c r="H609" t="s">
        <v>15</v>
      </c>
      <c r="I609" s="7" t="s">
        <v>2550</v>
      </c>
      <c r="J609" s="7" t="s">
        <v>488</v>
      </c>
      <c r="K609" s="7"/>
      <c r="L609" s="10">
        <v>46.75</v>
      </c>
      <c r="M609" s="7" t="s">
        <v>62</v>
      </c>
      <c r="N609" s="7" t="s">
        <v>483</v>
      </c>
      <c r="O609" s="7" t="s">
        <v>2337</v>
      </c>
      <c r="P609" s="50"/>
      <c r="Q609" s="80">
        <f>SUMIF(Fishing!C:C,E609,Fishing!W:W)</f>
        <v>0</v>
      </c>
      <c r="R609" s="53">
        <f t="shared" si="29"/>
        <v>0</v>
      </c>
    </row>
    <row r="610" spans="2:18" x14ac:dyDescent="0.25">
      <c r="B610" s="52" t="str">
        <f t="shared" si="30"/>
        <v>MAODSCW</v>
      </c>
      <c r="C610" s="48" t="str">
        <f t="shared" si="28"/>
        <v>84049073749</v>
      </c>
      <c r="D610" s="6" t="s">
        <v>2996</v>
      </c>
      <c r="E610" s="7" t="s">
        <v>2142</v>
      </c>
      <c r="F610" t="s">
        <v>2643</v>
      </c>
      <c r="G610" t="s">
        <v>3288</v>
      </c>
      <c r="H610" t="s">
        <v>16</v>
      </c>
      <c r="I610" s="7" t="s">
        <v>2495</v>
      </c>
      <c r="J610" s="7" t="s">
        <v>74</v>
      </c>
      <c r="K610" s="7"/>
      <c r="L610" s="10">
        <v>46.75</v>
      </c>
      <c r="M610" s="7" t="s">
        <v>62</v>
      </c>
      <c r="N610" s="7" t="s">
        <v>483</v>
      </c>
      <c r="O610" s="7" t="s">
        <v>2337</v>
      </c>
      <c r="P610" s="50"/>
      <c r="Q610" s="80">
        <f>SUMIF(Fishing!C:C,E610,Fishing!W:W)</f>
        <v>0</v>
      </c>
      <c r="R610" s="53">
        <f t="shared" si="29"/>
        <v>0</v>
      </c>
    </row>
    <row r="611" spans="2:18" x14ac:dyDescent="0.25">
      <c r="B611" s="52" t="str">
        <f t="shared" si="30"/>
        <v>MAODSCW</v>
      </c>
      <c r="C611" s="48" t="str">
        <f t="shared" si="28"/>
        <v>84049073750</v>
      </c>
      <c r="D611" s="6" t="s">
        <v>2997</v>
      </c>
      <c r="E611" s="7" t="s">
        <v>2143</v>
      </c>
      <c r="F611" t="s">
        <v>2644</v>
      </c>
      <c r="G611" t="s">
        <v>3288</v>
      </c>
      <c r="H611" t="s">
        <v>16</v>
      </c>
      <c r="I611" s="7" t="s">
        <v>2495</v>
      </c>
      <c r="J611" s="7" t="s">
        <v>79</v>
      </c>
      <c r="K611" s="7"/>
      <c r="L611" s="10">
        <v>46.75</v>
      </c>
      <c r="M611" s="7" t="s">
        <v>62</v>
      </c>
      <c r="N611" s="7" t="s">
        <v>483</v>
      </c>
      <c r="O611" s="7" t="s">
        <v>2337</v>
      </c>
      <c r="P611" s="50"/>
      <c r="Q611" s="80">
        <f>SUMIF(Fishing!C:C,E611,Fishing!W:W)</f>
        <v>0</v>
      </c>
      <c r="R611" s="53">
        <f t="shared" si="29"/>
        <v>0</v>
      </c>
    </row>
    <row r="612" spans="2:18" x14ac:dyDescent="0.25">
      <c r="B612" s="52" t="str">
        <f t="shared" si="30"/>
        <v>MAODSCW</v>
      </c>
      <c r="C612" s="48" t="str">
        <f t="shared" si="28"/>
        <v>84049073751</v>
      </c>
      <c r="D612" s="6" t="s">
        <v>2998</v>
      </c>
      <c r="E612" s="7" t="s">
        <v>2144</v>
      </c>
      <c r="F612" t="s">
        <v>2645</v>
      </c>
      <c r="G612" t="s">
        <v>3288</v>
      </c>
      <c r="H612" t="s">
        <v>16</v>
      </c>
      <c r="I612" s="7" t="s">
        <v>2495</v>
      </c>
      <c r="J612" s="7" t="s">
        <v>84</v>
      </c>
      <c r="K612" s="7"/>
      <c r="L612" s="10">
        <v>46.75</v>
      </c>
      <c r="M612" s="7" t="s">
        <v>62</v>
      </c>
      <c r="N612" s="7" t="s">
        <v>483</v>
      </c>
      <c r="O612" s="7" t="s">
        <v>2337</v>
      </c>
      <c r="P612" s="50"/>
      <c r="Q612" s="80">
        <f>SUMIF(Fishing!C:C,E612,Fishing!W:W)</f>
        <v>0</v>
      </c>
      <c r="R612" s="53">
        <f t="shared" si="29"/>
        <v>0</v>
      </c>
    </row>
    <row r="613" spans="2:18" x14ac:dyDescent="0.25">
      <c r="B613" s="52" t="str">
        <f t="shared" si="30"/>
        <v>MAODSCW</v>
      </c>
      <c r="C613" s="48" t="str">
        <f t="shared" si="28"/>
        <v>84049073752</v>
      </c>
      <c r="D613" s="6" t="s">
        <v>2999</v>
      </c>
      <c r="E613" s="7" t="s">
        <v>2145</v>
      </c>
      <c r="F613" t="s">
        <v>2646</v>
      </c>
      <c r="G613" t="s">
        <v>3288</v>
      </c>
      <c r="H613" t="s">
        <v>16</v>
      </c>
      <c r="I613" s="7" t="s">
        <v>2495</v>
      </c>
      <c r="J613" s="7" t="s">
        <v>484</v>
      </c>
      <c r="K613" s="7"/>
      <c r="L613" s="10">
        <v>46.75</v>
      </c>
      <c r="M613" s="7" t="s">
        <v>62</v>
      </c>
      <c r="N613" s="7" t="s">
        <v>483</v>
      </c>
      <c r="O613" s="7" t="s">
        <v>2337</v>
      </c>
      <c r="P613" s="50"/>
      <c r="Q613" s="80">
        <f>SUMIF(Fishing!C:C,E613,Fishing!W:W)</f>
        <v>0</v>
      </c>
      <c r="R613" s="53">
        <f t="shared" si="29"/>
        <v>0</v>
      </c>
    </row>
    <row r="614" spans="2:18" x14ac:dyDescent="0.25">
      <c r="B614" s="52" t="str">
        <f t="shared" si="30"/>
        <v>MAODSCW</v>
      </c>
      <c r="C614" s="48" t="str">
        <f t="shared" si="28"/>
        <v>84049073753</v>
      </c>
      <c r="D614" s="6" t="s">
        <v>3000</v>
      </c>
      <c r="E614" s="7" t="s">
        <v>2146</v>
      </c>
      <c r="F614" t="s">
        <v>2647</v>
      </c>
      <c r="G614" t="s">
        <v>3288</v>
      </c>
      <c r="H614" t="s">
        <v>16</v>
      </c>
      <c r="I614" s="7" t="s">
        <v>2495</v>
      </c>
      <c r="J614" s="7" t="s">
        <v>485</v>
      </c>
      <c r="K614" s="7"/>
      <c r="L614" s="10">
        <v>46.75</v>
      </c>
      <c r="M614" s="7" t="s">
        <v>62</v>
      </c>
      <c r="N614" s="7" t="s">
        <v>483</v>
      </c>
      <c r="O614" s="7" t="s">
        <v>2337</v>
      </c>
      <c r="P614" s="50"/>
      <c r="Q614" s="80">
        <f>SUMIF(Fishing!C:C,E614,Fishing!W:W)</f>
        <v>0</v>
      </c>
      <c r="R614" s="53">
        <f t="shared" si="29"/>
        <v>0</v>
      </c>
    </row>
    <row r="615" spans="2:18" x14ac:dyDescent="0.25">
      <c r="B615" s="52" t="str">
        <f t="shared" si="30"/>
        <v>MAODSCW</v>
      </c>
      <c r="C615" s="48" t="str">
        <f t="shared" si="28"/>
        <v>84049073754</v>
      </c>
      <c r="D615" s="6" t="s">
        <v>3001</v>
      </c>
      <c r="E615" s="7" t="s">
        <v>2147</v>
      </c>
      <c r="F615" t="s">
        <v>2648</v>
      </c>
      <c r="G615" t="s">
        <v>3288</v>
      </c>
      <c r="H615" t="s">
        <v>16</v>
      </c>
      <c r="I615" s="7" t="s">
        <v>2495</v>
      </c>
      <c r="J615" s="7" t="s">
        <v>486</v>
      </c>
      <c r="K615" s="7"/>
      <c r="L615" s="10">
        <v>46.75</v>
      </c>
      <c r="M615" s="7" t="s">
        <v>62</v>
      </c>
      <c r="N615" s="7" t="s">
        <v>483</v>
      </c>
      <c r="O615" s="7" t="s">
        <v>2337</v>
      </c>
      <c r="P615" s="50"/>
      <c r="Q615" s="80">
        <f>SUMIF(Fishing!C:C,E615,Fishing!W:W)</f>
        <v>0</v>
      </c>
      <c r="R615" s="53">
        <f t="shared" si="29"/>
        <v>0</v>
      </c>
    </row>
    <row r="616" spans="2:18" x14ac:dyDescent="0.25">
      <c r="B616" s="52" t="str">
        <f t="shared" si="30"/>
        <v>MAODSCW</v>
      </c>
      <c r="C616" s="48" t="str">
        <f t="shared" si="28"/>
        <v>84049073755</v>
      </c>
      <c r="D616" s="6" t="s">
        <v>3002</v>
      </c>
      <c r="E616" s="7" t="s">
        <v>2148</v>
      </c>
      <c r="F616" t="s">
        <v>2649</v>
      </c>
      <c r="G616" t="s">
        <v>3288</v>
      </c>
      <c r="H616" t="s">
        <v>16</v>
      </c>
      <c r="I616" s="7" t="s">
        <v>2495</v>
      </c>
      <c r="J616" s="7" t="s">
        <v>487</v>
      </c>
      <c r="K616" s="7"/>
      <c r="L616" s="10">
        <v>46.75</v>
      </c>
      <c r="M616" s="7" t="s">
        <v>62</v>
      </c>
      <c r="N616" s="7" t="s">
        <v>483</v>
      </c>
      <c r="O616" s="7" t="s">
        <v>2337</v>
      </c>
      <c r="P616" s="50"/>
      <c r="Q616" s="80">
        <f>SUMIF(Fishing!C:C,E616,Fishing!W:W)</f>
        <v>0</v>
      </c>
      <c r="R616" s="53">
        <f t="shared" si="29"/>
        <v>0</v>
      </c>
    </row>
    <row r="617" spans="2:18" x14ac:dyDescent="0.25">
      <c r="B617" s="52" t="str">
        <f t="shared" si="30"/>
        <v>MAODSCW</v>
      </c>
      <c r="C617" s="48" t="str">
        <f t="shared" si="28"/>
        <v>84049073756</v>
      </c>
      <c r="D617" s="6" t="s">
        <v>3003</v>
      </c>
      <c r="E617" s="7" t="s">
        <v>2149</v>
      </c>
      <c r="F617" t="s">
        <v>2650</v>
      </c>
      <c r="G617" t="s">
        <v>3288</v>
      </c>
      <c r="H617" t="s">
        <v>16</v>
      </c>
      <c r="I617" s="7" t="s">
        <v>2495</v>
      </c>
      <c r="J617" s="7" t="s">
        <v>488</v>
      </c>
      <c r="K617" s="7"/>
      <c r="L617" s="10">
        <v>46.75</v>
      </c>
      <c r="M617" s="7" t="s">
        <v>62</v>
      </c>
      <c r="N617" s="7" t="s">
        <v>483</v>
      </c>
      <c r="O617" s="7" t="s">
        <v>2337</v>
      </c>
      <c r="P617" s="50"/>
      <c r="Q617" s="80">
        <f>SUMIF(Fishing!C:C,E617,Fishing!W:W)</f>
        <v>0</v>
      </c>
      <c r="R617" s="53">
        <f t="shared" si="29"/>
        <v>0</v>
      </c>
    </row>
    <row r="618" spans="2:18" x14ac:dyDescent="0.25">
      <c r="B618" s="52" t="str">
        <f t="shared" si="30"/>
        <v>MAODSMB</v>
      </c>
      <c r="C618" s="48" t="str">
        <f t="shared" si="28"/>
        <v>84049073757</v>
      </c>
      <c r="D618" s="6" t="s">
        <v>3004</v>
      </c>
      <c r="E618" s="7" t="s">
        <v>2150</v>
      </c>
      <c r="F618" t="s">
        <v>2651</v>
      </c>
      <c r="G618" t="s">
        <v>3288</v>
      </c>
      <c r="H618" t="s">
        <v>15</v>
      </c>
      <c r="I618" s="7" t="s">
        <v>2609</v>
      </c>
      <c r="J618" s="7" t="s">
        <v>74</v>
      </c>
      <c r="K618" s="7"/>
      <c r="L618" s="10">
        <v>46.75</v>
      </c>
      <c r="M618" s="7" t="s">
        <v>62</v>
      </c>
      <c r="N618" s="7" t="s">
        <v>483</v>
      </c>
      <c r="O618" s="7" t="s">
        <v>2337</v>
      </c>
      <c r="P618" s="50"/>
      <c r="Q618" s="80">
        <f>SUMIF(Fishing!C:C,E618,Fishing!W:W)</f>
        <v>0</v>
      </c>
      <c r="R618" s="53">
        <f t="shared" si="29"/>
        <v>0</v>
      </c>
    </row>
    <row r="619" spans="2:18" x14ac:dyDescent="0.25">
      <c r="B619" s="52" t="str">
        <f t="shared" si="30"/>
        <v>MAODSMB</v>
      </c>
      <c r="C619" s="48" t="str">
        <f t="shared" si="28"/>
        <v>84049073758</v>
      </c>
      <c r="D619" s="6" t="s">
        <v>3005</v>
      </c>
      <c r="E619" s="7" t="s">
        <v>2151</v>
      </c>
      <c r="F619" t="s">
        <v>2652</v>
      </c>
      <c r="G619" t="s">
        <v>3288</v>
      </c>
      <c r="H619" t="s">
        <v>15</v>
      </c>
      <c r="I619" s="7" t="s">
        <v>2609</v>
      </c>
      <c r="J619" s="7" t="s">
        <v>79</v>
      </c>
      <c r="K619" s="7"/>
      <c r="L619" s="10">
        <v>46.75</v>
      </c>
      <c r="M619" s="7" t="s">
        <v>62</v>
      </c>
      <c r="N619" s="7" t="s">
        <v>483</v>
      </c>
      <c r="O619" s="7" t="s">
        <v>2337</v>
      </c>
      <c r="P619" s="50"/>
      <c r="Q619" s="80">
        <f>SUMIF(Fishing!C:C,E619,Fishing!W:W)</f>
        <v>0</v>
      </c>
      <c r="R619" s="53">
        <f t="shared" si="29"/>
        <v>0</v>
      </c>
    </row>
    <row r="620" spans="2:18" x14ac:dyDescent="0.25">
      <c r="B620" s="52" t="str">
        <f t="shared" si="30"/>
        <v>MAODSMB</v>
      </c>
      <c r="C620" s="48" t="str">
        <f t="shared" si="28"/>
        <v>84049073759</v>
      </c>
      <c r="D620" s="6" t="s">
        <v>3006</v>
      </c>
      <c r="E620" s="7" t="s">
        <v>2152</v>
      </c>
      <c r="F620" t="s">
        <v>2653</v>
      </c>
      <c r="G620" t="s">
        <v>3288</v>
      </c>
      <c r="H620" t="s">
        <v>15</v>
      </c>
      <c r="I620" s="7" t="s">
        <v>2609</v>
      </c>
      <c r="J620" s="7" t="s">
        <v>84</v>
      </c>
      <c r="K620" s="7"/>
      <c r="L620" s="10">
        <v>46.75</v>
      </c>
      <c r="M620" s="7" t="s">
        <v>62</v>
      </c>
      <c r="N620" s="7" t="s">
        <v>483</v>
      </c>
      <c r="O620" s="7" t="s">
        <v>2337</v>
      </c>
      <c r="P620" s="50"/>
      <c r="Q620" s="80">
        <f>SUMIF(Fishing!C:C,E620,Fishing!W:W)</f>
        <v>0</v>
      </c>
      <c r="R620" s="53">
        <f t="shared" si="29"/>
        <v>0</v>
      </c>
    </row>
    <row r="621" spans="2:18" x14ac:dyDescent="0.25">
      <c r="B621" s="52" t="str">
        <f t="shared" si="30"/>
        <v>MAODSMB</v>
      </c>
      <c r="C621" s="48" t="str">
        <f t="shared" si="28"/>
        <v>84049073760</v>
      </c>
      <c r="D621" s="6" t="s">
        <v>3007</v>
      </c>
      <c r="E621" s="7" t="s">
        <v>2153</v>
      </c>
      <c r="F621" t="s">
        <v>2654</v>
      </c>
      <c r="G621" t="s">
        <v>3288</v>
      </c>
      <c r="H621" t="s">
        <v>15</v>
      </c>
      <c r="I621" s="7" t="s">
        <v>2609</v>
      </c>
      <c r="J621" s="7" t="s">
        <v>484</v>
      </c>
      <c r="K621" s="7"/>
      <c r="L621" s="10">
        <v>46.75</v>
      </c>
      <c r="M621" s="7" t="s">
        <v>62</v>
      </c>
      <c r="N621" s="7" t="s">
        <v>483</v>
      </c>
      <c r="O621" s="7" t="s">
        <v>2337</v>
      </c>
      <c r="P621" s="50"/>
      <c r="Q621" s="80">
        <f>SUMIF(Fishing!C:C,E621,Fishing!W:W)</f>
        <v>0</v>
      </c>
      <c r="R621" s="53">
        <f t="shared" si="29"/>
        <v>0</v>
      </c>
    </row>
    <row r="622" spans="2:18" x14ac:dyDescent="0.25">
      <c r="B622" s="52" t="str">
        <f t="shared" si="30"/>
        <v>MAODSMB</v>
      </c>
      <c r="C622" s="48" t="str">
        <f t="shared" si="28"/>
        <v>84049073761</v>
      </c>
      <c r="D622" s="6" t="s">
        <v>3008</v>
      </c>
      <c r="E622" s="7" t="s">
        <v>2154</v>
      </c>
      <c r="F622" t="s">
        <v>2655</v>
      </c>
      <c r="G622" t="s">
        <v>3288</v>
      </c>
      <c r="H622" t="s">
        <v>15</v>
      </c>
      <c r="I622" s="7" t="s">
        <v>2609</v>
      </c>
      <c r="J622" s="7" t="s">
        <v>485</v>
      </c>
      <c r="K622" s="7"/>
      <c r="L622" s="10">
        <v>46.75</v>
      </c>
      <c r="M622" s="7" t="s">
        <v>62</v>
      </c>
      <c r="N622" s="7" t="s">
        <v>483</v>
      </c>
      <c r="O622" s="7" t="s">
        <v>2337</v>
      </c>
      <c r="P622" s="50"/>
      <c r="Q622" s="80">
        <f>SUMIF(Fishing!C:C,E622,Fishing!W:W)</f>
        <v>0</v>
      </c>
      <c r="R622" s="53">
        <f t="shared" si="29"/>
        <v>0</v>
      </c>
    </row>
    <row r="623" spans="2:18" x14ac:dyDescent="0.25">
      <c r="B623" s="52" t="str">
        <f t="shared" si="30"/>
        <v>MAODSMB</v>
      </c>
      <c r="C623" s="48" t="str">
        <f t="shared" si="28"/>
        <v>84049073762</v>
      </c>
      <c r="D623" s="6" t="s">
        <v>3009</v>
      </c>
      <c r="E623" s="7" t="s">
        <v>2155</v>
      </c>
      <c r="F623" t="s">
        <v>2656</v>
      </c>
      <c r="G623" t="s">
        <v>3288</v>
      </c>
      <c r="H623" t="s">
        <v>15</v>
      </c>
      <c r="I623" s="7" t="s">
        <v>2609</v>
      </c>
      <c r="J623" s="7" t="s">
        <v>486</v>
      </c>
      <c r="K623" s="7"/>
      <c r="L623" s="10">
        <v>46.75</v>
      </c>
      <c r="M623" s="7" t="s">
        <v>62</v>
      </c>
      <c r="N623" s="7" t="s">
        <v>483</v>
      </c>
      <c r="O623" s="7" t="s">
        <v>2337</v>
      </c>
      <c r="P623" s="50"/>
      <c r="Q623" s="80">
        <f>SUMIF(Fishing!C:C,E623,Fishing!W:W)</f>
        <v>0</v>
      </c>
      <c r="R623" s="53">
        <f t="shared" si="29"/>
        <v>0</v>
      </c>
    </row>
    <row r="624" spans="2:18" x14ac:dyDescent="0.25">
      <c r="B624" s="52" t="str">
        <f t="shared" si="30"/>
        <v>MAODSMB</v>
      </c>
      <c r="C624" s="48" t="str">
        <f t="shared" si="28"/>
        <v>84049073763</v>
      </c>
      <c r="D624" s="6" t="s">
        <v>3010</v>
      </c>
      <c r="E624" s="7" t="s">
        <v>2156</v>
      </c>
      <c r="F624" t="s">
        <v>2657</v>
      </c>
      <c r="G624" t="s">
        <v>3288</v>
      </c>
      <c r="H624" t="s">
        <v>15</v>
      </c>
      <c r="I624" s="7" t="s">
        <v>2609</v>
      </c>
      <c r="J624" s="7" t="s">
        <v>487</v>
      </c>
      <c r="K624" s="7"/>
      <c r="L624" s="10">
        <v>46.75</v>
      </c>
      <c r="M624" s="7" t="s">
        <v>62</v>
      </c>
      <c r="N624" s="7" t="s">
        <v>483</v>
      </c>
      <c r="O624" s="7" t="s">
        <v>2337</v>
      </c>
      <c r="P624" s="50"/>
      <c r="Q624" s="80">
        <f>SUMIF(Fishing!C:C,E624,Fishing!W:W)</f>
        <v>0</v>
      </c>
      <c r="R624" s="53">
        <f t="shared" si="29"/>
        <v>0</v>
      </c>
    </row>
    <row r="625" spans="2:18" x14ac:dyDescent="0.25">
      <c r="B625" s="52" t="str">
        <f t="shared" si="30"/>
        <v>MAODSMB</v>
      </c>
      <c r="C625" s="48" t="str">
        <f t="shared" si="28"/>
        <v>84049073764</v>
      </c>
      <c r="D625" s="6" t="s">
        <v>3011</v>
      </c>
      <c r="E625" s="7" t="s">
        <v>2157</v>
      </c>
      <c r="F625" t="s">
        <v>2658</v>
      </c>
      <c r="G625" t="s">
        <v>3288</v>
      </c>
      <c r="H625" t="s">
        <v>15</v>
      </c>
      <c r="I625" s="7" t="s">
        <v>2609</v>
      </c>
      <c r="J625" s="7" t="s">
        <v>488</v>
      </c>
      <c r="K625" s="7"/>
      <c r="L625" s="10">
        <v>46.75</v>
      </c>
      <c r="M625" s="7" t="s">
        <v>62</v>
      </c>
      <c r="N625" s="7" t="s">
        <v>483</v>
      </c>
      <c r="O625" s="7" t="s">
        <v>2337</v>
      </c>
      <c r="P625" s="50"/>
      <c r="Q625" s="80">
        <f>SUMIF(Fishing!C:C,E625,Fishing!W:W)</f>
        <v>0</v>
      </c>
      <c r="R625" s="53">
        <f t="shared" si="29"/>
        <v>0</v>
      </c>
    </row>
    <row r="626" spans="2:18" x14ac:dyDescent="0.25">
      <c r="B626" s="52" t="str">
        <f t="shared" si="30"/>
        <v>MAOH2BC</v>
      </c>
      <c r="C626" s="48" t="str">
        <f t="shared" si="28"/>
        <v>84049073765</v>
      </c>
      <c r="D626" s="6" t="s">
        <v>3012</v>
      </c>
      <c r="E626" s="7" t="s">
        <v>2158</v>
      </c>
      <c r="F626" t="s">
        <v>2659</v>
      </c>
      <c r="G626" t="s">
        <v>3289</v>
      </c>
      <c r="H626" t="s">
        <v>16</v>
      </c>
      <c r="I626" s="7" t="s">
        <v>2660</v>
      </c>
      <c r="J626" s="7" t="s">
        <v>17</v>
      </c>
      <c r="K626" s="7"/>
      <c r="L626" s="10">
        <v>77</v>
      </c>
      <c r="M626" s="7" t="s">
        <v>12</v>
      </c>
      <c r="N626" s="7" t="s">
        <v>26</v>
      </c>
      <c r="O626" s="7" t="s">
        <v>2337</v>
      </c>
      <c r="P626" s="50"/>
      <c r="Q626" s="80">
        <f>SUMIF(Fishing!C:C,E626,Fishing!W:W)</f>
        <v>0</v>
      </c>
      <c r="R626" s="53">
        <f t="shared" si="29"/>
        <v>0</v>
      </c>
    </row>
    <row r="627" spans="2:18" x14ac:dyDescent="0.25">
      <c r="B627" s="52" t="str">
        <f t="shared" si="30"/>
        <v>MAOH2BC</v>
      </c>
      <c r="C627" s="48" t="str">
        <f t="shared" si="28"/>
        <v>84049073766</v>
      </c>
      <c r="D627" s="6" t="s">
        <v>3013</v>
      </c>
      <c r="E627" s="7" t="s">
        <v>2159</v>
      </c>
      <c r="F627" t="s">
        <v>2661</v>
      </c>
      <c r="G627" t="s">
        <v>3289</v>
      </c>
      <c r="H627" t="s">
        <v>16</v>
      </c>
      <c r="I627" s="7" t="s">
        <v>2660</v>
      </c>
      <c r="J627" s="7" t="s">
        <v>18</v>
      </c>
      <c r="K627" s="7"/>
      <c r="L627" s="10">
        <v>77</v>
      </c>
      <c r="M627" s="7" t="s">
        <v>12</v>
      </c>
      <c r="N627" s="7" t="s">
        <v>26</v>
      </c>
      <c r="O627" s="7" t="s">
        <v>2337</v>
      </c>
      <c r="P627" s="50"/>
      <c r="Q627" s="80">
        <f>SUMIF(Fishing!C:C,E627,Fishing!W:W)</f>
        <v>0</v>
      </c>
      <c r="R627" s="53">
        <f t="shared" si="29"/>
        <v>0</v>
      </c>
    </row>
    <row r="628" spans="2:18" x14ac:dyDescent="0.25">
      <c r="B628" s="52" t="str">
        <f t="shared" si="30"/>
        <v>MAOH2BC</v>
      </c>
      <c r="C628" s="48" t="str">
        <f t="shared" si="28"/>
        <v>84049073767</v>
      </c>
      <c r="D628" s="6" t="s">
        <v>3014</v>
      </c>
      <c r="E628" s="7" t="s">
        <v>2160</v>
      </c>
      <c r="F628" t="s">
        <v>2662</v>
      </c>
      <c r="G628" t="s">
        <v>3289</v>
      </c>
      <c r="H628" t="s">
        <v>16</v>
      </c>
      <c r="I628" s="7" t="s">
        <v>2660</v>
      </c>
      <c r="J628" s="7" t="s">
        <v>19</v>
      </c>
      <c r="K628" s="7"/>
      <c r="L628" s="10">
        <v>77</v>
      </c>
      <c r="M628" s="7" t="s">
        <v>12</v>
      </c>
      <c r="N628" s="7" t="s">
        <v>26</v>
      </c>
      <c r="O628" s="7" t="s">
        <v>2337</v>
      </c>
      <c r="P628" s="50"/>
      <c r="Q628" s="80">
        <f>SUMIF(Fishing!C:C,E628,Fishing!W:W)</f>
        <v>0</v>
      </c>
      <c r="R628" s="53">
        <f t="shared" si="29"/>
        <v>0</v>
      </c>
    </row>
    <row r="629" spans="2:18" x14ac:dyDescent="0.25">
      <c r="B629" s="52" t="str">
        <f t="shared" si="30"/>
        <v>MAOH2BC</v>
      </c>
      <c r="C629" s="48" t="str">
        <f t="shared" si="28"/>
        <v>84049073768</v>
      </c>
      <c r="D629" s="6" t="s">
        <v>3015</v>
      </c>
      <c r="E629" s="7" t="s">
        <v>2161</v>
      </c>
      <c r="F629" t="s">
        <v>2663</v>
      </c>
      <c r="G629" t="s">
        <v>3289</v>
      </c>
      <c r="H629" t="s">
        <v>16</v>
      </c>
      <c r="I629" s="7" t="s">
        <v>2660</v>
      </c>
      <c r="J629" s="7" t="s">
        <v>20</v>
      </c>
      <c r="K629" s="7"/>
      <c r="L629" s="10">
        <v>77</v>
      </c>
      <c r="M629" s="7" t="s">
        <v>12</v>
      </c>
      <c r="N629" s="7" t="s">
        <v>26</v>
      </c>
      <c r="O629" s="7" t="s">
        <v>2337</v>
      </c>
      <c r="P629" s="50"/>
      <c r="Q629" s="80">
        <f>SUMIF(Fishing!C:C,E629,Fishing!W:W)</f>
        <v>0</v>
      </c>
      <c r="R629" s="53">
        <f t="shared" si="29"/>
        <v>0</v>
      </c>
    </row>
    <row r="630" spans="2:18" x14ac:dyDescent="0.25">
      <c r="B630" s="52" t="str">
        <f t="shared" si="30"/>
        <v>MAOH2BC</v>
      </c>
      <c r="C630" s="48" t="str">
        <f t="shared" si="28"/>
        <v>84049073769</v>
      </c>
      <c r="D630" s="6" t="s">
        <v>3016</v>
      </c>
      <c r="E630" s="7" t="s">
        <v>2162</v>
      </c>
      <c r="F630" t="s">
        <v>2664</v>
      </c>
      <c r="G630" t="s">
        <v>3289</v>
      </c>
      <c r="H630" t="s">
        <v>16</v>
      </c>
      <c r="I630" s="7" t="s">
        <v>2660</v>
      </c>
      <c r="J630" s="7" t="s">
        <v>189</v>
      </c>
      <c r="K630" s="7"/>
      <c r="L630" s="10">
        <v>77</v>
      </c>
      <c r="M630" s="7" t="s">
        <v>12</v>
      </c>
      <c r="N630" s="7" t="s">
        <v>26</v>
      </c>
      <c r="O630" s="7" t="s">
        <v>2337</v>
      </c>
      <c r="P630" s="50"/>
      <c r="Q630" s="80">
        <f>SUMIF(Fishing!C:C,E630,Fishing!W:W)</f>
        <v>0</v>
      </c>
      <c r="R630" s="53">
        <f t="shared" si="29"/>
        <v>0</v>
      </c>
    </row>
    <row r="631" spans="2:18" x14ac:dyDescent="0.25">
      <c r="B631" s="52" t="str">
        <f t="shared" si="30"/>
        <v>MAOH2BC</v>
      </c>
      <c r="C631" s="48" t="str">
        <f t="shared" si="28"/>
        <v>84049073770</v>
      </c>
      <c r="D631" s="6" t="s">
        <v>3017</v>
      </c>
      <c r="E631" s="7" t="s">
        <v>2163</v>
      </c>
      <c r="F631" t="s">
        <v>2665</v>
      </c>
      <c r="G631" t="s">
        <v>3289</v>
      </c>
      <c r="H631" t="s">
        <v>16</v>
      </c>
      <c r="I631" s="7" t="s">
        <v>2660</v>
      </c>
      <c r="J631" s="7" t="s">
        <v>190</v>
      </c>
      <c r="K631" s="7"/>
      <c r="L631" s="10">
        <v>77</v>
      </c>
      <c r="M631" s="7" t="s">
        <v>12</v>
      </c>
      <c r="N631" s="7" t="s">
        <v>26</v>
      </c>
      <c r="O631" s="7" t="s">
        <v>2337</v>
      </c>
      <c r="P631" s="50"/>
      <c r="Q631" s="80">
        <f>SUMIF(Fishing!C:C,E631,Fishing!W:W)</f>
        <v>0</v>
      </c>
      <c r="R631" s="53">
        <f t="shared" si="29"/>
        <v>0</v>
      </c>
    </row>
    <row r="632" spans="2:18" x14ac:dyDescent="0.25">
      <c r="B632" s="52" t="str">
        <f t="shared" si="30"/>
        <v>MAOH2CO</v>
      </c>
      <c r="C632" s="48" t="str">
        <f t="shared" si="28"/>
        <v>84049073771</v>
      </c>
      <c r="D632" s="6" t="s">
        <v>3018</v>
      </c>
      <c r="E632" s="7" t="s">
        <v>2164</v>
      </c>
      <c r="F632" t="s">
        <v>2666</v>
      </c>
      <c r="G632" t="s">
        <v>3289</v>
      </c>
      <c r="H632" t="s">
        <v>16</v>
      </c>
      <c r="I632" s="7" t="s">
        <v>2550</v>
      </c>
      <c r="J632" s="7" t="s">
        <v>17</v>
      </c>
      <c r="K632" s="7"/>
      <c r="L632" s="10">
        <v>77</v>
      </c>
      <c r="M632" s="7" t="s">
        <v>12</v>
      </c>
      <c r="N632" s="7" t="s">
        <v>26</v>
      </c>
      <c r="O632" s="7" t="s">
        <v>2337</v>
      </c>
      <c r="P632" s="50"/>
      <c r="Q632" s="80">
        <f>SUMIF(Fishing!C:C,E632,Fishing!W:W)</f>
        <v>0</v>
      </c>
      <c r="R632" s="53">
        <f t="shared" si="29"/>
        <v>0</v>
      </c>
    </row>
    <row r="633" spans="2:18" x14ac:dyDescent="0.25">
      <c r="B633" s="52" t="str">
        <f t="shared" si="30"/>
        <v>MAOH2CO</v>
      </c>
      <c r="C633" s="48" t="str">
        <f t="shared" si="28"/>
        <v>84049073772</v>
      </c>
      <c r="D633" s="6" t="s">
        <v>3019</v>
      </c>
      <c r="E633" s="7" t="s">
        <v>2165</v>
      </c>
      <c r="F633" t="s">
        <v>2667</v>
      </c>
      <c r="G633" t="s">
        <v>3289</v>
      </c>
      <c r="H633" t="s">
        <v>16</v>
      </c>
      <c r="I633" s="7" t="s">
        <v>2550</v>
      </c>
      <c r="J633" s="7" t="s">
        <v>18</v>
      </c>
      <c r="K633" s="7"/>
      <c r="L633" s="10">
        <v>77</v>
      </c>
      <c r="M633" s="7" t="s">
        <v>12</v>
      </c>
      <c r="N633" s="7" t="s">
        <v>26</v>
      </c>
      <c r="O633" s="7" t="s">
        <v>2337</v>
      </c>
      <c r="P633" s="50"/>
      <c r="Q633" s="80">
        <f>SUMIF(Fishing!C:C,E633,Fishing!W:W)</f>
        <v>0</v>
      </c>
      <c r="R633" s="53">
        <f t="shared" si="29"/>
        <v>0</v>
      </c>
    </row>
    <row r="634" spans="2:18" x14ac:dyDescent="0.25">
      <c r="B634" s="52" t="str">
        <f t="shared" si="30"/>
        <v>MAOH2CO</v>
      </c>
      <c r="C634" s="48" t="str">
        <f t="shared" si="28"/>
        <v>84049073773</v>
      </c>
      <c r="D634" s="6" t="s">
        <v>3020</v>
      </c>
      <c r="E634" s="7" t="s">
        <v>2166</v>
      </c>
      <c r="F634" t="s">
        <v>2668</v>
      </c>
      <c r="G634" t="s">
        <v>3289</v>
      </c>
      <c r="H634" t="s">
        <v>16</v>
      </c>
      <c r="I634" s="7" t="s">
        <v>2550</v>
      </c>
      <c r="J634" s="7" t="s">
        <v>19</v>
      </c>
      <c r="K634" s="7"/>
      <c r="L634" s="10">
        <v>77</v>
      </c>
      <c r="M634" s="7" t="s">
        <v>12</v>
      </c>
      <c r="N634" s="7" t="s">
        <v>26</v>
      </c>
      <c r="O634" s="7" t="s">
        <v>2337</v>
      </c>
      <c r="P634" s="50"/>
      <c r="Q634" s="80">
        <f>SUMIF(Fishing!C:C,E634,Fishing!W:W)</f>
        <v>0</v>
      </c>
      <c r="R634" s="53">
        <f t="shared" si="29"/>
        <v>0</v>
      </c>
    </row>
    <row r="635" spans="2:18" x14ac:dyDescent="0.25">
      <c r="B635" s="52" t="str">
        <f t="shared" si="30"/>
        <v>MAOH2CO</v>
      </c>
      <c r="C635" s="48" t="str">
        <f t="shared" si="28"/>
        <v>84049073774</v>
      </c>
      <c r="D635" s="6" t="s">
        <v>3021</v>
      </c>
      <c r="E635" s="7" t="s">
        <v>2167</v>
      </c>
      <c r="F635" t="s">
        <v>2669</v>
      </c>
      <c r="G635" t="s">
        <v>3289</v>
      </c>
      <c r="H635" t="s">
        <v>16</v>
      </c>
      <c r="I635" s="7" t="s">
        <v>2550</v>
      </c>
      <c r="J635" s="7" t="s">
        <v>20</v>
      </c>
      <c r="K635" s="7"/>
      <c r="L635" s="10">
        <v>77</v>
      </c>
      <c r="M635" s="7" t="s">
        <v>12</v>
      </c>
      <c r="N635" s="7" t="s">
        <v>26</v>
      </c>
      <c r="O635" s="7" t="s">
        <v>2337</v>
      </c>
      <c r="P635" s="50"/>
      <c r="Q635" s="80">
        <f>SUMIF(Fishing!C:C,E635,Fishing!W:W)</f>
        <v>0</v>
      </c>
      <c r="R635" s="53">
        <f t="shared" si="29"/>
        <v>0</v>
      </c>
    </row>
    <row r="636" spans="2:18" x14ac:dyDescent="0.25">
      <c r="B636" s="52" t="str">
        <f t="shared" si="30"/>
        <v>MAOH2CO</v>
      </c>
      <c r="C636" s="48" t="str">
        <f t="shared" si="28"/>
        <v>84049073775</v>
      </c>
      <c r="D636" s="6" t="s">
        <v>3022</v>
      </c>
      <c r="E636" s="7" t="s">
        <v>2168</v>
      </c>
      <c r="F636" t="s">
        <v>2670</v>
      </c>
      <c r="G636" t="s">
        <v>3289</v>
      </c>
      <c r="H636" t="s">
        <v>16</v>
      </c>
      <c r="I636" s="7" t="s">
        <v>2550</v>
      </c>
      <c r="J636" s="7" t="s">
        <v>189</v>
      </c>
      <c r="K636" s="7"/>
      <c r="L636" s="10">
        <v>77</v>
      </c>
      <c r="M636" s="7" t="s">
        <v>12</v>
      </c>
      <c r="N636" s="7" t="s">
        <v>26</v>
      </c>
      <c r="O636" s="7" t="s">
        <v>2337</v>
      </c>
      <c r="P636" s="50"/>
      <c r="Q636" s="80">
        <f>SUMIF(Fishing!C:C,E636,Fishing!W:W)</f>
        <v>0</v>
      </c>
      <c r="R636" s="53">
        <f t="shared" si="29"/>
        <v>0</v>
      </c>
    </row>
    <row r="637" spans="2:18" x14ac:dyDescent="0.25">
      <c r="B637" s="52" t="str">
        <f t="shared" si="30"/>
        <v>MAOH2CO</v>
      </c>
      <c r="C637" s="48" t="str">
        <f t="shared" si="28"/>
        <v>84049073776</v>
      </c>
      <c r="D637" s="6" t="s">
        <v>3023</v>
      </c>
      <c r="E637" s="7" t="s">
        <v>2169</v>
      </c>
      <c r="F637" t="s">
        <v>2671</v>
      </c>
      <c r="G637" t="s">
        <v>3289</v>
      </c>
      <c r="H637" t="s">
        <v>16</v>
      </c>
      <c r="I637" s="7" t="s">
        <v>2550</v>
      </c>
      <c r="J637" s="7" t="s">
        <v>190</v>
      </c>
      <c r="K637" s="7"/>
      <c r="L637" s="10">
        <v>77</v>
      </c>
      <c r="M637" s="7" t="s">
        <v>12</v>
      </c>
      <c r="N637" s="7" t="s">
        <v>26</v>
      </c>
      <c r="O637" s="7" t="s">
        <v>2337</v>
      </c>
      <c r="P637" s="50"/>
      <c r="Q637" s="80">
        <f>SUMIF(Fishing!C:C,E637,Fishing!W:W)</f>
        <v>0</v>
      </c>
      <c r="R637" s="53">
        <f t="shared" si="29"/>
        <v>0</v>
      </c>
    </row>
    <row r="638" spans="2:18" x14ac:dyDescent="0.25">
      <c r="B638" s="52" t="str">
        <f t="shared" si="30"/>
        <v>MAOP2CO</v>
      </c>
      <c r="C638" s="48" t="str">
        <f t="shared" si="28"/>
        <v>84049073783</v>
      </c>
      <c r="D638" s="6" t="s">
        <v>3030</v>
      </c>
      <c r="E638" s="7" t="s">
        <v>2182</v>
      </c>
      <c r="F638" t="s">
        <v>2678</v>
      </c>
      <c r="G638" t="s">
        <v>3290</v>
      </c>
      <c r="H638" t="s">
        <v>16</v>
      </c>
      <c r="I638" s="7" t="s">
        <v>2550</v>
      </c>
      <c r="J638" s="7" t="s">
        <v>17</v>
      </c>
      <c r="K638" s="7"/>
      <c r="L638" s="10">
        <v>60.5</v>
      </c>
      <c r="M638" s="7" t="s">
        <v>781</v>
      </c>
      <c r="N638" s="7" t="s">
        <v>2470</v>
      </c>
      <c r="O638" s="7" t="s">
        <v>2337</v>
      </c>
      <c r="P638" s="50"/>
      <c r="Q638" s="80">
        <f>SUMIF(Fishing!C:C,E638,Fishing!W:W)</f>
        <v>0</v>
      </c>
      <c r="R638" s="53">
        <f t="shared" si="29"/>
        <v>0</v>
      </c>
    </row>
    <row r="639" spans="2:18" x14ac:dyDescent="0.25">
      <c r="B639" s="52" t="str">
        <f t="shared" si="30"/>
        <v>MAOP2CO</v>
      </c>
      <c r="C639" s="48" t="str">
        <f t="shared" si="28"/>
        <v>84049073784</v>
      </c>
      <c r="D639" s="6" t="s">
        <v>3031</v>
      </c>
      <c r="E639" s="7" t="s">
        <v>2183</v>
      </c>
      <c r="F639" t="s">
        <v>2679</v>
      </c>
      <c r="G639" t="s">
        <v>3290</v>
      </c>
      <c r="H639" t="s">
        <v>16</v>
      </c>
      <c r="I639" s="7" t="s">
        <v>2550</v>
      </c>
      <c r="J639" s="7" t="s">
        <v>18</v>
      </c>
      <c r="K639" s="7"/>
      <c r="L639" s="10">
        <v>60.5</v>
      </c>
      <c r="M639" s="7" t="s">
        <v>781</v>
      </c>
      <c r="N639" s="7" t="s">
        <v>2470</v>
      </c>
      <c r="O639" s="7" t="s">
        <v>2337</v>
      </c>
      <c r="P639" s="50"/>
      <c r="Q639" s="80">
        <f>SUMIF(Fishing!C:C,E639,Fishing!W:W)</f>
        <v>0</v>
      </c>
      <c r="R639" s="53">
        <f t="shared" si="29"/>
        <v>0</v>
      </c>
    </row>
    <row r="640" spans="2:18" x14ac:dyDescent="0.25">
      <c r="B640" s="52" t="str">
        <f t="shared" si="30"/>
        <v>MAOP2CO</v>
      </c>
      <c r="C640" s="48" t="str">
        <f t="shared" si="28"/>
        <v>84049073785</v>
      </c>
      <c r="D640" s="6" t="s">
        <v>3032</v>
      </c>
      <c r="E640" s="7" t="s">
        <v>2184</v>
      </c>
      <c r="F640" t="s">
        <v>2680</v>
      </c>
      <c r="G640" t="s">
        <v>3290</v>
      </c>
      <c r="H640" t="s">
        <v>16</v>
      </c>
      <c r="I640" s="7" t="s">
        <v>2550</v>
      </c>
      <c r="J640" s="7" t="s">
        <v>19</v>
      </c>
      <c r="K640" s="7"/>
      <c r="L640" s="10">
        <v>60.5</v>
      </c>
      <c r="M640" s="7" t="s">
        <v>781</v>
      </c>
      <c r="N640" s="7" t="s">
        <v>2470</v>
      </c>
      <c r="O640" s="7" t="s">
        <v>2337</v>
      </c>
      <c r="P640" s="50"/>
      <c r="Q640" s="80">
        <f>SUMIF(Fishing!C:C,E640,Fishing!W:W)</f>
        <v>0</v>
      </c>
      <c r="R640" s="53">
        <f t="shared" si="29"/>
        <v>0</v>
      </c>
    </row>
    <row r="641" spans="2:18" x14ac:dyDescent="0.25">
      <c r="B641" s="52" t="str">
        <f t="shared" si="30"/>
        <v>MAOP2CO</v>
      </c>
      <c r="C641" s="48" t="str">
        <f t="shared" si="28"/>
        <v>84049073786</v>
      </c>
      <c r="D641" s="6" t="s">
        <v>3033</v>
      </c>
      <c r="E641" s="7" t="s">
        <v>2185</v>
      </c>
      <c r="F641" t="s">
        <v>2681</v>
      </c>
      <c r="G641" t="s">
        <v>3290</v>
      </c>
      <c r="H641" t="s">
        <v>16</v>
      </c>
      <c r="I641" s="7" t="s">
        <v>2550</v>
      </c>
      <c r="J641" s="7" t="s">
        <v>20</v>
      </c>
      <c r="K641" s="7"/>
      <c r="L641" s="10">
        <v>60.5</v>
      </c>
      <c r="M641" s="7" t="s">
        <v>781</v>
      </c>
      <c r="N641" s="7" t="s">
        <v>2470</v>
      </c>
      <c r="O641" s="7" t="s">
        <v>2337</v>
      </c>
      <c r="P641" s="50"/>
      <c r="Q641" s="80">
        <f>SUMIF(Fishing!C:C,E641,Fishing!W:W)</f>
        <v>0</v>
      </c>
      <c r="R641" s="53">
        <f t="shared" si="29"/>
        <v>0</v>
      </c>
    </row>
    <row r="642" spans="2:18" x14ac:dyDescent="0.25">
      <c r="B642" s="52" t="str">
        <f t="shared" si="30"/>
        <v>MAOP2CO</v>
      </c>
      <c r="C642" s="48" t="str">
        <f t="shared" si="28"/>
        <v>84049073787</v>
      </c>
      <c r="D642" s="6" t="s">
        <v>3034</v>
      </c>
      <c r="E642" s="7" t="s">
        <v>2186</v>
      </c>
      <c r="F642" t="s">
        <v>2682</v>
      </c>
      <c r="G642" t="s">
        <v>3290</v>
      </c>
      <c r="H642" t="s">
        <v>16</v>
      </c>
      <c r="I642" s="7" t="s">
        <v>2550</v>
      </c>
      <c r="J642" s="7" t="s">
        <v>189</v>
      </c>
      <c r="K642" s="7"/>
      <c r="L642" s="10">
        <v>60.5</v>
      </c>
      <c r="M642" s="7" t="s">
        <v>781</v>
      </c>
      <c r="N642" s="7" t="s">
        <v>2470</v>
      </c>
      <c r="O642" s="7" t="s">
        <v>2337</v>
      </c>
      <c r="P642" s="50"/>
      <c r="Q642" s="80">
        <f>SUMIF(Fishing!C:C,E642,Fishing!W:W)</f>
        <v>0</v>
      </c>
      <c r="R642" s="53">
        <f t="shared" si="29"/>
        <v>0</v>
      </c>
    </row>
    <row r="643" spans="2:18" x14ac:dyDescent="0.25">
      <c r="B643" s="52" t="str">
        <f t="shared" si="30"/>
        <v>MAOP2CO</v>
      </c>
      <c r="C643" s="48" t="str">
        <f t="shared" si="28"/>
        <v>84049073788</v>
      </c>
      <c r="D643" s="6" t="s">
        <v>3035</v>
      </c>
      <c r="E643" s="7" t="s">
        <v>2187</v>
      </c>
      <c r="F643" t="s">
        <v>2683</v>
      </c>
      <c r="G643" t="s">
        <v>3290</v>
      </c>
      <c r="H643" t="s">
        <v>16</v>
      </c>
      <c r="I643" s="7" t="s">
        <v>2550</v>
      </c>
      <c r="J643" s="7" t="s">
        <v>190</v>
      </c>
      <c r="K643" s="7"/>
      <c r="L643" s="10">
        <v>60.5</v>
      </c>
      <c r="M643" s="7" t="s">
        <v>781</v>
      </c>
      <c r="N643" s="7" t="s">
        <v>2470</v>
      </c>
      <c r="O643" s="7" t="s">
        <v>2337</v>
      </c>
      <c r="P643" s="50"/>
      <c r="Q643" s="80">
        <f>SUMIF(Fishing!C:C,E643,Fishing!W:W)</f>
        <v>0</v>
      </c>
      <c r="R643" s="53">
        <f t="shared" si="29"/>
        <v>0</v>
      </c>
    </row>
    <row r="644" spans="2:18" x14ac:dyDescent="0.25">
      <c r="B644" s="52" t="str">
        <f t="shared" si="30"/>
        <v>MASSDCB</v>
      </c>
      <c r="C644" s="48" t="str">
        <f t="shared" si="28"/>
        <v>84049073789</v>
      </c>
      <c r="D644" s="6" t="s">
        <v>3036</v>
      </c>
      <c r="E644" s="7" t="s">
        <v>2188</v>
      </c>
      <c r="F644" t="s">
        <v>2684</v>
      </c>
      <c r="G644" t="s">
        <v>3369</v>
      </c>
      <c r="H644" t="s">
        <v>16</v>
      </c>
      <c r="I644" s="7" t="s">
        <v>2685</v>
      </c>
      <c r="J644" s="7" t="s">
        <v>17</v>
      </c>
      <c r="K644" s="7"/>
      <c r="L644" s="10">
        <v>44</v>
      </c>
      <c r="M644" s="7" t="s">
        <v>12</v>
      </c>
      <c r="N644" s="7" t="s">
        <v>2551</v>
      </c>
      <c r="O644" s="7" t="s">
        <v>2337</v>
      </c>
      <c r="P644" s="50"/>
      <c r="Q644" s="80">
        <f>SUMIF(Fishing!C:C,E644,Fishing!W:W)</f>
        <v>0</v>
      </c>
      <c r="R644" s="53">
        <f t="shared" si="29"/>
        <v>0</v>
      </c>
    </row>
    <row r="645" spans="2:18" x14ac:dyDescent="0.25">
      <c r="B645" s="52" t="str">
        <f t="shared" si="30"/>
        <v>MASSDCB</v>
      </c>
      <c r="C645" s="48" t="str">
        <f t="shared" si="28"/>
        <v>84049073790</v>
      </c>
      <c r="D645" s="6" t="s">
        <v>3037</v>
      </c>
      <c r="E645" s="7" t="s">
        <v>2189</v>
      </c>
      <c r="F645" t="s">
        <v>2686</v>
      </c>
      <c r="G645" t="s">
        <v>3369</v>
      </c>
      <c r="H645" t="s">
        <v>16</v>
      </c>
      <c r="I645" s="7" t="s">
        <v>2685</v>
      </c>
      <c r="J645" s="7" t="s">
        <v>18</v>
      </c>
      <c r="K645" s="7"/>
      <c r="L645" s="10">
        <v>44</v>
      </c>
      <c r="M645" s="7" t="s">
        <v>12</v>
      </c>
      <c r="N645" s="7" t="s">
        <v>2551</v>
      </c>
      <c r="O645" s="7" t="s">
        <v>2337</v>
      </c>
      <c r="P645" s="50"/>
      <c r="Q645" s="80">
        <f>SUMIF(Fishing!C:C,E645,Fishing!W:W)</f>
        <v>0</v>
      </c>
      <c r="R645" s="53">
        <f t="shared" si="29"/>
        <v>0</v>
      </c>
    </row>
    <row r="646" spans="2:18" x14ac:dyDescent="0.25">
      <c r="B646" s="52" t="str">
        <f t="shared" si="30"/>
        <v>MASSDCB</v>
      </c>
      <c r="C646" s="48" t="str">
        <f t="shared" ref="C646:C709" si="31">LEFT(D646,11)</f>
        <v>84049073791</v>
      </c>
      <c r="D646" s="6" t="s">
        <v>3038</v>
      </c>
      <c r="E646" s="7" t="s">
        <v>2190</v>
      </c>
      <c r="F646" t="s">
        <v>2687</v>
      </c>
      <c r="G646" t="s">
        <v>3369</v>
      </c>
      <c r="H646" t="s">
        <v>16</v>
      </c>
      <c r="I646" s="7" t="s">
        <v>2685</v>
      </c>
      <c r="J646" s="7" t="s">
        <v>19</v>
      </c>
      <c r="K646" s="7"/>
      <c r="L646" s="10">
        <v>44</v>
      </c>
      <c r="M646" s="7" t="s">
        <v>12</v>
      </c>
      <c r="N646" s="7" t="s">
        <v>2551</v>
      </c>
      <c r="O646" s="7" t="s">
        <v>2337</v>
      </c>
      <c r="P646" s="50"/>
      <c r="Q646" s="80">
        <f>SUMIF(Fishing!C:C,E646,Fishing!W:W)</f>
        <v>0</v>
      </c>
      <c r="R646" s="53">
        <f t="shared" ref="R646:R709" si="32">Q646*L646</f>
        <v>0</v>
      </c>
    </row>
    <row r="647" spans="2:18" x14ac:dyDescent="0.25">
      <c r="B647" s="52" t="str">
        <f t="shared" si="30"/>
        <v>MASSDCB</v>
      </c>
      <c r="C647" s="48" t="str">
        <f t="shared" si="31"/>
        <v>84049073792</v>
      </c>
      <c r="D647" s="6" t="s">
        <v>3039</v>
      </c>
      <c r="E647" s="7" t="s">
        <v>2191</v>
      </c>
      <c r="F647" t="s">
        <v>2688</v>
      </c>
      <c r="G647" t="s">
        <v>3369</v>
      </c>
      <c r="H647" t="s">
        <v>16</v>
      </c>
      <c r="I647" s="7" t="s">
        <v>2685</v>
      </c>
      <c r="J647" s="7" t="s">
        <v>20</v>
      </c>
      <c r="K647" s="7"/>
      <c r="L647" s="10">
        <v>44</v>
      </c>
      <c r="M647" s="7" t="s">
        <v>12</v>
      </c>
      <c r="N647" s="7" t="s">
        <v>2551</v>
      </c>
      <c r="O647" s="7" t="s">
        <v>2337</v>
      </c>
      <c r="P647" s="50"/>
      <c r="Q647" s="80">
        <f>SUMIF(Fishing!C:C,E647,Fishing!W:W)</f>
        <v>0</v>
      </c>
      <c r="R647" s="53">
        <f t="shared" si="32"/>
        <v>0</v>
      </c>
    </row>
    <row r="648" spans="2:18" x14ac:dyDescent="0.25">
      <c r="B648" s="52" t="str">
        <f t="shared" si="30"/>
        <v>MASSDCB</v>
      </c>
      <c r="C648" s="48" t="str">
        <f t="shared" si="31"/>
        <v>84049073793</v>
      </c>
      <c r="D648" s="6" t="s">
        <v>3040</v>
      </c>
      <c r="E648" s="7" t="s">
        <v>2192</v>
      </c>
      <c r="F648" t="s">
        <v>2689</v>
      </c>
      <c r="G648" t="s">
        <v>3369</v>
      </c>
      <c r="H648" t="s">
        <v>16</v>
      </c>
      <c r="I648" s="7" t="s">
        <v>2685</v>
      </c>
      <c r="J648" s="7" t="s">
        <v>189</v>
      </c>
      <c r="K648" s="7"/>
      <c r="L648" s="10">
        <v>44</v>
      </c>
      <c r="M648" s="7" t="s">
        <v>12</v>
      </c>
      <c r="N648" s="7" t="s">
        <v>2551</v>
      </c>
      <c r="O648" s="7" t="s">
        <v>2337</v>
      </c>
      <c r="P648" s="50"/>
      <c r="Q648" s="80">
        <f>SUMIF(Fishing!C:C,E648,Fishing!W:W)</f>
        <v>0</v>
      </c>
      <c r="R648" s="53">
        <f t="shared" si="32"/>
        <v>0</v>
      </c>
    </row>
    <row r="649" spans="2:18" x14ac:dyDescent="0.25">
      <c r="B649" s="52" t="str">
        <f t="shared" si="30"/>
        <v>MASSDLI</v>
      </c>
      <c r="C649" s="48" t="str">
        <f t="shared" si="31"/>
        <v>84049073794</v>
      </c>
      <c r="D649" s="6" t="s">
        <v>3041</v>
      </c>
      <c r="E649" s="7" t="s">
        <v>2193</v>
      </c>
      <c r="F649" t="s">
        <v>2690</v>
      </c>
      <c r="G649" t="s">
        <v>3369</v>
      </c>
      <c r="H649" t="s">
        <v>16</v>
      </c>
      <c r="I649" s="7" t="s">
        <v>2483</v>
      </c>
      <c r="J649" s="7" t="s">
        <v>17</v>
      </c>
      <c r="K649" s="7"/>
      <c r="L649" s="10">
        <v>44</v>
      </c>
      <c r="M649" s="7" t="s">
        <v>12</v>
      </c>
      <c r="N649" s="7" t="s">
        <v>2551</v>
      </c>
      <c r="O649" s="7" t="s">
        <v>2337</v>
      </c>
      <c r="P649" s="50"/>
      <c r="Q649" s="80">
        <f>SUMIF(Fishing!C:C,E649,Fishing!W:W)</f>
        <v>0</v>
      </c>
      <c r="R649" s="53">
        <f t="shared" si="32"/>
        <v>0</v>
      </c>
    </row>
    <row r="650" spans="2:18" x14ac:dyDescent="0.25">
      <c r="B650" s="52" t="str">
        <f t="shared" ref="B650:B713" si="33">LEFT(E650,7)</f>
        <v>MASSDLI</v>
      </c>
      <c r="C650" s="48" t="str">
        <f t="shared" si="31"/>
        <v>84049073795</v>
      </c>
      <c r="D650" s="6" t="s">
        <v>3042</v>
      </c>
      <c r="E650" s="7" t="s">
        <v>2194</v>
      </c>
      <c r="F650" t="s">
        <v>2691</v>
      </c>
      <c r="G650" t="s">
        <v>3369</v>
      </c>
      <c r="H650" t="s">
        <v>16</v>
      </c>
      <c r="I650" s="7" t="s">
        <v>2483</v>
      </c>
      <c r="J650" s="7" t="s">
        <v>18</v>
      </c>
      <c r="K650" s="7"/>
      <c r="L650" s="10">
        <v>44</v>
      </c>
      <c r="M650" s="7" t="s">
        <v>12</v>
      </c>
      <c r="N650" s="7" t="s">
        <v>2551</v>
      </c>
      <c r="O650" s="7" t="s">
        <v>2337</v>
      </c>
      <c r="P650" s="50"/>
      <c r="Q650" s="80">
        <f>SUMIF(Fishing!C:C,E650,Fishing!W:W)</f>
        <v>0</v>
      </c>
      <c r="R650" s="53">
        <f t="shared" si="32"/>
        <v>0</v>
      </c>
    </row>
    <row r="651" spans="2:18" x14ac:dyDescent="0.25">
      <c r="B651" s="52" t="str">
        <f t="shared" si="33"/>
        <v>MASSDLI</v>
      </c>
      <c r="C651" s="48" t="str">
        <f t="shared" si="31"/>
        <v>84049073796</v>
      </c>
      <c r="D651" s="6" t="s">
        <v>3043</v>
      </c>
      <c r="E651" s="7" t="s">
        <v>2195</v>
      </c>
      <c r="F651" t="s">
        <v>2692</v>
      </c>
      <c r="G651" t="s">
        <v>3369</v>
      </c>
      <c r="H651" t="s">
        <v>16</v>
      </c>
      <c r="I651" s="7" t="s">
        <v>2483</v>
      </c>
      <c r="J651" s="7" t="s">
        <v>19</v>
      </c>
      <c r="K651" s="7"/>
      <c r="L651" s="10">
        <v>44</v>
      </c>
      <c r="M651" s="7" t="s">
        <v>12</v>
      </c>
      <c r="N651" s="7" t="s">
        <v>2551</v>
      </c>
      <c r="O651" s="7" t="s">
        <v>2337</v>
      </c>
      <c r="P651" s="50"/>
      <c r="Q651" s="80">
        <f>SUMIF(Fishing!C:C,E651,Fishing!W:W)</f>
        <v>0</v>
      </c>
      <c r="R651" s="53">
        <f t="shared" si="32"/>
        <v>0</v>
      </c>
    </row>
    <row r="652" spans="2:18" x14ac:dyDescent="0.25">
      <c r="B652" s="52" t="str">
        <f t="shared" si="33"/>
        <v>MASSDLI</v>
      </c>
      <c r="C652" s="48" t="str">
        <f t="shared" si="31"/>
        <v>84049073797</v>
      </c>
      <c r="D652" s="6" t="s">
        <v>3044</v>
      </c>
      <c r="E652" s="7" t="s">
        <v>2196</v>
      </c>
      <c r="F652" t="s">
        <v>2693</v>
      </c>
      <c r="G652" t="s">
        <v>3369</v>
      </c>
      <c r="H652" t="s">
        <v>16</v>
      </c>
      <c r="I652" s="7" t="s">
        <v>2483</v>
      </c>
      <c r="J652" s="7" t="s">
        <v>20</v>
      </c>
      <c r="K652" s="7"/>
      <c r="L652" s="10">
        <v>44</v>
      </c>
      <c r="M652" s="7" t="s">
        <v>12</v>
      </c>
      <c r="N652" s="7" t="s">
        <v>2551</v>
      </c>
      <c r="O652" s="7" t="s">
        <v>2337</v>
      </c>
      <c r="P652" s="50"/>
      <c r="Q652" s="80">
        <f>SUMIF(Fishing!C:C,E652,Fishing!W:W)</f>
        <v>0</v>
      </c>
      <c r="R652" s="53">
        <f t="shared" si="32"/>
        <v>0</v>
      </c>
    </row>
    <row r="653" spans="2:18" x14ac:dyDescent="0.25">
      <c r="B653" s="52" t="str">
        <f t="shared" si="33"/>
        <v>MASSDLI</v>
      </c>
      <c r="C653" s="48" t="str">
        <f t="shared" si="31"/>
        <v>84049073798</v>
      </c>
      <c r="D653" s="6" t="s">
        <v>3045</v>
      </c>
      <c r="E653" s="7" t="s">
        <v>2197</v>
      </c>
      <c r="F653" t="s">
        <v>2694</v>
      </c>
      <c r="G653" t="s">
        <v>3369</v>
      </c>
      <c r="H653" t="s">
        <v>16</v>
      </c>
      <c r="I653" s="7" t="s">
        <v>2483</v>
      </c>
      <c r="J653" s="7" t="s">
        <v>189</v>
      </c>
      <c r="K653" s="7"/>
      <c r="L653" s="10">
        <v>44</v>
      </c>
      <c r="M653" s="7" t="s">
        <v>12</v>
      </c>
      <c r="N653" s="7" t="s">
        <v>2551</v>
      </c>
      <c r="O653" s="7" t="s">
        <v>2337</v>
      </c>
      <c r="P653" s="50"/>
      <c r="Q653" s="80">
        <f>SUMIF(Fishing!C:C,E653,Fishing!W:W)</f>
        <v>0</v>
      </c>
      <c r="R653" s="53">
        <f t="shared" si="32"/>
        <v>0</v>
      </c>
    </row>
    <row r="654" spans="2:18" x14ac:dyDescent="0.25">
      <c r="B654" s="52" t="str">
        <f t="shared" si="33"/>
        <v>MASSDMB</v>
      </c>
      <c r="C654" s="48" t="str">
        <f t="shared" si="31"/>
        <v>84049073799</v>
      </c>
      <c r="D654" s="6" t="s">
        <v>3046</v>
      </c>
      <c r="E654" s="7" t="s">
        <v>2198</v>
      </c>
      <c r="F654" t="s">
        <v>2695</v>
      </c>
      <c r="G654" t="s">
        <v>3369</v>
      </c>
      <c r="H654" t="s">
        <v>16</v>
      </c>
      <c r="I654" s="7" t="s">
        <v>2609</v>
      </c>
      <c r="J654" s="7" t="s">
        <v>17</v>
      </c>
      <c r="K654" s="7"/>
      <c r="L654" s="10">
        <v>44</v>
      </c>
      <c r="M654" s="7" t="s">
        <v>12</v>
      </c>
      <c r="N654" s="7" t="s">
        <v>2551</v>
      </c>
      <c r="O654" s="7" t="s">
        <v>2337</v>
      </c>
      <c r="P654" s="50"/>
      <c r="Q654" s="80">
        <f>SUMIF(Fishing!C:C,E654,Fishing!W:W)</f>
        <v>0</v>
      </c>
      <c r="R654" s="53">
        <f t="shared" si="32"/>
        <v>0</v>
      </c>
    </row>
    <row r="655" spans="2:18" x14ac:dyDescent="0.25">
      <c r="B655" s="52" t="str">
        <f t="shared" si="33"/>
        <v>MASSDMB</v>
      </c>
      <c r="C655" s="48" t="str">
        <f t="shared" si="31"/>
        <v>84049073800</v>
      </c>
      <c r="D655" s="6" t="s">
        <v>3047</v>
      </c>
      <c r="E655" s="7" t="s">
        <v>2199</v>
      </c>
      <c r="F655" t="s">
        <v>2696</v>
      </c>
      <c r="G655" t="s">
        <v>3369</v>
      </c>
      <c r="H655" t="s">
        <v>16</v>
      </c>
      <c r="I655" s="7" t="s">
        <v>2609</v>
      </c>
      <c r="J655" s="7" t="s">
        <v>18</v>
      </c>
      <c r="K655" s="7"/>
      <c r="L655" s="10">
        <v>44</v>
      </c>
      <c r="M655" s="7" t="s">
        <v>12</v>
      </c>
      <c r="N655" s="7" t="s">
        <v>2551</v>
      </c>
      <c r="O655" s="7" t="s">
        <v>2337</v>
      </c>
      <c r="P655" s="50"/>
      <c r="Q655" s="80">
        <f>SUMIF(Fishing!C:C,E655,Fishing!W:W)</f>
        <v>0</v>
      </c>
      <c r="R655" s="53">
        <f t="shared" si="32"/>
        <v>0</v>
      </c>
    </row>
    <row r="656" spans="2:18" x14ac:dyDescent="0.25">
      <c r="B656" s="52" t="str">
        <f t="shared" si="33"/>
        <v>MASSDMB</v>
      </c>
      <c r="C656" s="48" t="str">
        <f t="shared" si="31"/>
        <v>84049073801</v>
      </c>
      <c r="D656" s="6" t="s">
        <v>3048</v>
      </c>
      <c r="E656" s="7" t="s">
        <v>2200</v>
      </c>
      <c r="F656" t="s">
        <v>2697</v>
      </c>
      <c r="G656" t="s">
        <v>3369</v>
      </c>
      <c r="H656" t="s">
        <v>16</v>
      </c>
      <c r="I656" s="7" t="s">
        <v>2609</v>
      </c>
      <c r="J656" s="7" t="s">
        <v>19</v>
      </c>
      <c r="K656" s="7"/>
      <c r="L656" s="10">
        <v>44</v>
      </c>
      <c r="M656" s="7" t="s">
        <v>12</v>
      </c>
      <c r="N656" s="7" t="s">
        <v>2551</v>
      </c>
      <c r="O656" s="7" t="s">
        <v>2337</v>
      </c>
      <c r="P656" s="50"/>
      <c r="Q656" s="80">
        <f>SUMIF(Fishing!C:C,E656,Fishing!W:W)</f>
        <v>0</v>
      </c>
      <c r="R656" s="53">
        <f t="shared" si="32"/>
        <v>0</v>
      </c>
    </row>
    <row r="657" spans="2:18" x14ac:dyDescent="0.25">
      <c r="B657" s="52" t="str">
        <f t="shared" si="33"/>
        <v>MASSDMB</v>
      </c>
      <c r="C657" s="48" t="str">
        <f t="shared" si="31"/>
        <v>84049073802</v>
      </c>
      <c r="D657" s="6" t="s">
        <v>3049</v>
      </c>
      <c r="E657" s="7" t="s">
        <v>2201</v>
      </c>
      <c r="F657" t="s">
        <v>2698</v>
      </c>
      <c r="G657" t="s">
        <v>3369</v>
      </c>
      <c r="H657" t="s">
        <v>16</v>
      </c>
      <c r="I657" s="7" t="s">
        <v>2609</v>
      </c>
      <c r="J657" s="7" t="s">
        <v>20</v>
      </c>
      <c r="K657" s="7"/>
      <c r="L657" s="10">
        <v>44</v>
      </c>
      <c r="M657" s="7" t="s">
        <v>12</v>
      </c>
      <c r="N657" s="7" t="s">
        <v>2551</v>
      </c>
      <c r="O657" s="7" t="s">
        <v>2337</v>
      </c>
      <c r="P657" s="50"/>
      <c r="Q657" s="80">
        <f>SUMIF(Fishing!C:C,E657,Fishing!W:W)</f>
        <v>0</v>
      </c>
      <c r="R657" s="53">
        <f t="shared" si="32"/>
        <v>0</v>
      </c>
    </row>
    <row r="658" spans="2:18" x14ac:dyDescent="0.25">
      <c r="B658" s="52" t="str">
        <f t="shared" si="33"/>
        <v>MASSDMB</v>
      </c>
      <c r="C658" s="48" t="str">
        <f t="shared" si="31"/>
        <v>84049073803</v>
      </c>
      <c r="D658" s="6" t="s">
        <v>3050</v>
      </c>
      <c r="E658" s="7" t="s">
        <v>2202</v>
      </c>
      <c r="F658" t="s">
        <v>2699</v>
      </c>
      <c r="G658" t="s">
        <v>3369</v>
      </c>
      <c r="H658" t="s">
        <v>16</v>
      </c>
      <c r="I658" s="7" t="s">
        <v>2609</v>
      </c>
      <c r="J658" s="7" t="s">
        <v>189</v>
      </c>
      <c r="K658" s="7"/>
      <c r="L658" s="10">
        <v>44</v>
      </c>
      <c r="M658" s="7" t="s">
        <v>12</v>
      </c>
      <c r="N658" s="7" t="s">
        <v>2551</v>
      </c>
      <c r="O658" s="7" t="s">
        <v>2337</v>
      </c>
      <c r="P658" s="50"/>
      <c r="Q658" s="80">
        <f>SUMIF(Fishing!C:C,E658,Fishing!W:W)</f>
        <v>0</v>
      </c>
      <c r="R658" s="53">
        <f t="shared" si="32"/>
        <v>0</v>
      </c>
    </row>
    <row r="659" spans="2:18" x14ac:dyDescent="0.25">
      <c r="B659" s="52" t="str">
        <f t="shared" si="33"/>
        <v>MASSDOR</v>
      </c>
      <c r="C659" s="48" t="str">
        <f t="shared" si="31"/>
        <v>84049073804</v>
      </c>
      <c r="D659" s="6" t="s">
        <v>3051</v>
      </c>
      <c r="E659" s="7" t="s">
        <v>2203</v>
      </c>
      <c r="F659" t="s">
        <v>2700</v>
      </c>
      <c r="G659" t="s">
        <v>3369</v>
      </c>
      <c r="H659" t="s">
        <v>16</v>
      </c>
      <c r="I659" s="7" t="s">
        <v>2541</v>
      </c>
      <c r="J659" s="7" t="s">
        <v>17</v>
      </c>
      <c r="K659" s="7"/>
      <c r="L659" s="10">
        <v>44</v>
      </c>
      <c r="M659" s="7" t="s">
        <v>12</v>
      </c>
      <c r="N659" s="7" t="s">
        <v>2551</v>
      </c>
      <c r="O659" s="7" t="s">
        <v>2337</v>
      </c>
      <c r="P659" s="50"/>
      <c r="Q659" s="80">
        <f>SUMIF(Fishing!C:C,E659,Fishing!W:W)</f>
        <v>0</v>
      </c>
      <c r="R659" s="53">
        <f t="shared" si="32"/>
        <v>0</v>
      </c>
    </row>
    <row r="660" spans="2:18" x14ac:dyDescent="0.25">
      <c r="B660" s="52" t="str">
        <f t="shared" si="33"/>
        <v>MASSDOR</v>
      </c>
      <c r="C660" s="48" t="str">
        <f t="shared" si="31"/>
        <v>84049073805</v>
      </c>
      <c r="D660" s="6" t="s">
        <v>3052</v>
      </c>
      <c r="E660" s="7" t="s">
        <v>2204</v>
      </c>
      <c r="F660" t="s">
        <v>2701</v>
      </c>
      <c r="G660" t="s">
        <v>3369</v>
      </c>
      <c r="H660" t="s">
        <v>16</v>
      </c>
      <c r="I660" s="7" t="s">
        <v>2541</v>
      </c>
      <c r="J660" s="7" t="s">
        <v>18</v>
      </c>
      <c r="K660" s="7"/>
      <c r="L660" s="10">
        <v>44</v>
      </c>
      <c r="M660" s="7" t="s">
        <v>12</v>
      </c>
      <c r="N660" s="7" t="s">
        <v>2551</v>
      </c>
      <c r="O660" s="7" t="s">
        <v>2337</v>
      </c>
      <c r="P660" s="50"/>
      <c r="Q660" s="80">
        <f>SUMIF(Fishing!C:C,E660,Fishing!W:W)</f>
        <v>0</v>
      </c>
      <c r="R660" s="53">
        <f t="shared" si="32"/>
        <v>0</v>
      </c>
    </row>
    <row r="661" spans="2:18" x14ac:dyDescent="0.25">
      <c r="B661" s="52" t="str">
        <f t="shared" si="33"/>
        <v>MASSDOR</v>
      </c>
      <c r="C661" s="48" t="str">
        <f t="shared" si="31"/>
        <v>84049073806</v>
      </c>
      <c r="D661" s="6" t="s">
        <v>3053</v>
      </c>
      <c r="E661" s="7" t="s">
        <v>2205</v>
      </c>
      <c r="F661" t="s">
        <v>2702</v>
      </c>
      <c r="G661" t="s">
        <v>3369</v>
      </c>
      <c r="H661" t="s">
        <v>16</v>
      </c>
      <c r="I661" s="7" t="s">
        <v>2541</v>
      </c>
      <c r="J661" s="7" t="s">
        <v>19</v>
      </c>
      <c r="K661" s="7"/>
      <c r="L661" s="10">
        <v>44</v>
      </c>
      <c r="M661" s="7" t="s">
        <v>12</v>
      </c>
      <c r="N661" s="7" t="s">
        <v>2551</v>
      </c>
      <c r="O661" s="7" t="s">
        <v>2337</v>
      </c>
      <c r="P661" s="50"/>
      <c r="Q661" s="80">
        <f>SUMIF(Fishing!C:C,E661,Fishing!W:W)</f>
        <v>0</v>
      </c>
      <c r="R661" s="53">
        <f t="shared" si="32"/>
        <v>0</v>
      </c>
    </row>
    <row r="662" spans="2:18" x14ac:dyDescent="0.25">
      <c r="B662" s="52" t="str">
        <f t="shared" si="33"/>
        <v>MASSDOR</v>
      </c>
      <c r="C662" s="48" t="str">
        <f t="shared" si="31"/>
        <v>84049073807</v>
      </c>
      <c r="D662" s="6" t="s">
        <v>3054</v>
      </c>
      <c r="E662" s="7" t="s">
        <v>2206</v>
      </c>
      <c r="F662" t="s">
        <v>2703</v>
      </c>
      <c r="G662" t="s">
        <v>3369</v>
      </c>
      <c r="H662" t="s">
        <v>16</v>
      </c>
      <c r="I662" s="7" t="s">
        <v>2541</v>
      </c>
      <c r="J662" s="7" t="s">
        <v>20</v>
      </c>
      <c r="K662" s="7"/>
      <c r="L662" s="10">
        <v>44</v>
      </c>
      <c r="M662" s="7" t="s">
        <v>12</v>
      </c>
      <c r="N662" s="7" t="s">
        <v>2551</v>
      </c>
      <c r="O662" s="7" t="s">
        <v>2337</v>
      </c>
      <c r="P662" s="50"/>
      <c r="Q662" s="80">
        <f>SUMIF(Fishing!C:C,E662,Fishing!W:W)</f>
        <v>0</v>
      </c>
      <c r="R662" s="53">
        <f t="shared" si="32"/>
        <v>0</v>
      </c>
    </row>
    <row r="663" spans="2:18" x14ac:dyDescent="0.25">
      <c r="B663" s="52" t="str">
        <f t="shared" si="33"/>
        <v>MASSDOR</v>
      </c>
      <c r="C663" s="48" t="str">
        <f t="shared" si="31"/>
        <v>84049073808</v>
      </c>
      <c r="D663" s="6" t="s">
        <v>3055</v>
      </c>
      <c r="E663" s="7" t="s">
        <v>2207</v>
      </c>
      <c r="F663" t="s">
        <v>2704</v>
      </c>
      <c r="G663" t="s">
        <v>3369</v>
      </c>
      <c r="H663" t="s">
        <v>16</v>
      </c>
      <c r="I663" s="7" t="s">
        <v>2541</v>
      </c>
      <c r="J663" s="7" t="s">
        <v>189</v>
      </c>
      <c r="K663" s="7"/>
      <c r="L663" s="10">
        <v>44</v>
      </c>
      <c r="M663" s="7" t="s">
        <v>12</v>
      </c>
      <c r="N663" s="7" t="s">
        <v>2551</v>
      </c>
      <c r="O663" s="7" t="s">
        <v>2337</v>
      </c>
      <c r="P663" s="50"/>
      <c r="Q663" s="80">
        <f>SUMIF(Fishing!C:C,E663,Fishing!W:W)</f>
        <v>0</v>
      </c>
      <c r="R663" s="53">
        <f t="shared" si="32"/>
        <v>0</v>
      </c>
    </row>
    <row r="664" spans="2:18" x14ac:dyDescent="0.25">
      <c r="B664" s="52" t="str">
        <f t="shared" si="33"/>
        <v>MASCEAP</v>
      </c>
      <c r="C664" s="48" t="str">
        <f t="shared" si="31"/>
        <v>84049073809</v>
      </c>
      <c r="D664" s="6" t="s">
        <v>3056</v>
      </c>
      <c r="E664" s="7" t="s">
        <v>2208</v>
      </c>
      <c r="F664" t="s">
        <v>2705</v>
      </c>
      <c r="G664" t="s">
        <v>3370</v>
      </c>
      <c r="H664" t="s">
        <v>16</v>
      </c>
      <c r="I664" s="7" t="s">
        <v>652</v>
      </c>
      <c r="J664" s="7" t="s">
        <v>17</v>
      </c>
      <c r="K664" s="7"/>
      <c r="L664" s="10">
        <v>27.5</v>
      </c>
      <c r="M664" s="7" t="s">
        <v>12</v>
      </c>
      <c r="N664" s="7" t="s">
        <v>188</v>
      </c>
      <c r="O664" s="7" t="s">
        <v>2337</v>
      </c>
      <c r="P664" s="50"/>
      <c r="Q664" s="80">
        <f>SUMIF(Fishing!C:C,E664,Fishing!W:W)</f>
        <v>0</v>
      </c>
      <c r="R664" s="53">
        <f t="shared" si="32"/>
        <v>0</v>
      </c>
    </row>
    <row r="665" spans="2:18" x14ac:dyDescent="0.25">
      <c r="B665" s="52" t="str">
        <f t="shared" si="33"/>
        <v>MASCEAP</v>
      </c>
      <c r="C665" s="48" t="str">
        <f t="shared" si="31"/>
        <v>84049073810</v>
      </c>
      <c r="D665" s="6" t="s">
        <v>3057</v>
      </c>
      <c r="E665" s="7" t="s">
        <v>2209</v>
      </c>
      <c r="F665" t="s">
        <v>2706</v>
      </c>
      <c r="G665" t="s">
        <v>3370</v>
      </c>
      <c r="H665" t="s">
        <v>16</v>
      </c>
      <c r="I665" s="7" t="s">
        <v>652</v>
      </c>
      <c r="J665" s="7" t="s">
        <v>18</v>
      </c>
      <c r="K665" s="7"/>
      <c r="L665" s="10">
        <v>27.5</v>
      </c>
      <c r="M665" s="7" t="s">
        <v>12</v>
      </c>
      <c r="N665" s="7" t="s">
        <v>188</v>
      </c>
      <c r="O665" s="7" t="s">
        <v>2337</v>
      </c>
      <c r="P665" s="50"/>
      <c r="Q665" s="80">
        <f>SUMIF(Fishing!C:C,E665,Fishing!W:W)</f>
        <v>0</v>
      </c>
      <c r="R665" s="53">
        <f t="shared" si="32"/>
        <v>0</v>
      </c>
    </row>
    <row r="666" spans="2:18" x14ac:dyDescent="0.25">
      <c r="B666" s="52" t="str">
        <f t="shared" si="33"/>
        <v>MASCEAP</v>
      </c>
      <c r="C666" s="48" t="str">
        <f t="shared" si="31"/>
        <v>84049073811</v>
      </c>
      <c r="D666" s="6" t="s">
        <v>3058</v>
      </c>
      <c r="E666" s="7" t="s">
        <v>2210</v>
      </c>
      <c r="F666" t="s">
        <v>2707</v>
      </c>
      <c r="G666" t="s">
        <v>3370</v>
      </c>
      <c r="H666" t="s">
        <v>16</v>
      </c>
      <c r="I666" s="7" t="s">
        <v>652</v>
      </c>
      <c r="J666" s="7" t="s">
        <v>19</v>
      </c>
      <c r="K666" s="7"/>
      <c r="L666" s="10">
        <v>27.5</v>
      </c>
      <c r="M666" s="7" t="s">
        <v>12</v>
      </c>
      <c r="N666" s="7" t="s">
        <v>188</v>
      </c>
      <c r="O666" s="7" t="s">
        <v>2337</v>
      </c>
      <c r="P666" s="50"/>
      <c r="Q666" s="80">
        <f>SUMIF(Fishing!C:C,E666,Fishing!W:W)</f>
        <v>0</v>
      </c>
      <c r="R666" s="53">
        <f t="shared" si="32"/>
        <v>0</v>
      </c>
    </row>
    <row r="667" spans="2:18" x14ac:dyDescent="0.25">
      <c r="B667" s="52" t="str">
        <f t="shared" si="33"/>
        <v>MASCEAP</v>
      </c>
      <c r="C667" s="48" t="str">
        <f t="shared" si="31"/>
        <v>84049073812</v>
      </c>
      <c r="D667" s="6" t="s">
        <v>3059</v>
      </c>
      <c r="E667" s="7" t="s">
        <v>2211</v>
      </c>
      <c r="F667" t="s">
        <v>2708</v>
      </c>
      <c r="G667" t="s">
        <v>3370</v>
      </c>
      <c r="H667" t="s">
        <v>16</v>
      </c>
      <c r="I667" s="7" t="s">
        <v>652</v>
      </c>
      <c r="J667" s="7" t="s">
        <v>20</v>
      </c>
      <c r="K667" s="7"/>
      <c r="L667" s="10">
        <v>27.5</v>
      </c>
      <c r="M667" s="7" t="s">
        <v>12</v>
      </c>
      <c r="N667" s="7" t="s">
        <v>188</v>
      </c>
      <c r="O667" s="7" t="s">
        <v>2337</v>
      </c>
      <c r="P667" s="50"/>
      <c r="Q667" s="80">
        <f>SUMIF(Fishing!C:C,E667,Fishing!W:W)</f>
        <v>0</v>
      </c>
      <c r="R667" s="53">
        <f t="shared" si="32"/>
        <v>0</v>
      </c>
    </row>
    <row r="668" spans="2:18" x14ac:dyDescent="0.25">
      <c r="B668" s="52" t="str">
        <f t="shared" si="33"/>
        <v>MASCEAP</v>
      </c>
      <c r="C668" s="48" t="str">
        <f t="shared" si="31"/>
        <v>84049073813</v>
      </c>
      <c r="D668" s="6" t="s">
        <v>3060</v>
      </c>
      <c r="E668" s="7" t="s">
        <v>2212</v>
      </c>
      <c r="F668" t="s">
        <v>2709</v>
      </c>
      <c r="G668" t="s">
        <v>3370</v>
      </c>
      <c r="H668" t="s">
        <v>16</v>
      </c>
      <c r="I668" s="7" t="s">
        <v>652</v>
      </c>
      <c r="J668" s="7" t="s">
        <v>189</v>
      </c>
      <c r="K668" s="7"/>
      <c r="L668" s="10">
        <v>27.5</v>
      </c>
      <c r="M668" s="7" t="s">
        <v>12</v>
      </c>
      <c r="N668" s="7" t="s">
        <v>188</v>
      </c>
      <c r="O668" s="7" t="s">
        <v>2337</v>
      </c>
      <c r="P668" s="50"/>
      <c r="Q668" s="80">
        <f>SUMIF(Fishing!C:C,E668,Fishing!W:W)</f>
        <v>0</v>
      </c>
      <c r="R668" s="53">
        <f t="shared" si="32"/>
        <v>0</v>
      </c>
    </row>
    <row r="669" spans="2:18" x14ac:dyDescent="0.25">
      <c r="B669" s="52" t="str">
        <f t="shared" si="33"/>
        <v>MASCECB</v>
      </c>
      <c r="C669" s="48" t="str">
        <f t="shared" si="31"/>
        <v>84049073814</v>
      </c>
      <c r="D669" s="6" t="s">
        <v>3061</v>
      </c>
      <c r="E669" s="7" t="s">
        <v>2213</v>
      </c>
      <c r="F669" t="s">
        <v>2710</v>
      </c>
      <c r="G669" t="s">
        <v>3370</v>
      </c>
      <c r="H669" t="s">
        <v>16</v>
      </c>
      <c r="I669" s="7" t="s">
        <v>2685</v>
      </c>
      <c r="J669" s="7" t="s">
        <v>17</v>
      </c>
      <c r="K669" s="7"/>
      <c r="L669" s="10">
        <v>27.5</v>
      </c>
      <c r="M669" s="7" t="s">
        <v>12</v>
      </c>
      <c r="N669" s="7" t="s">
        <v>188</v>
      </c>
      <c r="O669" s="7" t="s">
        <v>2337</v>
      </c>
      <c r="P669" s="50"/>
      <c r="Q669" s="80">
        <f>SUMIF(Fishing!C:C,E669,Fishing!W:W)</f>
        <v>0</v>
      </c>
      <c r="R669" s="53">
        <f t="shared" si="32"/>
        <v>0</v>
      </c>
    </row>
    <row r="670" spans="2:18" x14ac:dyDescent="0.25">
      <c r="B670" s="52" t="str">
        <f t="shared" si="33"/>
        <v>MASCECB</v>
      </c>
      <c r="C670" s="48" t="str">
        <f t="shared" si="31"/>
        <v>84049073815</v>
      </c>
      <c r="D670" s="6" t="s">
        <v>3062</v>
      </c>
      <c r="E670" s="7" t="s">
        <v>2214</v>
      </c>
      <c r="F670" t="s">
        <v>2711</v>
      </c>
      <c r="G670" t="s">
        <v>3370</v>
      </c>
      <c r="H670" t="s">
        <v>16</v>
      </c>
      <c r="I670" s="7" t="s">
        <v>2685</v>
      </c>
      <c r="J670" s="7" t="s">
        <v>18</v>
      </c>
      <c r="K670" s="7"/>
      <c r="L670" s="10">
        <v>27.5</v>
      </c>
      <c r="M670" s="7" t="s">
        <v>12</v>
      </c>
      <c r="N670" s="7" t="s">
        <v>188</v>
      </c>
      <c r="O670" s="7" t="s">
        <v>2337</v>
      </c>
      <c r="P670" s="50"/>
      <c r="Q670" s="80">
        <f>SUMIF(Fishing!C:C,E670,Fishing!W:W)</f>
        <v>0</v>
      </c>
      <c r="R670" s="53">
        <f t="shared" si="32"/>
        <v>0</v>
      </c>
    </row>
    <row r="671" spans="2:18" x14ac:dyDescent="0.25">
      <c r="B671" s="52" t="str">
        <f t="shared" si="33"/>
        <v>MASCECB</v>
      </c>
      <c r="C671" s="48" t="str">
        <f t="shared" si="31"/>
        <v>84049073816</v>
      </c>
      <c r="D671" s="6" t="s">
        <v>3063</v>
      </c>
      <c r="E671" s="7" t="s">
        <v>2215</v>
      </c>
      <c r="F671" t="s">
        <v>2712</v>
      </c>
      <c r="G671" t="s">
        <v>3370</v>
      </c>
      <c r="H671" t="s">
        <v>16</v>
      </c>
      <c r="I671" s="7" t="s">
        <v>2685</v>
      </c>
      <c r="J671" s="7" t="s">
        <v>19</v>
      </c>
      <c r="K671" s="7"/>
      <c r="L671" s="10">
        <v>27.5</v>
      </c>
      <c r="M671" s="7" t="s">
        <v>12</v>
      </c>
      <c r="N671" s="7" t="s">
        <v>188</v>
      </c>
      <c r="O671" s="7" t="s">
        <v>2337</v>
      </c>
      <c r="P671" s="50"/>
      <c r="Q671" s="80">
        <f>SUMIF(Fishing!C:C,E671,Fishing!W:W)</f>
        <v>0</v>
      </c>
      <c r="R671" s="53">
        <f t="shared" si="32"/>
        <v>0</v>
      </c>
    </row>
    <row r="672" spans="2:18" x14ac:dyDescent="0.25">
      <c r="B672" s="52" t="str">
        <f t="shared" si="33"/>
        <v>MASCECB</v>
      </c>
      <c r="C672" s="48" t="str">
        <f t="shared" si="31"/>
        <v>84049073817</v>
      </c>
      <c r="D672" s="6" t="s">
        <v>3064</v>
      </c>
      <c r="E672" s="7" t="s">
        <v>2216</v>
      </c>
      <c r="F672" t="s">
        <v>2713</v>
      </c>
      <c r="G672" t="s">
        <v>3370</v>
      </c>
      <c r="H672" t="s">
        <v>16</v>
      </c>
      <c r="I672" s="7" t="s">
        <v>2685</v>
      </c>
      <c r="J672" s="7" t="s">
        <v>20</v>
      </c>
      <c r="K672" s="7"/>
      <c r="L672" s="10">
        <v>27.5</v>
      </c>
      <c r="M672" s="7" t="s">
        <v>12</v>
      </c>
      <c r="N672" s="7" t="s">
        <v>188</v>
      </c>
      <c r="O672" s="7" t="s">
        <v>2337</v>
      </c>
      <c r="P672" s="50"/>
      <c r="Q672" s="80">
        <f>SUMIF(Fishing!C:C,E672,Fishing!W:W)</f>
        <v>0</v>
      </c>
      <c r="R672" s="53">
        <f t="shared" si="32"/>
        <v>0</v>
      </c>
    </row>
    <row r="673" spans="2:18" x14ac:dyDescent="0.25">
      <c r="B673" s="52" t="str">
        <f t="shared" si="33"/>
        <v>MASCECB</v>
      </c>
      <c r="C673" s="48" t="str">
        <f t="shared" si="31"/>
        <v>84049073818</v>
      </c>
      <c r="D673" s="6" t="s">
        <v>3065</v>
      </c>
      <c r="E673" s="7" t="s">
        <v>2217</v>
      </c>
      <c r="F673" t="s">
        <v>2714</v>
      </c>
      <c r="G673" t="s">
        <v>3370</v>
      </c>
      <c r="H673" t="s">
        <v>16</v>
      </c>
      <c r="I673" s="7" t="s">
        <v>2685</v>
      </c>
      <c r="J673" s="7" t="s">
        <v>189</v>
      </c>
      <c r="K673" s="7"/>
      <c r="L673" s="10">
        <v>27.5</v>
      </c>
      <c r="M673" s="7" t="s">
        <v>12</v>
      </c>
      <c r="N673" s="7" t="s">
        <v>188</v>
      </c>
      <c r="O673" s="7" t="s">
        <v>2337</v>
      </c>
      <c r="P673" s="50"/>
      <c r="Q673" s="80">
        <f>SUMIF(Fishing!C:C,E673,Fishing!W:W)</f>
        <v>0</v>
      </c>
      <c r="R673" s="53">
        <f t="shared" si="32"/>
        <v>0</v>
      </c>
    </row>
    <row r="674" spans="2:18" x14ac:dyDescent="0.25">
      <c r="B674" s="52" t="str">
        <f t="shared" si="33"/>
        <v>MASCELI</v>
      </c>
      <c r="C674" s="48" t="str">
        <f t="shared" si="31"/>
        <v>84049073819</v>
      </c>
      <c r="D674" s="6" t="s">
        <v>3066</v>
      </c>
      <c r="E674" s="7" t="s">
        <v>2218</v>
      </c>
      <c r="F674" t="s">
        <v>2715</v>
      </c>
      <c r="G674" t="s">
        <v>3370</v>
      </c>
      <c r="H674" t="s">
        <v>16</v>
      </c>
      <c r="I674" s="7" t="s">
        <v>2483</v>
      </c>
      <c r="J674" s="7" t="s">
        <v>17</v>
      </c>
      <c r="K674" s="7"/>
      <c r="L674" s="10">
        <v>27.5</v>
      </c>
      <c r="M674" s="7" t="s">
        <v>12</v>
      </c>
      <c r="N674" s="7" t="s">
        <v>188</v>
      </c>
      <c r="O674" s="7" t="s">
        <v>2337</v>
      </c>
      <c r="P674" s="50"/>
      <c r="Q674" s="80">
        <f>SUMIF(Fishing!C:C,E674,Fishing!W:W)</f>
        <v>0</v>
      </c>
      <c r="R674" s="53">
        <f t="shared" si="32"/>
        <v>0</v>
      </c>
    </row>
    <row r="675" spans="2:18" x14ac:dyDescent="0.25">
      <c r="B675" s="52" t="str">
        <f t="shared" si="33"/>
        <v>MASCELI</v>
      </c>
      <c r="C675" s="48" t="str">
        <f t="shared" si="31"/>
        <v>84049073820</v>
      </c>
      <c r="D675" s="6" t="s">
        <v>3067</v>
      </c>
      <c r="E675" s="7" t="s">
        <v>2219</v>
      </c>
      <c r="F675" t="s">
        <v>2716</v>
      </c>
      <c r="G675" t="s">
        <v>3370</v>
      </c>
      <c r="H675" t="s">
        <v>16</v>
      </c>
      <c r="I675" s="7" t="s">
        <v>2483</v>
      </c>
      <c r="J675" s="7" t="s">
        <v>18</v>
      </c>
      <c r="K675" s="7"/>
      <c r="L675" s="10">
        <v>27.5</v>
      </c>
      <c r="M675" s="7" t="s">
        <v>12</v>
      </c>
      <c r="N675" s="7" t="s">
        <v>188</v>
      </c>
      <c r="O675" s="7" t="s">
        <v>2337</v>
      </c>
      <c r="P675" s="50"/>
      <c r="Q675" s="80">
        <f>SUMIF(Fishing!C:C,E675,Fishing!W:W)</f>
        <v>0</v>
      </c>
      <c r="R675" s="53">
        <f t="shared" si="32"/>
        <v>0</v>
      </c>
    </row>
    <row r="676" spans="2:18" x14ac:dyDescent="0.25">
      <c r="B676" s="52" t="str">
        <f t="shared" si="33"/>
        <v>MASCELI</v>
      </c>
      <c r="C676" s="48" t="str">
        <f t="shared" si="31"/>
        <v>84049073821</v>
      </c>
      <c r="D676" s="6" t="s">
        <v>3068</v>
      </c>
      <c r="E676" s="7" t="s">
        <v>2220</v>
      </c>
      <c r="F676" t="s">
        <v>2717</v>
      </c>
      <c r="G676" t="s">
        <v>3370</v>
      </c>
      <c r="H676" t="s">
        <v>16</v>
      </c>
      <c r="I676" s="7" t="s">
        <v>2483</v>
      </c>
      <c r="J676" s="7" t="s">
        <v>19</v>
      </c>
      <c r="K676" s="7"/>
      <c r="L676" s="10">
        <v>27.5</v>
      </c>
      <c r="M676" s="7" t="s">
        <v>12</v>
      </c>
      <c r="N676" s="7" t="s">
        <v>188</v>
      </c>
      <c r="O676" s="7" t="s">
        <v>2337</v>
      </c>
      <c r="P676" s="50"/>
      <c r="Q676" s="80">
        <f>SUMIF(Fishing!C:C,E676,Fishing!W:W)</f>
        <v>0</v>
      </c>
      <c r="R676" s="53">
        <f t="shared" si="32"/>
        <v>0</v>
      </c>
    </row>
    <row r="677" spans="2:18" x14ac:dyDescent="0.25">
      <c r="B677" s="52" t="str">
        <f t="shared" si="33"/>
        <v>MASCELI</v>
      </c>
      <c r="C677" s="48" t="str">
        <f t="shared" si="31"/>
        <v>84049073822</v>
      </c>
      <c r="D677" s="6" t="s">
        <v>3069</v>
      </c>
      <c r="E677" s="7" t="s">
        <v>2221</v>
      </c>
      <c r="F677" t="s">
        <v>2718</v>
      </c>
      <c r="G677" t="s">
        <v>3370</v>
      </c>
      <c r="H677" t="s">
        <v>16</v>
      </c>
      <c r="I677" s="7" t="s">
        <v>2483</v>
      </c>
      <c r="J677" s="7" t="s">
        <v>20</v>
      </c>
      <c r="K677" s="7"/>
      <c r="L677" s="10">
        <v>27.5</v>
      </c>
      <c r="M677" s="7" t="s">
        <v>12</v>
      </c>
      <c r="N677" s="7" t="s">
        <v>188</v>
      </c>
      <c r="O677" s="7" t="s">
        <v>2337</v>
      </c>
      <c r="P677" s="50"/>
      <c r="Q677" s="80">
        <f>SUMIF(Fishing!C:C,E677,Fishing!W:W)</f>
        <v>0</v>
      </c>
      <c r="R677" s="53">
        <f t="shared" si="32"/>
        <v>0</v>
      </c>
    </row>
    <row r="678" spans="2:18" x14ac:dyDescent="0.25">
      <c r="B678" s="52" t="str">
        <f t="shared" si="33"/>
        <v>MASCELI</v>
      </c>
      <c r="C678" s="48" t="str">
        <f t="shared" si="31"/>
        <v>84049073823</v>
      </c>
      <c r="D678" s="6" t="s">
        <v>3070</v>
      </c>
      <c r="E678" s="7" t="s">
        <v>2222</v>
      </c>
      <c r="F678" t="s">
        <v>2719</v>
      </c>
      <c r="G678" t="s">
        <v>3370</v>
      </c>
      <c r="H678" t="s">
        <v>16</v>
      </c>
      <c r="I678" s="7" t="s">
        <v>2483</v>
      </c>
      <c r="J678" s="7" t="s">
        <v>189</v>
      </c>
      <c r="K678" s="7"/>
      <c r="L678" s="10">
        <v>27.5</v>
      </c>
      <c r="M678" s="7" t="s">
        <v>12</v>
      </c>
      <c r="N678" s="7" t="s">
        <v>188</v>
      </c>
      <c r="O678" s="7" t="s">
        <v>2337</v>
      </c>
      <c r="P678" s="50"/>
      <c r="Q678" s="80">
        <f>SUMIF(Fishing!C:C,E678,Fishing!W:W)</f>
        <v>0</v>
      </c>
      <c r="R678" s="53">
        <f t="shared" si="32"/>
        <v>0</v>
      </c>
    </row>
    <row r="679" spans="2:18" x14ac:dyDescent="0.25">
      <c r="B679" s="52" t="str">
        <f t="shared" si="33"/>
        <v>MASCEOR</v>
      </c>
      <c r="C679" s="48" t="str">
        <f t="shared" si="31"/>
        <v>84049073824</v>
      </c>
      <c r="D679" s="6" t="s">
        <v>3071</v>
      </c>
      <c r="E679" s="7" t="s">
        <v>2223</v>
      </c>
      <c r="F679" t="s">
        <v>2720</v>
      </c>
      <c r="G679" t="s">
        <v>3370</v>
      </c>
      <c r="H679" t="s">
        <v>16</v>
      </c>
      <c r="I679" s="7" t="s">
        <v>2541</v>
      </c>
      <c r="J679" s="7" t="s">
        <v>17</v>
      </c>
      <c r="K679" s="7"/>
      <c r="L679" s="10">
        <v>27.5</v>
      </c>
      <c r="M679" s="7" t="s">
        <v>12</v>
      </c>
      <c r="N679" s="7" t="s">
        <v>188</v>
      </c>
      <c r="O679" s="7" t="s">
        <v>2337</v>
      </c>
      <c r="P679" s="50"/>
      <c r="Q679" s="80">
        <f>SUMIF(Fishing!C:C,E679,Fishing!W:W)</f>
        <v>0</v>
      </c>
      <c r="R679" s="53">
        <f t="shared" si="32"/>
        <v>0</v>
      </c>
    </row>
    <row r="680" spans="2:18" x14ac:dyDescent="0.25">
      <c r="B680" s="52" t="str">
        <f t="shared" si="33"/>
        <v>MASCEOR</v>
      </c>
      <c r="C680" s="48" t="str">
        <f t="shared" si="31"/>
        <v>84049073825</v>
      </c>
      <c r="D680" s="6" t="s">
        <v>3072</v>
      </c>
      <c r="E680" s="7" t="s">
        <v>2224</v>
      </c>
      <c r="F680" t="s">
        <v>2721</v>
      </c>
      <c r="G680" t="s">
        <v>3370</v>
      </c>
      <c r="H680" t="s">
        <v>16</v>
      </c>
      <c r="I680" s="7" t="s">
        <v>2541</v>
      </c>
      <c r="J680" s="7" t="s">
        <v>18</v>
      </c>
      <c r="K680" s="7"/>
      <c r="L680" s="10">
        <v>27.5</v>
      </c>
      <c r="M680" s="7" t="s">
        <v>12</v>
      </c>
      <c r="N680" s="7" t="s">
        <v>188</v>
      </c>
      <c r="O680" s="7" t="s">
        <v>2337</v>
      </c>
      <c r="P680" s="50"/>
      <c r="Q680" s="80">
        <f>SUMIF(Fishing!C:C,E680,Fishing!W:W)</f>
        <v>0</v>
      </c>
      <c r="R680" s="53">
        <f t="shared" si="32"/>
        <v>0</v>
      </c>
    </row>
    <row r="681" spans="2:18" x14ac:dyDescent="0.25">
      <c r="B681" s="52" t="str">
        <f t="shared" si="33"/>
        <v>MASCEOR</v>
      </c>
      <c r="C681" s="48" t="str">
        <f t="shared" si="31"/>
        <v>84049073826</v>
      </c>
      <c r="D681" s="6" t="s">
        <v>3073</v>
      </c>
      <c r="E681" s="7" t="s">
        <v>2225</v>
      </c>
      <c r="F681" t="s">
        <v>2722</v>
      </c>
      <c r="G681" t="s">
        <v>3370</v>
      </c>
      <c r="H681" t="s">
        <v>16</v>
      </c>
      <c r="I681" s="7" t="s">
        <v>2541</v>
      </c>
      <c r="J681" s="7" t="s">
        <v>19</v>
      </c>
      <c r="K681" s="7"/>
      <c r="L681" s="10">
        <v>27.5</v>
      </c>
      <c r="M681" s="7" t="s">
        <v>12</v>
      </c>
      <c r="N681" s="7" t="s">
        <v>188</v>
      </c>
      <c r="O681" s="7" t="s">
        <v>2337</v>
      </c>
      <c r="P681" s="50"/>
      <c r="Q681" s="80">
        <f>SUMIF(Fishing!C:C,E681,Fishing!W:W)</f>
        <v>0</v>
      </c>
      <c r="R681" s="53">
        <f t="shared" si="32"/>
        <v>0</v>
      </c>
    </row>
    <row r="682" spans="2:18" x14ac:dyDescent="0.25">
      <c r="B682" s="52" t="str">
        <f t="shared" si="33"/>
        <v>MASCEOR</v>
      </c>
      <c r="C682" s="48" t="str">
        <f t="shared" si="31"/>
        <v>84049073827</v>
      </c>
      <c r="D682" s="6" t="s">
        <v>3074</v>
      </c>
      <c r="E682" s="7" t="s">
        <v>2226</v>
      </c>
      <c r="F682" t="s">
        <v>2723</v>
      </c>
      <c r="G682" t="s">
        <v>3370</v>
      </c>
      <c r="H682" t="s">
        <v>16</v>
      </c>
      <c r="I682" s="7" t="s">
        <v>2541</v>
      </c>
      <c r="J682" s="7" t="s">
        <v>20</v>
      </c>
      <c r="K682" s="7"/>
      <c r="L682" s="10">
        <v>27.5</v>
      </c>
      <c r="M682" s="7" t="s">
        <v>12</v>
      </c>
      <c r="N682" s="7" t="s">
        <v>188</v>
      </c>
      <c r="O682" s="7" t="s">
        <v>2337</v>
      </c>
      <c r="P682" s="50"/>
      <c r="Q682" s="80">
        <f>SUMIF(Fishing!C:C,E682,Fishing!W:W)</f>
        <v>0</v>
      </c>
      <c r="R682" s="53">
        <f t="shared" si="32"/>
        <v>0</v>
      </c>
    </row>
    <row r="683" spans="2:18" x14ac:dyDescent="0.25">
      <c r="B683" s="52" t="str">
        <f t="shared" si="33"/>
        <v>MASCEOR</v>
      </c>
      <c r="C683" s="48" t="str">
        <f t="shared" si="31"/>
        <v>84049073828</v>
      </c>
      <c r="D683" s="6" t="s">
        <v>3075</v>
      </c>
      <c r="E683" s="7" t="s">
        <v>2227</v>
      </c>
      <c r="F683" t="s">
        <v>2724</v>
      </c>
      <c r="G683" t="s">
        <v>3370</v>
      </c>
      <c r="H683" t="s">
        <v>16</v>
      </c>
      <c r="I683" s="7" t="s">
        <v>2541</v>
      </c>
      <c r="J683" s="7" t="s">
        <v>189</v>
      </c>
      <c r="K683" s="7"/>
      <c r="L683" s="10">
        <v>27.5</v>
      </c>
      <c r="M683" s="7" t="s">
        <v>12</v>
      </c>
      <c r="N683" s="7" t="s">
        <v>188</v>
      </c>
      <c r="O683" s="7" t="s">
        <v>2337</v>
      </c>
      <c r="P683" s="50"/>
      <c r="Q683" s="80">
        <f>SUMIF(Fishing!C:C,E683,Fishing!W:W)</f>
        <v>0</v>
      </c>
      <c r="R683" s="53">
        <f t="shared" si="32"/>
        <v>0</v>
      </c>
    </row>
    <row r="684" spans="2:18" x14ac:dyDescent="0.25">
      <c r="B684" s="52" t="str">
        <f t="shared" si="33"/>
        <v>MASCEOM</v>
      </c>
      <c r="C684" s="48" t="str">
        <f t="shared" si="31"/>
        <v>84049073829</v>
      </c>
      <c r="D684" s="6" t="s">
        <v>3076</v>
      </c>
      <c r="E684" s="7" t="s">
        <v>2228</v>
      </c>
      <c r="F684" t="s">
        <v>2725</v>
      </c>
      <c r="G684" t="s">
        <v>3370</v>
      </c>
      <c r="H684" t="s">
        <v>16</v>
      </c>
      <c r="I684" s="7" t="s">
        <v>2489</v>
      </c>
      <c r="J684" s="7" t="s">
        <v>17</v>
      </c>
      <c r="K684" s="7"/>
      <c r="L684" s="10">
        <v>27.5</v>
      </c>
      <c r="M684" s="7" t="s">
        <v>12</v>
      </c>
      <c r="N684" s="7" t="s">
        <v>188</v>
      </c>
      <c r="O684" s="7" t="s">
        <v>2337</v>
      </c>
      <c r="P684" s="50"/>
      <c r="Q684" s="80">
        <f>SUMIF(Fishing!C:C,E684,Fishing!W:W)</f>
        <v>0</v>
      </c>
      <c r="R684" s="53">
        <f t="shared" si="32"/>
        <v>0</v>
      </c>
    </row>
    <row r="685" spans="2:18" x14ac:dyDescent="0.25">
      <c r="B685" s="52" t="str">
        <f t="shared" si="33"/>
        <v>MASCEOM</v>
      </c>
      <c r="C685" s="48" t="str">
        <f t="shared" si="31"/>
        <v>84049073830</v>
      </c>
      <c r="D685" s="6" t="s">
        <v>3077</v>
      </c>
      <c r="E685" s="7" t="s">
        <v>2229</v>
      </c>
      <c r="F685" t="s">
        <v>2726</v>
      </c>
      <c r="G685" t="s">
        <v>3370</v>
      </c>
      <c r="H685" t="s">
        <v>16</v>
      </c>
      <c r="I685" s="7" t="s">
        <v>2489</v>
      </c>
      <c r="J685" s="7" t="s">
        <v>18</v>
      </c>
      <c r="K685" s="7"/>
      <c r="L685" s="10">
        <v>27.5</v>
      </c>
      <c r="M685" s="7" t="s">
        <v>12</v>
      </c>
      <c r="N685" s="7" t="s">
        <v>188</v>
      </c>
      <c r="O685" s="7" t="s">
        <v>2337</v>
      </c>
      <c r="P685" s="50"/>
      <c r="Q685" s="80">
        <f>SUMIF(Fishing!C:C,E685,Fishing!W:W)</f>
        <v>0</v>
      </c>
      <c r="R685" s="53">
        <f t="shared" si="32"/>
        <v>0</v>
      </c>
    </row>
    <row r="686" spans="2:18" x14ac:dyDescent="0.25">
      <c r="B686" s="52" t="str">
        <f t="shared" si="33"/>
        <v>MASCEOM</v>
      </c>
      <c r="C686" s="48" t="str">
        <f t="shared" si="31"/>
        <v>84049073831</v>
      </c>
      <c r="D686" s="6" t="s">
        <v>3078</v>
      </c>
      <c r="E686" s="7" t="s">
        <v>2230</v>
      </c>
      <c r="F686" t="s">
        <v>2727</v>
      </c>
      <c r="G686" t="s">
        <v>3370</v>
      </c>
      <c r="H686" t="s">
        <v>16</v>
      </c>
      <c r="I686" s="7" t="s">
        <v>2489</v>
      </c>
      <c r="J686" s="7" t="s">
        <v>19</v>
      </c>
      <c r="K686" s="7"/>
      <c r="L686" s="10">
        <v>27.5</v>
      </c>
      <c r="M686" s="7" t="s">
        <v>12</v>
      </c>
      <c r="N686" s="7" t="s">
        <v>188</v>
      </c>
      <c r="O686" s="7" t="s">
        <v>2337</v>
      </c>
      <c r="P686" s="50"/>
      <c r="Q686" s="80">
        <f>SUMIF(Fishing!C:C,E686,Fishing!W:W)</f>
        <v>0</v>
      </c>
      <c r="R686" s="53">
        <f t="shared" si="32"/>
        <v>0</v>
      </c>
    </row>
    <row r="687" spans="2:18" x14ac:dyDescent="0.25">
      <c r="B687" s="52" t="str">
        <f t="shared" si="33"/>
        <v>MASCEOM</v>
      </c>
      <c r="C687" s="48" t="str">
        <f t="shared" si="31"/>
        <v>84049073832</v>
      </c>
      <c r="D687" s="6" t="s">
        <v>3079</v>
      </c>
      <c r="E687" s="7" t="s">
        <v>2231</v>
      </c>
      <c r="F687" t="s">
        <v>2728</v>
      </c>
      <c r="G687" t="s">
        <v>3370</v>
      </c>
      <c r="H687" t="s">
        <v>16</v>
      </c>
      <c r="I687" s="7" t="s">
        <v>2489</v>
      </c>
      <c r="J687" s="7" t="s">
        <v>20</v>
      </c>
      <c r="K687" s="7"/>
      <c r="L687" s="10">
        <v>27.5</v>
      </c>
      <c r="M687" s="7" t="s">
        <v>12</v>
      </c>
      <c r="N687" s="7" t="s">
        <v>188</v>
      </c>
      <c r="O687" s="7" t="s">
        <v>2337</v>
      </c>
      <c r="P687" s="50"/>
      <c r="Q687" s="80">
        <f>SUMIF(Fishing!C:C,E687,Fishing!W:W)</f>
        <v>0</v>
      </c>
      <c r="R687" s="53">
        <f t="shared" si="32"/>
        <v>0</v>
      </c>
    </row>
    <row r="688" spans="2:18" x14ac:dyDescent="0.25">
      <c r="B688" s="52" t="str">
        <f t="shared" si="33"/>
        <v>MASCEOM</v>
      </c>
      <c r="C688" s="48" t="str">
        <f t="shared" si="31"/>
        <v>84049073833</v>
      </c>
      <c r="D688" s="6" t="s">
        <v>3080</v>
      </c>
      <c r="E688" s="7" t="s">
        <v>2232</v>
      </c>
      <c r="F688" t="s">
        <v>2729</v>
      </c>
      <c r="G688" t="s">
        <v>3370</v>
      </c>
      <c r="H688" t="s">
        <v>16</v>
      </c>
      <c r="I688" s="7" t="s">
        <v>2489</v>
      </c>
      <c r="J688" s="7" t="s">
        <v>189</v>
      </c>
      <c r="K688" s="7"/>
      <c r="L688" s="10">
        <v>27.5</v>
      </c>
      <c r="M688" s="7" t="s">
        <v>12</v>
      </c>
      <c r="N688" s="7" t="s">
        <v>188</v>
      </c>
      <c r="O688" s="7" t="s">
        <v>2337</v>
      </c>
      <c r="P688" s="50"/>
      <c r="Q688" s="80">
        <f>SUMIF(Fishing!C:C,E688,Fishing!W:W)</f>
        <v>0</v>
      </c>
      <c r="R688" s="53">
        <f t="shared" si="32"/>
        <v>0</v>
      </c>
    </row>
    <row r="689" spans="2:18" x14ac:dyDescent="0.25">
      <c r="B689" s="52" t="str">
        <f t="shared" si="33"/>
        <v>MASCPCO</v>
      </c>
      <c r="C689" s="48" t="str">
        <f t="shared" si="31"/>
        <v>84049073834</v>
      </c>
      <c r="D689" s="6" t="s">
        <v>3081</v>
      </c>
      <c r="E689" s="7" t="s">
        <v>2233</v>
      </c>
      <c r="F689" t="s">
        <v>2730</v>
      </c>
      <c r="G689" t="s">
        <v>3278</v>
      </c>
      <c r="H689" t="s">
        <v>16</v>
      </c>
      <c r="I689" s="7" t="s">
        <v>2550</v>
      </c>
      <c r="J689" s="7" t="s">
        <v>17</v>
      </c>
      <c r="K689" s="7"/>
      <c r="L689" s="10">
        <v>52.25</v>
      </c>
      <c r="M689" s="7" t="s">
        <v>12</v>
      </c>
      <c r="N689" s="7" t="s">
        <v>188</v>
      </c>
      <c r="O689" s="7" t="s">
        <v>2337</v>
      </c>
      <c r="P689" s="50"/>
      <c r="Q689" s="80">
        <f>SUMIF(Fishing!C:C,E689,Fishing!W:W)</f>
        <v>0</v>
      </c>
      <c r="R689" s="53">
        <f t="shared" si="32"/>
        <v>0</v>
      </c>
    </row>
    <row r="690" spans="2:18" x14ac:dyDescent="0.25">
      <c r="B690" s="52" t="str">
        <f t="shared" si="33"/>
        <v>MASCPCO</v>
      </c>
      <c r="C690" s="48" t="str">
        <f t="shared" si="31"/>
        <v>84049073835</v>
      </c>
      <c r="D690" s="6" t="s">
        <v>3082</v>
      </c>
      <c r="E690" s="7" t="s">
        <v>2234</v>
      </c>
      <c r="F690" t="s">
        <v>2731</v>
      </c>
      <c r="G690" t="s">
        <v>3278</v>
      </c>
      <c r="H690" t="s">
        <v>16</v>
      </c>
      <c r="I690" s="7" t="s">
        <v>2550</v>
      </c>
      <c r="J690" s="7" t="s">
        <v>18</v>
      </c>
      <c r="K690" s="7"/>
      <c r="L690" s="10">
        <v>52.25</v>
      </c>
      <c r="M690" s="7" t="s">
        <v>12</v>
      </c>
      <c r="N690" s="7" t="s">
        <v>188</v>
      </c>
      <c r="O690" s="7" t="s">
        <v>2337</v>
      </c>
      <c r="P690" s="50"/>
      <c r="Q690" s="80">
        <f>SUMIF(Fishing!C:C,E690,Fishing!W:W)</f>
        <v>0</v>
      </c>
      <c r="R690" s="53">
        <f t="shared" si="32"/>
        <v>0</v>
      </c>
    </row>
    <row r="691" spans="2:18" x14ac:dyDescent="0.25">
      <c r="B691" s="52" t="str">
        <f t="shared" si="33"/>
        <v>MASCPCO</v>
      </c>
      <c r="C691" s="48" t="str">
        <f t="shared" si="31"/>
        <v>84049073836</v>
      </c>
      <c r="D691" s="6" t="s">
        <v>3083</v>
      </c>
      <c r="E691" s="7" t="s">
        <v>2235</v>
      </c>
      <c r="F691" t="s">
        <v>2732</v>
      </c>
      <c r="G691" t="s">
        <v>3278</v>
      </c>
      <c r="H691" t="s">
        <v>16</v>
      </c>
      <c r="I691" s="7" t="s">
        <v>2550</v>
      </c>
      <c r="J691" s="7" t="s">
        <v>19</v>
      </c>
      <c r="K691" s="7"/>
      <c r="L691" s="10">
        <v>52.25</v>
      </c>
      <c r="M691" s="7" t="s">
        <v>12</v>
      </c>
      <c r="N691" s="7" t="s">
        <v>188</v>
      </c>
      <c r="O691" s="7" t="s">
        <v>2337</v>
      </c>
      <c r="P691" s="50"/>
      <c r="Q691" s="80">
        <f>SUMIF(Fishing!C:C,E691,Fishing!W:W)</f>
        <v>0</v>
      </c>
      <c r="R691" s="53">
        <f t="shared" si="32"/>
        <v>0</v>
      </c>
    </row>
    <row r="692" spans="2:18" x14ac:dyDescent="0.25">
      <c r="B692" s="52" t="str">
        <f t="shared" si="33"/>
        <v>MASCPCO</v>
      </c>
      <c r="C692" s="48" t="str">
        <f t="shared" si="31"/>
        <v>84049073837</v>
      </c>
      <c r="D692" s="6" t="s">
        <v>3084</v>
      </c>
      <c r="E692" s="7" t="s">
        <v>2236</v>
      </c>
      <c r="F692" t="s">
        <v>2733</v>
      </c>
      <c r="G692" t="s">
        <v>3278</v>
      </c>
      <c r="H692" t="s">
        <v>16</v>
      </c>
      <c r="I692" s="7" t="s">
        <v>2550</v>
      </c>
      <c r="J692" s="7" t="s">
        <v>20</v>
      </c>
      <c r="K692" s="7"/>
      <c r="L692" s="10">
        <v>52.25</v>
      </c>
      <c r="M692" s="7" t="s">
        <v>12</v>
      </c>
      <c r="N692" s="7" t="s">
        <v>188</v>
      </c>
      <c r="O692" s="7" t="s">
        <v>2337</v>
      </c>
      <c r="P692" s="50"/>
      <c r="Q692" s="80">
        <f>SUMIF(Fishing!C:C,E692,Fishing!W:W)</f>
        <v>0</v>
      </c>
      <c r="R692" s="53">
        <f t="shared" si="32"/>
        <v>0</v>
      </c>
    </row>
    <row r="693" spans="2:18" x14ac:dyDescent="0.25">
      <c r="B693" s="52" t="str">
        <f t="shared" si="33"/>
        <v>MASCPCO</v>
      </c>
      <c r="C693" s="48" t="str">
        <f t="shared" si="31"/>
        <v>84049073838</v>
      </c>
      <c r="D693" s="6" t="s">
        <v>3085</v>
      </c>
      <c r="E693" s="7" t="s">
        <v>2237</v>
      </c>
      <c r="F693" t="s">
        <v>2734</v>
      </c>
      <c r="G693" t="s">
        <v>3278</v>
      </c>
      <c r="H693" t="s">
        <v>16</v>
      </c>
      <c r="I693" s="7" t="s">
        <v>2550</v>
      </c>
      <c r="J693" s="7" t="s">
        <v>189</v>
      </c>
      <c r="K693" s="7"/>
      <c r="L693" s="10">
        <v>52.25</v>
      </c>
      <c r="M693" s="7" t="s">
        <v>12</v>
      </c>
      <c r="N693" s="7" t="s">
        <v>188</v>
      </c>
      <c r="O693" s="7" t="s">
        <v>2337</v>
      </c>
      <c r="P693" s="50"/>
      <c r="Q693" s="80">
        <f>SUMIF(Fishing!C:C,E693,Fishing!W:W)</f>
        <v>0</v>
      </c>
      <c r="R693" s="53">
        <f t="shared" si="32"/>
        <v>0</v>
      </c>
    </row>
    <row r="694" spans="2:18" x14ac:dyDescent="0.25">
      <c r="B694" s="52" t="str">
        <f t="shared" si="33"/>
        <v>MASCPSS</v>
      </c>
      <c r="C694" s="48" t="str">
        <f t="shared" si="31"/>
        <v>84049073839</v>
      </c>
      <c r="D694" s="6" t="s">
        <v>3086</v>
      </c>
      <c r="E694" s="7" t="s">
        <v>2238</v>
      </c>
      <c r="F694" t="s">
        <v>2735</v>
      </c>
      <c r="G694" t="s">
        <v>3278</v>
      </c>
      <c r="H694" t="s">
        <v>16</v>
      </c>
      <c r="I694" s="7" t="s">
        <v>2567</v>
      </c>
      <c r="J694" s="7" t="s">
        <v>17</v>
      </c>
      <c r="K694" s="7"/>
      <c r="L694" s="10">
        <v>52.25</v>
      </c>
      <c r="M694" s="7" t="s">
        <v>12</v>
      </c>
      <c r="N694" s="7" t="s">
        <v>188</v>
      </c>
      <c r="O694" s="7" t="s">
        <v>2337</v>
      </c>
      <c r="P694" s="50"/>
      <c r="Q694" s="80">
        <f>SUMIF(Fishing!C:C,E694,Fishing!W:W)</f>
        <v>0</v>
      </c>
      <c r="R694" s="53">
        <f t="shared" si="32"/>
        <v>0</v>
      </c>
    </row>
    <row r="695" spans="2:18" x14ac:dyDescent="0.25">
      <c r="B695" s="52" t="str">
        <f t="shared" si="33"/>
        <v>MASCPSS</v>
      </c>
      <c r="C695" s="48" t="str">
        <f t="shared" si="31"/>
        <v>84049073840</v>
      </c>
      <c r="D695" s="6" t="s">
        <v>3087</v>
      </c>
      <c r="E695" s="7" t="s">
        <v>2239</v>
      </c>
      <c r="F695" t="s">
        <v>2736</v>
      </c>
      <c r="G695" t="s">
        <v>3278</v>
      </c>
      <c r="H695" t="s">
        <v>16</v>
      </c>
      <c r="I695" s="7" t="s">
        <v>2567</v>
      </c>
      <c r="J695" s="7" t="s">
        <v>18</v>
      </c>
      <c r="K695" s="7"/>
      <c r="L695" s="10">
        <v>52.25</v>
      </c>
      <c r="M695" s="7" t="s">
        <v>12</v>
      </c>
      <c r="N695" s="7" t="s">
        <v>188</v>
      </c>
      <c r="O695" s="7" t="s">
        <v>2337</v>
      </c>
      <c r="P695" s="50"/>
      <c r="Q695" s="80">
        <f>SUMIF(Fishing!C:C,E695,Fishing!W:W)</f>
        <v>0</v>
      </c>
      <c r="R695" s="53">
        <f t="shared" si="32"/>
        <v>0</v>
      </c>
    </row>
    <row r="696" spans="2:18" x14ac:dyDescent="0.25">
      <c r="B696" s="52" t="str">
        <f t="shared" si="33"/>
        <v>MASCPSS</v>
      </c>
      <c r="C696" s="48" t="str">
        <f t="shared" si="31"/>
        <v>84049073841</v>
      </c>
      <c r="D696" s="6" t="s">
        <v>3088</v>
      </c>
      <c r="E696" s="7" t="s">
        <v>2240</v>
      </c>
      <c r="F696" t="s">
        <v>2737</v>
      </c>
      <c r="G696" t="s">
        <v>3278</v>
      </c>
      <c r="H696" t="s">
        <v>16</v>
      </c>
      <c r="I696" s="7" t="s">
        <v>2567</v>
      </c>
      <c r="J696" s="7" t="s">
        <v>19</v>
      </c>
      <c r="K696" s="7"/>
      <c r="L696" s="10">
        <v>52.25</v>
      </c>
      <c r="M696" s="7" t="s">
        <v>12</v>
      </c>
      <c r="N696" s="7" t="s">
        <v>188</v>
      </c>
      <c r="O696" s="7" t="s">
        <v>2337</v>
      </c>
      <c r="P696" s="50"/>
      <c r="Q696" s="80">
        <f>SUMIF(Fishing!C:C,E696,Fishing!W:W)</f>
        <v>0</v>
      </c>
      <c r="R696" s="53">
        <f t="shared" si="32"/>
        <v>0</v>
      </c>
    </row>
    <row r="697" spans="2:18" x14ac:dyDescent="0.25">
      <c r="B697" s="52" t="str">
        <f t="shared" si="33"/>
        <v>MASCPSS</v>
      </c>
      <c r="C697" s="48" t="str">
        <f t="shared" si="31"/>
        <v>84049073842</v>
      </c>
      <c r="D697" s="6" t="s">
        <v>3089</v>
      </c>
      <c r="E697" s="7" t="s">
        <v>2241</v>
      </c>
      <c r="F697" t="s">
        <v>2738</v>
      </c>
      <c r="G697" t="s">
        <v>3278</v>
      </c>
      <c r="H697" t="s">
        <v>16</v>
      </c>
      <c r="I697" s="7" t="s">
        <v>2567</v>
      </c>
      <c r="J697" s="7" t="s">
        <v>20</v>
      </c>
      <c r="K697" s="7"/>
      <c r="L697" s="10">
        <v>52.25</v>
      </c>
      <c r="M697" s="7" t="s">
        <v>12</v>
      </c>
      <c r="N697" s="7" t="s">
        <v>188</v>
      </c>
      <c r="O697" s="7" t="s">
        <v>2337</v>
      </c>
      <c r="P697" s="50"/>
      <c r="Q697" s="80">
        <f>SUMIF(Fishing!C:C,E697,Fishing!W:W)</f>
        <v>0</v>
      </c>
      <c r="R697" s="53">
        <f t="shared" si="32"/>
        <v>0</v>
      </c>
    </row>
    <row r="698" spans="2:18" x14ac:dyDescent="0.25">
      <c r="B698" s="52" t="str">
        <f t="shared" si="33"/>
        <v>MASCPSS</v>
      </c>
      <c r="C698" s="48" t="str">
        <f t="shared" si="31"/>
        <v>84049073843</v>
      </c>
      <c r="D698" s="6" t="s">
        <v>3090</v>
      </c>
      <c r="E698" s="7" t="s">
        <v>2242</v>
      </c>
      <c r="F698" t="s">
        <v>2739</v>
      </c>
      <c r="G698" t="s">
        <v>3278</v>
      </c>
      <c r="H698" t="s">
        <v>16</v>
      </c>
      <c r="I698" s="7" t="s">
        <v>2567</v>
      </c>
      <c r="J698" s="7" t="s">
        <v>189</v>
      </c>
      <c r="K698" s="7"/>
      <c r="L698" s="10">
        <v>52.25</v>
      </c>
      <c r="M698" s="7" t="s">
        <v>12</v>
      </c>
      <c r="N698" s="7" t="s">
        <v>188</v>
      </c>
      <c r="O698" s="7" t="s">
        <v>2337</v>
      </c>
      <c r="P698" s="50"/>
      <c r="Q698" s="80">
        <f>SUMIF(Fishing!C:C,E698,Fishing!W:W)</f>
        <v>0</v>
      </c>
      <c r="R698" s="53">
        <f t="shared" si="32"/>
        <v>0</v>
      </c>
    </row>
    <row r="699" spans="2:18" x14ac:dyDescent="0.25">
      <c r="B699" s="52" t="str">
        <f t="shared" si="33"/>
        <v>MASSPCO</v>
      </c>
      <c r="C699" s="48" t="str">
        <f t="shared" si="31"/>
        <v>84049073844</v>
      </c>
      <c r="D699" s="6" t="s">
        <v>3091</v>
      </c>
      <c r="E699" s="7" t="s">
        <v>2243</v>
      </c>
      <c r="F699" t="s">
        <v>2740</v>
      </c>
      <c r="G699" t="s">
        <v>3279</v>
      </c>
      <c r="H699" t="s">
        <v>15</v>
      </c>
      <c r="I699" s="7" t="s">
        <v>2550</v>
      </c>
      <c r="J699" s="7" t="s">
        <v>17</v>
      </c>
      <c r="K699" s="7"/>
      <c r="L699" s="10">
        <v>44</v>
      </c>
      <c r="M699" s="7" t="s">
        <v>12</v>
      </c>
      <c r="N699" s="7" t="s">
        <v>13</v>
      </c>
      <c r="O699" s="7" t="s">
        <v>2337</v>
      </c>
      <c r="P699" s="50"/>
      <c r="Q699" s="80">
        <f>SUMIF(Fishing!C:C,E699,Fishing!W:W)</f>
        <v>0</v>
      </c>
      <c r="R699" s="53">
        <f t="shared" si="32"/>
        <v>0</v>
      </c>
    </row>
    <row r="700" spans="2:18" x14ac:dyDescent="0.25">
      <c r="B700" s="52" t="str">
        <f t="shared" si="33"/>
        <v>MASSPCO</v>
      </c>
      <c r="C700" s="48" t="str">
        <f t="shared" si="31"/>
        <v>84049073845</v>
      </c>
      <c r="D700" s="6" t="s">
        <v>3092</v>
      </c>
      <c r="E700" s="7" t="s">
        <v>2244</v>
      </c>
      <c r="F700" t="s">
        <v>2741</v>
      </c>
      <c r="G700" t="s">
        <v>3279</v>
      </c>
      <c r="H700" t="s">
        <v>15</v>
      </c>
      <c r="I700" s="7" t="s">
        <v>2550</v>
      </c>
      <c r="J700" s="7" t="s">
        <v>18</v>
      </c>
      <c r="K700" s="7"/>
      <c r="L700" s="10">
        <v>44</v>
      </c>
      <c r="M700" s="7" t="s">
        <v>12</v>
      </c>
      <c r="N700" s="7" t="s">
        <v>13</v>
      </c>
      <c r="O700" s="7" t="s">
        <v>2337</v>
      </c>
      <c r="P700" s="50"/>
      <c r="Q700" s="80">
        <f>SUMIF(Fishing!C:C,E700,Fishing!W:W)</f>
        <v>0</v>
      </c>
      <c r="R700" s="53">
        <f t="shared" si="32"/>
        <v>0</v>
      </c>
    </row>
    <row r="701" spans="2:18" x14ac:dyDescent="0.25">
      <c r="B701" s="52" t="str">
        <f t="shared" si="33"/>
        <v>MASSPCO</v>
      </c>
      <c r="C701" s="48" t="str">
        <f t="shared" si="31"/>
        <v>84049073846</v>
      </c>
      <c r="D701" s="6" t="s">
        <v>3093</v>
      </c>
      <c r="E701" s="7" t="s">
        <v>2245</v>
      </c>
      <c r="F701" t="s">
        <v>2742</v>
      </c>
      <c r="G701" t="s">
        <v>3279</v>
      </c>
      <c r="H701" t="s">
        <v>15</v>
      </c>
      <c r="I701" s="7" t="s">
        <v>2550</v>
      </c>
      <c r="J701" s="7" t="s">
        <v>19</v>
      </c>
      <c r="K701" s="7"/>
      <c r="L701" s="10">
        <v>44</v>
      </c>
      <c r="M701" s="7" t="s">
        <v>12</v>
      </c>
      <c r="N701" s="7" t="s">
        <v>13</v>
      </c>
      <c r="O701" s="7" t="s">
        <v>2337</v>
      </c>
      <c r="P701" s="50"/>
      <c r="Q701" s="80">
        <f>SUMIF(Fishing!C:C,E701,Fishing!W:W)</f>
        <v>0</v>
      </c>
      <c r="R701" s="53">
        <f t="shared" si="32"/>
        <v>0</v>
      </c>
    </row>
    <row r="702" spans="2:18" x14ac:dyDescent="0.25">
      <c r="B702" s="52" t="str">
        <f t="shared" si="33"/>
        <v>MASSPCO</v>
      </c>
      <c r="C702" s="48" t="str">
        <f t="shared" si="31"/>
        <v>84049073847</v>
      </c>
      <c r="D702" s="6" t="s">
        <v>3094</v>
      </c>
      <c r="E702" s="7" t="s">
        <v>2246</v>
      </c>
      <c r="F702" t="s">
        <v>2743</v>
      </c>
      <c r="G702" t="s">
        <v>3279</v>
      </c>
      <c r="H702" t="s">
        <v>15</v>
      </c>
      <c r="I702" s="7" t="s">
        <v>2550</v>
      </c>
      <c r="J702" s="7" t="s">
        <v>20</v>
      </c>
      <c r="K702" s="7"/>
      <c r="L702" s="10">
        <v>44</v>
      </c>
      <c r="M702" s="7" t="s">
        <v>12</v>
      </c>
      <c r="N702" s="7" t="s">
        <v>13</v>
      </c>
      <c r="O702" s="7" t="s">
        <v>2337</v>
      </c>
      <c r="P702" s="50"/>
      <c r="Q702" s="80">
        <f>SUMIF(Fishing!C:C,E702,Fishing!W:W)</f>
        <v>0</v>
      </c>
      <c r="R702" s="53">
        <f t="shared" si="32"/>
        <v>0</v>
      </c>
    </row>
    <row r="703" spans="2:18" x14ac:dyDescent="0.25">
      <c r="B703" s="52" t="str">
        <f t="shared" si="33"/>
        <v>MASSPCO</v>
      </c>
      <c r="C703" s="48" t="str">
        <f t="shared" si="31"/>
        <v>84049073848</v>
      </c>
      <c r="D703" s="6" t="s">
        <v>3095</v>
      </c>
      <c r="E703" s="7" t="s">
        <v>2247</v>
      </c>
      <c r="F703" t="s">
        <v>2744</v>
      </c>
      <c r="G703" t="s">
        <v>3279</v>
      </c>
      <c r="H703" t="s">
        <v>15</v>
      </c>
      <c r="I703" s="7" t="s">
        <v>2550</v>
      </c>
      <c r="J703" s="7" t="s">
        <v>189</v>
      </c>
      <c r="K703" s="7"/>
      <c r="L703" s="10">
        <v>44</v>
      </c>
      <c r="M703" s="7" t="s">
        <v>12</v>
      </c>
      <c r="N703" s="7" t="s">
        <v>13</v>
      </c>
      <c r="O703" s="7" t="s">
        <v>2337</v>
      </c>
      <c r="P703" s="50"/>
      <c r="Q703" s="80">
        <f>SUMIF(Fishing!C:C,E703,Fishing!W:W)</f>
        <v>0</v>
      </c>
      <c r="R703" s="53">
        <f t="shared" si="32"/>
        <v>0</v>
      </c>
    </row>
    <row r="704" spans="2:18" x14ac:dyDescent="0.25">
      <c r="B704" s="52" t="str">
        <f t="shared" si="33"/>
        <v>MASSPFG</v>
      </c>
      <c r="C704" s="48" t="str">
        <f t="shared" si="31"/>
        <v>84049073849</v>
      </c>
      <c r="D704" s="6" t="s">
        <v>3096</v>
      </c>
      <c r="E704" s="7" t="s">
        <v>2248</v>
      </c>
      <c r="F704" t="s">
        <v>2745</v>
      </c>
      <c r="G704" t="s">
        <v>3279</v>
      </c>
      <c r="H704" t="s">
        <v>16</v>
      </c>
      <c r="I704" s="7" t="s">
        <v>2514</v>
      </c>
      <c r="J704" s="7" t="s">
        <v>17</v>
      </c>
      <c r="K704" s="7"/>
      <c r="L704" s="10">
        <v>44</v>
      </c>
      <c r="M704" s="7" t="s">
        <v>12</v>
      </c>
      <c r="N704" s="7" t="s">
        <v>13</v>
      </c>
      <c r="O704" s="7" t="s">
        <v>2337</v>
      </c>
      <c r="P704" s="50"/>
      <c r="Q704" s="80">
        <f>SUMIF(Fishing!C:C,E704,Fishing!W:W)</f>
        <v>0</v>
      </c>
      <c r="R704" s="53">
        <f t="shared" si="32"/>
        <v>0</v>
      </c>
    </row>
    <row r="705" spans="2:18" x14ac:dyDescent="0.25">
      <c r="B705" s="52" t="str">
        <f t="shared" si="33"/>
        <v>MASSPFG</v>
      </c>
      <c r="C705" s="48" t="str">
        <f t="shared" si="31"/>
        <v>84049073850</v>
      </c>
      <c r="D705" s="6" t="s">
        <v>3097</v>
      </c>
      <c r="E705" s="7" t="s">
        <v>2249</v>
      </c>
      <c r="F705" t="s">
        <v>2746</v>
      </c>
      <c r="G705" t="s">
        <v>3279</v>
      </c>
      <c r="H705" t="s">
        <v>16</v>
      </c>
      <c r="I705" s="7" t="s">
        <v>2514</v>
      </c>
      <c r="J705" s="7" t="s">
        <v>18</v>
      </c>
      <c r="K705" s="7"/>
      <c r="L705" s="10">
        <v>44</v>
      </c>
      <c r="M705" s="7" t="s">
        <v>12</v>
      </c>
      <c r="N705" s="7" t="s">
        <v>13</v>
      </c>
      <c r="O705" s="7" t="s">
        <v>2337</v>
      </c>
      <c r="P705" s="50"/>
      <c r="Q705" s="80">
        <f>SUMIF(Fishing!C:C,E705,Fishing!W:W)</f>
        <v>0</v>
      </c>
      <c r="R705" s="53">
        <f t="shared" si="32"/>
        <v>0</v>
      </c>
    </row>
    <row r="706" spans="2:18" x14ac:dyDescent="0.25">
      <c r="B706" s="52" t="str">
        <f t="shared" si="33"/>
        <v>MASSPFG</v>
      </c>
      <c r="C706" s="48" t="str">
        <f t="shared" si="31"/>
        <v>84049073851</v>
      </c>
      <c r="D706" s="6" t="s">
        <v>3098</v>
      </c>
      <c r="E706" s="7" t="s">
        <v>2250</v>
      </c>
      <c r="F706" t="s">
        <v>2747</v>
      </c>
      <c r="G706" t="s">
        <v>3279</v>
      </c>
      <c r="H706" t="s">
        <v>16</v>
      </c>
      <c r="I706" s="7" t="s">
        <v>2514</v>
      </c>
      <c r="J706" s="7" t="s">
        <v>19</v>
      </c>
      <c r="K706" s="7"/>
      <c r="L706" s="10">
        <v>44</v>
      </c>
      <c r="M706" s="7" t="s">
        <v>12</v>
      </c>
      <c r="N706" s="7" t="s">
        <v>13</v>
      </c>
      <c r="O706" s="7" t="s">
        <v>2337</v>
      </c>
      <c r="P706" s="50"/>
      <c r="Q706" s="80">
        <f>SUMIF(Fishing!C:C,E706,Fishing!W:W)</f>
        <v>0</v>
      </c>
      <c r="R706" s="53">
        <f t="shared" si="32"/>
        <v>0</v>
      </c>
    </row>
    <row r="707" spans="2:18" x14ac:dyDescent="0.25">
      <c r="B707" s="52" t="str">
        <f t="shared" si="33"/>
        <v>MASSPFG</v>
      </c>
      <c r="C707" s="48" t="str">
        <f t="shared" si="31"/>
        <v>84049073852</v>
      </c>
      <c r="D707" s="6" t="s">
        <v>3099</v>
      </c>
      <c r="E707" s="7" t="s">
        <v>2251</v>
      </c>
      <c r="F707" t="s">
        <v>2748</v>
      </c>
      <c r="G707" t="s">
        <v>3279</v>
      </c>
      <c r="H707" t="s">
        <v>16</v>
      </c>
      <c r="I707" s="7" t="s">
        <v>2514</v>
      </c>
      <c r="J707" s="7" t="s">
        <v>20</v>
      </c>
      <c r="K707" s="7"/>
      <c r="L707" s="10">
        <v>44</v>
      </c>
      <c r="M707" s="7" t="s">
        <v>12</v>
      </c>
      <c r="N707" s="7" t="s">
        <v>13</v>
      </c>
      <c r="O707" s="7" t="s">
        <v>2337</v>
      </c>
      <c r="P707" s="50"/>
      <c r="Q707" s="80">
        <f>SUMIF(Fishing!C:C,E707,Fishing!W:W)</f>
        <v>0</v>
      </c>
      <c r="R707" s="53">
        <f t="shared" si="32"/>
        <v>0</v>
      </c>
    </row>
    <row r="708" spans="2:18" x14ac:dyDescent="0.25">
      <c r="B708" s="52" t="str">
        <f t="shared" si="33"/>
        <v>MASSPFG</v>
      </c>
      <c r="C708" s="48" t="str">
        <f t="shared" si="31"/>
        <v>84049073853</v>
      </c>
      <c r="D708" s="6" t="s">
        <v>3100</v>
      </c>
      <c r="E708" s="7" t="s">
        <v>2252</v>
      </c>
      <c r="F708" t="s">
        <v>2749</v>
      </c>
      <c r="G708" t="s">
        <v>3279</v>
      </c>
      <c r="H708" t="s">
        <v>16</v>
      </c>
      <c r="I708" s="7" t="s">
        <v>2514</v>
      </c>
      <c r="J708" s="7" t="s">
        <v>189</v>
      </c>
      <c r="K708" s="7"/>
      <c r="L708" s="10">
        <v>44</v>
      </c>
      <c r="M708" s="7" t="s">
        <v>12</v>
      </c>
      <c r="N708" s="7" t="s">
        <v>13</v>
      </c>
      <c r="O708" s="7" t="s">
        <v>2337</v>
      </c>
      <c r="P708" s="50"/>
      <c r="Q708" s="80">
        <f>SUMIF(Fishing!C:C,E708,Fishing!W:W)</f>
        <v>0</v>
      </c>
      <c r="R708" s="53">
        <f t="shared" si="32"/>
        <v>0</v>
      </c>
    </row>
    <row r="709" spans="2:18" x14ac:dyDescent="0.25">
      <c r="B709" s="52" t="str">
        <f t="shared" si="33"/>
        <v>MASHEFG</v>
      </c>
      <c r="C709" s="48" t="str">
        <f t="shared" si="31"/>
        <v>84049073854</v>
      </c>
      <c r="D709" s="6" t="s">
        <v>3101</v>
      </c>
      <c r="E709" s="7" t="s">
        <v>2253</v>
      </c>
      <c r="F709" t="s">
        <v>2750</v>
      </c>
      <c r="G709" t="s">
        <v>3286</v>
      </c>
      <c r="H709" t="s">
        <v>16</v>
      </c>
      <c r="I709" s="7" t="s">
        <v>2514</v>
      </c>
      <c r="J709" s="7" t="s">
        <v>17</v>
      </c>
      <c r="K709" s="7"/>
      <c r="L709" s="10">
        <v>33</v>
      </c>
      <c r="M709" s="7" t="s">
        <v>12</v>
      </c>
      <c r="N709" s="7" t="s">
        <v>26</v>
      </c>
      <c r="O709" s="7" t="s">
        <v>2337</v>
      </c>
      <c r="P709" s="50"/>
      <c r="Q709" s="80">
        <f>SUMIF(Fishing!C:C,E709,Fishing!W:W)</f>
        <v>0</v>
      </c>
      <c r="R709" s="53">
        <f t="shared" si="32"/>
        <v>0</v>
      </c>
    </row>
    <row r="710" spans="2:18" x14ac:dyDescent="0.25">
      <c r="B710" s="52" t="str">
        <f t="shared" si="33"/>
        <v>MASHEFG</v>
      </c>
      <c r="C710" s="48" t="str">
        <f t="shared" ref="C710:C773" si="34">LEFT(D710,11)</f>
        <v>84049073855</v>
      </c>
      <c r="D710" s="6" t="s">
        <v>3102</v>
      </c>
      <c r="E710" s="7" t="s">
        <v>2254</v>
      </c>
      <c r="F710" t="s">
        <v>2751</v>
      </c>
      <c r="G710" t="s">
        <v>3286</v>
      </c>
      <c r="H710" t="s">
        <v>16</v>
      </c>
      <c r="I710" s="7" t="s">
        <v>2514</v>
      </c>
      <c r="J710" s="7" t="s">
        <v>18</v>
      </c>
      <c r="K710" s="7"/>
      <c r="L710" s="10">
        <v>33</v>
      </c>
      <c r="M710" s="7" t="s">
        <v>12</v>
      </c>
      <c r="N710" s="7" t="s">
        <v>26</v>
      </c>
      <c r="O710" s="7" t="s">
        <v>2337</v>
      </c>
      <c r="P710" s="50"/>
      <c r="Q710" s="80">
        <f>SUMIF(Fishing!C:C,E710,Fishing!W:W)</f>
        <v>0</v>
      </c>
      <c r="R710" s="53">
        <f t="shared" ref="R710:R773" si="35">Q710*L710</f>
        <v>0</v>
      </c>
    </row>
    <row r="711" spans="2:18" x14ac:dyDescent="0.25">
      <c r="B711" s="52" t="str">
        <f t="shared" si="33"/>
        <v>MASHEFG</v>
      </c>
      <c r="C711" s="48" t="str">
        <f t="shared" si="34"/>
        <v>84049073856</v>
      </c>
      <c r="D711" s="6" t="s">
        <v>3103</v>
      </c>
      <c r="E711" s="7" t="s">
        <v>2255</v>
      </c>
      <c r="F711" t="s">
        <v>2752</v>
      </c>
      <c r="G711" t="s">
        <v>3286</v>
      </c>
      <c r="H711" t="s">
        <v>16</v>
      </c>
      <c r="I711" s="7" t="s">
        <v>2514</v>
      </c>
      <c r="J711" s="7" t="s">
        <v>19</v>
      </c>
      <c r="K711" s="7"/>
      <c r="L711" s="10">
        <v>33</v>
      </c>
      <c r="M711" s="7" t="s">
        <v>12</v>
      </c>
      <c r="N711" s="7" t="s">
        <v>26</v>
      </c>
      <c r="O711" s="7" t="s">
        <v>2337</v>
      </c>
      <c r="P711" s="50"/>
      <c r="Q711" s="80">
        <f>SUMIF(Fishing!C:C,E711,Fishing!W:W)</f>
        <v>0</v>
      </c>
      <c r="R711" s="53">
        <f t="shared" si="35"/>
        <v>0</v>
      </c>
    </row>
    <row r="712" spans="2:18" x14ac:dyDescent="0.25">
      <c r="B712" s="52" t="str">
        <f t="shared" si="33"/>
        <v>MASHEFG</v>
      </c>
      <c r="C712" s="48" t="str">
        <f t="shared" si="34"/>
        <v>84049073857</v>
      </c>
      <c r="D712" s="6" t="s">
        <v>3104</v>
      </c>
      <c r="E712" s="7" t="s">
        <v>2256</v>
      </c>
      <c r="F712" t="s">
        <v>2753</v>
      </c>
      <c r="G712" t="s">
        <v>3286</v>
      </c>
      <c r="H712" t="s">
        <v>16</v>
      </c>
      <c r="I712" s="7" t="s">
        <v>2514</v>
      </c>
      <c r="J712" s="7" t="s">
        <v>20</v>
      </c>
      <c r="K712" s="7"/>
      <c r="L712" s="10">
        <v>33</v>
      </c>
      <c r="M712" s="7" t="s">
        <v>12</v>
      </c>
      <c r="N712" s="7" t="s">
        <v>26</v>
      </c>
      <c r="O712" s="7" t="s">
        <v>2337</v>
      </c>
      <c r="P712" s="50"/>
      <c r="Q712" s="80">
        <f>SUMIF(Fishing!C:C,E712,Fishing!W:W)</f>
        <v>0</v>
      </c>
      <c r="R712" s="53">
        <f t="shared" si="35"/>
        <v>0</v>
      </c>
    </row>
    <row r="713" spans="2:18" x14ac:dyDescent="0.25">
      <c r="B713" s="52" t="str">
        <f t="shared" si="33"/>
        <v>MASHEFG</v>
      </c>
      <c r="C713" s="48" t="str">
        <f t="shared" si="34"/>
        <v>84049073858</v>
      </c>
      <c r="D713" s="6" t="s">
        <v>3105</v>
      </c>
      <c r="E713" s="7" t="s">
        <v>2257</v>
      </c>
      <c r="F713" t="s">
        <v>2754</v>
      </c>
      <c r="G713" t="s">
        <v>3286</v>
      </c>
      <c r="H713" t="s">
        <v>16</v>
      </c>
      <c r="I713" s="7" t="s">
        <v>2514</v>
      </c>
      <c r="J713" s="7" t="s">
        <v>189</v>
      </c>
      <c r="K713" s="7"/>
      <c r="L713" s="10">
        <v>33</v>
      </c>
      <c r="M713" s="7" t="s">
        <v>12</v>
      </c>
      <c r="N713" s="7" t="s">
        <v>26</v>
      </c>
      <c r="O713" s="7" t="s">
        <v>2337</v>
      </c>
      <c r="P713" s="50"/>
      <c r="Q713" s="80">
        <f>SUMIF(Fishing!C:C,E713,Fishing!W:W)</f>
        <v>0</v>
      </c>
      <c r="R713" s="53">
        <f t="shared" si="35"/>
        <v>0</v>
      </c>
    </row>
    <row r="714" spans="2:18" x14ac:dyDescent="0.25">
      <c r="B714" s="52" t="str">
        <f t="shared" ref="B714:B777" si="36">LEFT(E714,7)</f>
        <v>MASHEGS</v>
      </c>
      <c r="C714" s="48" t="str">
        <f t="shared" si="34"/>
        <v>84049073859</v>
      </c>
      <c r="D714" s="6" t="s">
        <v>3106</v>
      </c>
      <c r="E714" s="7" t="s">
        <v>2258</v>
      </c>
      <c r="F714" t="s">
        <v>2755</v>
      </c>
      <c r="G714" t="s">
        <v>3286</v>
      </c>
      <c r="H714" t="s">
        <v>15</v>
      </c>
      <c r="I714" s="7" t="s">
        <v>2756</v>
      </c>
      <c r="J714" s="7" t="s">
        <v>17</v>
      </c>
      <c r="K714" s="7"/>
      <c r="L714" s="10">
        <v>33</v>
      </c>
      <c r="M714" s="7" t="s">
        <v>12</v>
      </c>
      <c r="N714" s="7" t="s">
        <v>26</v>
      </c>
      <c r="O714" s="7" t="s">
        <v>2337</v>
      </c>
      <c r="P714" s="50"/>
      <c r="Q714" s="80">
        <f>SUMIF(Fishing!C:C,E714,Fishing!W:W)</f>
        <v>0</v>
      </c>
      <c r="R714" s="53">
        <f t="shared" si="35"/>
        <v>0</v>
      </c>
    </row>
    <row r="715" spans="2:18" x14ac:dyDescent="0.25">
      <c r="B715" s="52" t="str">
        <f t="shared" si="36"/>
        <v>MASHEGS</v>
      </c>
      <c r="C715" s="48" t="str">
        <f t="shared" si="34"/>
        <v>84049073860</v>
      </c>
      <c r="D715" s="6" t="s">
        <v>3107</v>
      </c>
      <c r="E715" s="7" t="s">
        <v>2259</v>
      </c>
      <c r="F715" t="s">
        <v>2757</v>
      </c>
      <c r="G715" t="s">
        <v>3286</v>
      </c>
      <c r="H715" t="s">
        <v>15</v>
      </c>
      <c r="I715" s="7" t="s">
        <v>2756</v>
      </c>
      <c r="J715" s="7" t="s">
        <v>18</v>
      </c>
      <c r="K715" s="7"/>
      <c r="L715" s="10">
        <v>33</v>
      </c>
      <c r="M715" s="7" t="s">
        <v>12</v>
      </c>
      <c r="N715" s="7" t="s">
        <v>26</v>
      </c>
      <c r="O715" s="7" t="s">
        <v>2337</v>
      </c>
      <c r="P715" s="50"/>
      <c r="Q715" s="80">
        <f>SUMIF(Fishing!C:C,E715,Fishing!W:W)</f>
        <v>0</v>
      </c>
      <c r="R715" s="53">
        <f t="shared" si="35"/>
        <v>0</v>
      </c>
    </row>
    <row r="716" spans="2:18" x14ac:dyDescent="0.25">
      <c r="B716" s="52" t="str">
        <f t="shared" si="36"/>
        <v>MASHEGS</v>
      </c>
      <c r="C716" s="48" t="str">
        <f t="shared" si="34"/>
        <v>84049073861</v>
      </c>
      <c r="D716" s="6" t="s">
        <v>3108</v>
      </c>
      <c r="E716" s="7" t="s">
        <v>2260</v>
      </c>
      <c r="F716" t="s">
        <v>2758</v>
      </c>
      <c r="G716" t="s">
        <v>3286</v>
      </c>
      <c r="H716" t="s">
        <v>15</v>
      </c>
      <c r="I716" s="7" t="s">
        <v>2756</v>
      </c>
      <c r="J716" s="7" t="s">
        <v>19</v>
      </c>
      <c r="K716" s="7"/>
      <c r="L716" s="10">
        <v>33</v>
      </c>
      <c r="M716" s="7" t="s">
        <v>12</v>
      </c>
      <c r="N716" s="7" t="s">
        <v>26</v>
      </c>
      <c r="O716" s="7" t="s">
        <v>2337</v>
      </c>
      <c r="P716" s="50"/>
      <c r="Q716" s="80">
        <f>SUMIF(Fishing!C:C,E716,Fishing!W:W)</f>
        <v>0</v>
      </c>
      <c r="R716" s="53">
        <f t="shared" si="35"/>
        <v>0</v>
      </c>
    </row>
    <row r="717" spans="2:18" x14ac:dyDescent="0.25">
      <c r="B717" s="52" t="str">
        <f t="shared" si="36"/>
        <v>MASHEGS</v>
      </c>
      <c r="C717" s="48" t="str">
        <f t="shared" si="34"/>
        <v>84049073862</v>
      </c>
      <c r="D717" s="6" t="s">
        <v>3109</v>
      </c>
      <c r="E717" s="7" t="s">
        <v>2261</v>
      </c>
      <c r="F717" t="s">
        <v>2759</v>
      </c>
      <c r="G717" t="s">
        <v>3286</v>
      </c>
      <c r="H717" t="s">
        <v>15</v>
      </c>
      <c r="I717" s="7" t="s">
        <v>2756</v>
      </c>
      <c r="J717" s="7" t="s">
        <v>20</v>
      </c>
      <c r="K717" s="7"/>
      <c r="L717" s="10">
        <v>33</v>
      </c>
      <c r="M717" s="7" t="s">
        <v>12</v>
      </c>
      <c r="N717" s="7" t="s">
        <v>26</v>
      </c>
      <c r="O717" s="7" t="s">
        <v>2337</v>
      </c>
      <c r="P717" s="50"/>
      <c r="Q717" s="80">
        <f>SUMIF(Fishing!C:C,E717,Fishing!W:W)</f>
        <v>0</v>
      </c>
      <c r="R717" s="53">
        <f t="shared" si="35"/>
        <v>0</v>
      </c>
    </row>
    <row r="718" spans="2:18" x14ac:dyDescent="0.25">
      <c r="B718" s="52" t="str">
        <f t="shared" si="36"/>
        <v>MASHEGS</v>
      </c>
      <c r="C718" s="48" t="str">
        <f t="shared" si="34"/>
        <v>84049073863</v>
      </c>
      <c r="D718" s="6" t="s">
        <v>3110</v>
      </c>
      <c r="E718" s="7" t="s">
        <v>2262</v>
      </c>
      <c r="F718" t="s">
        <v>2760</v>
      </c>
      <c r="G718" t="s">
        <v>3286</v>
      </c>
      <c r="H718" t="s">
        <v>15</v>
      </c>
      <c r="I718" s="7" t="s">
        <v>2756</v>
      </c>
      <c r="J718" s="7" t="s">
        <v>189</v>
      </c>
      <c r="K718" s="7"/>
      <c r="L718" s="10">
        <v>33</v>
      </c>
      <c r="M718" s="7" t="s">
        <v>12</v>
      </c>
      <c r="N718" s="7" t="s">
        <v>26</v>
      </c>
      <c r="O718" s="7" t="s">
        <v>2337</v>
      </c>
      <c r="P718" s="50"/>
      <c r="Q718" s="80">
        <f>SUMIF(Fishing!C:C,E718,Fishing!W:W)</f>
        <v>0</v>
      </c>
      <c r="R718" s="53">
        <f t="shared" si="35"/>
        <v>0</v>
      </c>
    </row>
    <row r="719" spans="2:18" x14ac:dyDescent="0.25">
      <c r="B719" s="52" t="str">
        <f t="shared" si="36"/>
        <v>MASHELI</v>
      </c>
      <c r="C719" s="48" t="str">
        <f t="shared" si="34"/>
        <v>84049073864</v>
      </c>
      <c r="D719" s="6" t="s">
        <v>3111</v>
      </c>
      <c r="E719" s="7" t="s">
        <v>2263</v>
      </c>
      <c r="F719" t="s">
        <v>2761</v>
      </c>
      <c r="G719" t="s">
        <v>3286</v>
      </c>
      <c r="H719" t="s">
        <v>15</v>
      </c>
      <c r="I719" s="7" t="s">
        <v>2483</v>
      </c>
      <c r="J719" s="7" t="s">
        <v>17</v>
      </c>
      <c r="K719" s="7"/>
      <c r="L719" s="10">
        <v>33</v>
      </c>
      <c r="M719" s="7" t="s">
        <v>12</v>
      </c>
      <c r="N719" s="7" t="s">
        <v>26</v>
      </c>
      <c r="O719" s="7" t="s">
        <v>2337</v>
      </c>
      <c r="P719" s="50"/>
      <c r="Q719" s="80">
        <f>SUMIF(Fishing!C:C,E719,Fishing!W:W)</f>
        <v>0</v>
      </c>
      <c r="R719" s="53">
        <f t="shared" si="35"/>
        <v>0</v>
      </c>
    </row>
    <row r="720" spans="2:18" x14ac:dyDescent="0.25">
      <c r="B720" s="52" t="str">
        <f t="shared" si="36"/>
        <v>MASHELI</v>
      </c>
      <c r="C720" s="48" t="str">
        <f t="shared" si="34"/>
        <v>84049073865</v>
      </c>
      <c r="D720" s="6" t="s">
        <v>3112</v>
      </c>
      <c r="E720" s="7" t="s">
        <v>2264</v>
      </c>
      <c r="F720" t="s">
        <v>2762</v>
      </c>
      <c r="G720" t="s">
        <v>3286</v>
      </c>
      <c r="H720" t="s">
        <v>15</v>
      </c>
      <c r="I720" s="7" t="s">
        <v>2483</v>
      </c>
      <c r="J720" s="7" t="s">
        <v>18</v>
      </c>
      <c r="K720" s="7"/>
      <c r="L720" s="10">
        <v>33</v>
      </c>
      <c r="M720" s="7" t="s">
        <v>12</v>
      </c>
      <c r="N720" s="7" t="s">
        <v>26</v>
      </c>
      <c r="O720" s="7" t="s">
        <v>2337</v>
      </c>
      <c r="P720" s="50"/>
      <c r="Q720" s="80">
        <f>SUMIF(Fishing!C:C,E720,Fishing!W:W)</f>
        <v>0</v>
      </c>
      <c r="R720" s="53">
        <f t="shared" si="35"/>
        <v>0</v>
      </c>
    </row>
    <row r="721" spans="2:18" x14ac:dyDescent="0.25">
      <c r="B721" s="52" t="str">
        <f t="shared" si="36"/>
        <v>MASHELI</v>
      </c>
      <c r="C721" s="48" t="str">
        <f t="shared" si="34"/>
        <v>84049073866</v>
      </c>
      <c r="D721" s="6" t="s">
        <v>3113</v>
      </c>
      <c r="E721" s="7" t="s">
        <v>2265</v>
      </c>
      <c r="F721" t="s">
        <v>2763</v>
      </c>
      <c r="G721" t="s">
        <v>3286</v>
      </c>
      <c r="H721" t="s">
        <v>15</v>
      </c>
      <c r="I721" s="7" t="s">
        <v>2483</v>
      </c>
      <c r="J721" s="7" t="s">
        <v>19</v>
      </c>
      <c r="K721" s="7"/>
      <c r="L721" s="10">
        <v>33</v>
      </c>
      <c r="M721" s="7" t="s">
        <v>12</v>
      </c>
      <c r="N721" s="7" t="s">
        <v>26</v>
      </c>
      <c r="O721" s="7" t="s">
        <v>2337</v>
      </c>
      <c r="P721" s="50"/>
      <c r="Q721" s="80">
        <f>SUMIF(Fishing!C:C,E721,Fishing!W:W)</f>
        <v>0</v>
      </c>
      <c r="R721" s="53">
        <f t="shared" si="35"/>
        <v>0</v>
      </c>
    </row>
    <row r="722" spans="2:18" x14ac:dyDescent="0.25">
      <c r="B722" s="52" t="str">
        <f t="shared" si="36"/>
        <v>MASHELI</v>
      </c>
      <c r="C722" s="48" t="str">
        <f t="shared" si="34"/>
        <v>84049073867</v>
      </c>
      <c r="D722" s="6" t="s">
        <v>3114</v>
      </c>
      <c r="E722" s="7" t="s">
        <v>2266</v>
      </c>
      <c r="F722" t="s">
        <v>2764</v>
      </c>
      <c r="G722" t="s">
        <v>3286</v>
      </c>
      <c r="H722" t="s">
        <v>15</v>
      </c>
      <c r="I722" s="7" t="s">
        <v>2483</v>
      </c>
      <c r="J722" s="7" t="s">
        <v>20</v>
      </c>
      <c r="K722" s="7"/>
      <c r="L722" s="10">
        <v>33</v>
      </c>
      <c r="M722" s="7" t="s">
        <v>12</v>
      </c>
      <c r="N722" s="7" t="s">
        <v>26</v>
      </c>
      <c r="O722" s="7" t="s">
        <v>2337</v>
      </c>
      <c r="P722" s="50"/>
      <c r="Q722" s="80">
        <f>SUMIF(Fishing!C:C,E722,Fishing!W:W)</f>
        <v>0</v>
      </c>
      <c r="R722" s="53">
        <f t="shared" si="35"/>
        <v>0</v>
      </c>
    </row>
    <row r="723" spans="2:18" x14ac:dyDescent="0.25">
      <c r="B723" s="52" t="str">
        <f t="shared" si="36"/>
        <v>MASHELI</v>
      </c>
      <c r="C723" s="48" t="str">
        <f t="shared" si="34"/>
        <v>84049073868</v>
      </c>
      <c r="D723" s="6" t="s">
        <v>3115</v>
      </c>
      <c r="E723" s="7" t="s">
        <v>2267</v>
      </c>
      <c r="F723" t="s">
        <v>2765</v>
      </c>
      <c r="G723" t="s">
        <v>3286</v>
      </c>
      <c r="H723" t="s">
        <v>15</v>
      </c>
      <c r="I723" s="7" t="s">
        <v>2483</v>
      </c>
      <c r="J723" s="7" t="s">
        <v>189</v>
      </c>
      <c r="K723" s="7"/>
      <c r="L723" s="10">
        <v>33</v>
      </c>
      <c r="M723" s="7" t="s">
        <v>12</v>
      </c>
      <c r="N723" s="7" t="s">
        <v>26</v>
      </c>
      <c r="O723" s="7" t="s">
        <v>2337</v>
      </c>
      <c r="P723" s="50"/>
      <c r="Q723" s="80">
        <f>SUMIF(Fishing!C:C,E723,Fishing!W:W)</f>
        <v>0</v>
      </c>
      <c r="R723" s="53">
        <f t="shared" si="35"/>
        <v>0</v>
      </c>
    </row>
    <row r="724" spans="2:18" x14ac:dyDescent="0.25">
      <c r="B724" s="52" t="str">
        <f t="shared" si="36"/>
        <v>MASHEOR</v>
      </c>
      <c r="C724" s="48" t="str">
        <f t="shared" si="34"/>
        <v>84049073869</v>
      </c>
      <c r="D724" s="6" t="s">
        <v>3116</v>
      </c>
      <c r="E724" s="7" t="s">
        <v>2268</v>
      </c>
      <c r="F724" t="s">
        <v>2766</v>
      </c>
      <c r="G724" t="s">
        <v>3286</v>
      </c>
      <c r="H724" t="s">
        <v>16</v>
      </c>
      <c r="I724" s="7" t="s">
        <v>2541</v>
      </c>
      <c r="J724" s="7" t="s">
        <v>17</v>
      </c>
      <c r="K724" s="7"/>
      <c r="L724" s="10">
        <v>33</v>
      </c>
      <c r="M724" s="7" t="s">
        <v>12</v>
      </c>
      <c r="N724" s="7" t="s">
        <v>26</v>
      </c>
      <c r="O724" s="7" t="s">
        <v>2337</v>
      </c>
      <c r="P724" s="50"/>
      <c r="Q724" s="80">
        <f>SUMIF(Fishing!C:C,E724,Fishing!W:W)</f>
        <v>0</v>
      </c>
      <c r="R724" s="53">
        <f t="shared" si="35"/>
        <v>0</v>
      </c>
    </row>
    <row r="725" spans="2:18" x14ac:dyDescent="0.25">
      <c r="B725" s="52" t="str">
        <f t="shared" si="36"/>
        <v>MASHEOR</v>
      </c>
      <c r="C725" s="48" t="str">
        <f t="shared" si="34"/>
        <v>84049073870</v>
      </c>
      <c r="D725" s="6" t="s">
        <v>3117</v>
      </c>
      <c r="E725" s="7" t="s">
        <v>2269</v>
      </c>
      <c r="F725" t="s">
        <v>2767</v>
      </c>
      <c r="G725" t="s">
        <v>3286</v>
      </c>
      <c r="H725" t="s">
        <v>16</v>
      </c>
      <c r="I725" s="7" t="s">
        <v>2541</v>
      </c>
      <c r="J725" s="7" t="s">
        <v>18</v>
      </c>
      <c r="K725" s="7"/>
      <c r="L725" s="10">
        <v>33</v>
      </c>
      <c r="M725" s="7" t="s">
        <v>12</v>
      </c>
      <c r="N725" s="7" t="s">
        <v>26</v>
      </c>
      <c r="O725" s="7" t="s">
        <v>2337</v>
      </c>
      <c r="P725" s="50"/>
      <c r="Q725" s="80">
        <f>SUMIF(Fishing!C:C,E725,Fishing!W:W)</f>
        <v>0</v>
      </c>
      <c r="R725" s="53">
        <f t="shared" si="35"/>
        <v>0</v>
      </c>
    </row>
    <row r="726" spans="2:18" x14ac:dyDescent="0.25">
      <c r="B726" s="52" t="str">
        <f t="shared" si="36"/>
        <v>MASHEOR</v>
      </c>
      <c r="C726" s="48" t="str">
        <f t="shared" si="34"/>
        <v>84049073871</v>
      </c>
      <c r="D726" s="6" t="s">
        <v>3118</v>
      </c>
      <c r="E726" s="7" t="s">
        <v>2270</v>
      </c>
      <c r="F726" t="s">
        <v>2768</v>
      </c>
      <c r="G726" t="s">
        <v>3286</v>
      </c>
      <c r="H726" t="s">
        <v>16</v>
      </c>
      <c r="I726" s="7" t="s">
        <v>2541</v>
      </c>
      <c r="J726" s="7" t="s">
        <v>19</v>
      </c>
      <c r="K726" s="7"/>
      <c r="L726" s="10">
        <v>33</v>
      </c>
      <c r="M726" s="7" t="s">
        <v>12</v>
      </c>
      <c r="N726" s="7" t="s">
        <v>26</v>
      </c>
      <c r="O726" s="7" t="s">
        <v>2337</v>
      </c>
      <c r="P726" s="50"/>
      <c r="Q726" s="80">
        <f>SUMIF(Fishing!C:C,E726,Fishing!W:W)</f>
        <v>0</v>
      </c>
      <c r="R726" s="53">
        <f t="shared" si="35"/>
        <v>0</v>
      </c>
    </row>
    <row r="727" spans="2:18" x14ac:dyDescent="0.25">
      <c r="B727" s="52" t="str">
        <f t="shared" si="36"/>
        <v>MASHEOR</v>
      </c>
      <c r="C727" s="48" t="str">
        <f t="shared" si="34"/>
        <v>84049073872</v>
      </c>
      <c r="D727" s="6" t="s">
        <v>3119</v>
      </c>
      <c r="E727" s="7" t="s">
        <v>2271</v>
      </c>
      <c r="F727" t="s">
        <v>2769</v>
      </c>
      <c r="G727" t="s">
        <v>3286</v>
      </c>
      <c r="H727" t="s">
        <v>16</v>
      </c>
      <c r="I727" s="7" t="s">
        <v>2541</v>
      </c>
      <c r="J727" s="7" t="s">
        <v>20</v>
      </c>
      <c r="K727" s="7"/>
      <c r="L727" s="10">
        <v>33</v>
      </c>
      <c r="M727" s="7" t="s">
        <v>12</v>
      </c>
      <c r="N727" s="7" t="s">
        <v>26</v>
      </c>
      <c r="O727" s="7" t="s">
        <v>2337</v>
      </c>
      <c r="P727" s="50"/>
      <c r="Q727" s="80">
        <f>SUMIF(Fishing!C:C,E727,Fishing!W:W)</f>
        <v>0</v>
      </c>
      <c r="R727" s="53">
        <f t="shared" si="35"/>
        <v>0</v>
      </c>
    </row>
    <row r="728" spans="2:18" x14ac:dyDescent="0.25">
      <c r="B728" s="52" t="str">
        <f t="shared" si="36"/>
        <v>MASHEOR</v>
      </c>
      <c r="C728" s="48" t="str">
        <f t="shared" si="34"/>
        <v>84049073873</v>
      </c>
      <c r="D728" s="6" t="s">
        <v>3120</v>
      </c>
      <c r="E728" s="7" t="s">
        <v>2272</v>
      </c>
      <c r="F728" t="s">
        <v>2770</v>
      </c>
      <c r="G728" t="s">
        <v>3286</v>
      </c>
      <c r="H728" t="s">
        <v>16</v>
      </c>
      <c r="I728" s="7" t="s">
        <v>2541</v>
      </c>
      <c r="J728" s="7" t="s">
        <v>189</v>
      </c>
      <c r="K728" s="7"/>
      <c r="L728" s="10">
        <v>33</v>
      </c>
      <c r="M728" s="7" t="s">
        <v>12</v>
      </c>
      <c r="N728" s="7" t="s">
        <v>26</v>
      </c>
      <c r="O728" s="7" t="s">
        <v>2337</v>
      </c>
      <c r="P728" s="50"/>
      <c r="Q728" s="80">
        <f>SUMIF(Fishing!C:C,E728,Fishing!W:W)</f>
        <v>0</v>
      </c>
      <c r="R728" s="53">
        <f t="shared" si="35"/>
        <v>0</v>
      </c>
    </row>
    <row r="729" spans="2:18" x14ac:dyDescent="0.25">
      <c r="B729" s="52" t="str">
        <f t="shared" si="36"/>
        <v>MASHESS</v>
      </c>
      <c r="C729" s="48" t="str">
        <f t="shared" si="34"/>
        <v>84049073874</v>
      </c>
      <c r="D729" s="6" t="s">
        <v>3121</v>
      </c>
      <c r="E729" s="7" t="s">
        <v>2273</v>
      </c>
      <c r="F729" t="s">
        <v>2771</v>
      </c>
      <c r="G729" t="s">
        <v>3286</v>
      </c>
      <c r="H729" t="s">
        <v>16</v>
      </c>
      <c r="I729" s="7" t="s">
        <v>2567</v>
      </c>
      <c r="J729" s="7" t="s">
        <v>17</v>
      </c>
      <c r="K729" s="7"/>
      <c r="L729" s="10">
        <v>33</v>
      </c>
      <c r="M729" s="7" t="s">
        <v>12</v>
      </c>
      <c r="N729" s="7" t="s">
        <v>26</v>
      </c>
      <c r="O729" s="7" t="s">
        <v>2337</v>
      </c>
      <c r="P729" s="50"/>
      <c r="Q729" s="80">
        <f>SUMIF(Fishing!C:C,E729,Fishing!W:W)</f>
        <v>0</v>
      </c>
      <c r="R729" s="53">
        <f t="shared" si="35"/>
        <v>0</v>
      </c>
    </row>
    <row r="730" spans="2:18" x14ac:dyDescent="0.25">
      <c r="B730" s="52" t="str">
        <f t="shared" si="36"/>
        <v>MASHESS</v>
      </c>
      <c r="C730" s="48" t="str">
        <f t="shared" si="34"/>
        <v>84049073875</v>
      </c>
      <c r="D730" s="6" t="s">
        <v>3122</v>
      </c>
      <c r="E730" s="7" t="s">
        <v>2274</v>
      </c>
      <c r="F730" t="s">
        <v>2772</v>
      </c>
      <c r="G730" t="s">
        <v>3286</v>
      </c>
      <c r="H730" t="s">
        <v>16</v>
      </c>
      <c r="I730" s="7" t="s">
        <v>2567</v>
      </c>
      <c r="J730" s="7" t="s">
        <v>18</v>
      </c>
      <c r="K730" s="7"/>
      <c r="L730" s="10">
        <v>33</v>
      </c>
      <c r="M730" s="7" t="s">
        <v>12</v>
      </c>
      <c r="N730" s="7" t="s">
        <v>26</v>
      </c>
      <c r="O730" s="7" t="s">
        <v>2337</v>
      </c>
      <c r="P730" s="50"/>
      <c r="Q730" s="80">
        <f>SUMIF(Fishing!C:C,E730,Fishing!W:W)</f>
        <v>0</v>
      </c>
      <c r="R730" s="53">
        <f t="shared" si="35"/>
        <v>0</v>
      </c>
    </row>
    <row r="731" spans="2:18" x14ac:dyDescent="0.25">
      <c r="B731" s="52" t="str">
        <f t="shared" si="36"/>
        <v>MASHESS</v>
      </c>
      <c r="C731" s="48" t="str">
        <f t="shared" si="34"/>
        <v>84049073876</v>
      </c>
      <c r="D731" s="6" t="s">
        <v>3123</v>
      </c>
      <c r="E731" s="7" t="s">
        <v>2275</v>
      </c>
      <c r="F731" t="s">
        <v>2773</v>
      </c>
      <c r="G731" t="s">
        <v>3286</v>
      </c>
      <c r="H731" t="s">
        <v>16</v>
      </c>
      <c r="I731" s="7" t="s">
        <v>2567</v>
      </c>
      <c r="J731" s="7" t="s">
        <v>19</v>
      </c>
      <c r="K731" s="7"/>
      <c r="L731" s="10">
        <v>33</v>
      </c>
      <c r="M731" s="7" t="s">
        <v>12</v>
      </c>
      <c r="N731" s="7" t="s">
        <v>26</v>
      </c>
      <c r="O731" s="7" t="s">
        <v>2337</v>
      </c>
      <c r="P731" s="50"/>
      <c r="Q731" s="80">
        <f>SUMIF(Fishing!C:C,E731,Fishing!W:W)</f>
        <v>0</v>
      </c>
      <c r="R731" s="53">
        <f t="shared" si="35"/>
        <v>0</v>
      </c>
    </row>
    <row r="732" spans="2:18" x14ac:dyDescent="0.25">
      <c r="B732" s="52" t="str">
        <f t="shared" si="36"/>
        <v>MASHESS</v>
      </c>
      <c r="C732" s="48" t="str">
        <f t="shared" si="34"/>
        <v>84049073877</v>
      </c>
      <c r="D732" s="6" t="s">
        <v>3124</v>
      </c>
      <c r="E732" s="7" t="s">
        <v>2276</v>
      </c>
      <c r="F732" t="s">
        <v>2774</v>
      </c>
      <c r="G732" t="s">
        <v>3286</v>
      </c>
      <c r="H732" t="s">
        <v>16</v>
      </c>
      <c r="I732" s="7" t="s">
        <v>2567</v>
      </c>
      <c r="J732" s="7" t="s">
        <v>20</v>
      </c>
      <c r="K732" s="7"/>
      <c r="L732" s="10">
        <v>33</v>
      </c>
      <c r="M732" s="7" t="s">
        <v>12</v>
      </c>
      <c r="N732" s="7" t="s">
        <v>26</v>
      </c>
      <c r="O732" s="7" t="s">
        <v>2337</v>
      </c>
      <c r="P732" s="50"/>
      <c r="Q732" s="80">
        <f>SUMIF(Fishing!C:C,E732,Fishing!W:W)</f>
        <v>0</v>
      </c>
      <c r="R732" s="53">
        <f t="shared" si="35"/>
        <v>0</v>
      </c>
    </row>
    <row r="733" spans="2:18" x14ac:dyDescent="0.25">
      <c r="B733" s="52" t="str">
        <f t="shared" si="36"/>
        <v>MASHESS</v>
      </c>
      <c r="C733" s="48" t="str">
        <f t="shared" si="34"/>
        <v>84049073878</v>
      </c>
      <c r="D733" s="6" t="s">
        <v>3125</v>
      </c>
      <c r="E733" s="7" t="s">
        <v>2277</v>
      </c>
      <c r="F733" t="s">
        <v>2775</v>
      </c>
      <c r="G733" t="s">
        <v>3286</v>
      </c>
      <c r="H733" t="s">
        <v>16</v>
      </c>
      <c r="I733" s="7" t="s">
        <v>2567</v>
      </c>
      <c r="J733" s="7" t="s">
        <v>189</v>
      </c>
      <c r="K733" s="7"/>
      <c r="L733" s="10">
        <v>33</v>
      </c>
      <c r="M733" s="7" t="s">
        <v>12</v>
      </c>
      <c r="N733" s="7" t="s">
        <v>26</v>
      </c>
      <c r="O733" s="7" t="s">
        <v>2337</v>
      </c>
      <c r="P733" s="50"/>
      <c r="Q733" s="80">
        <f>SUMIF(Fishing!C:C,E733,Fishing!W:W)</f>
        <v>0</v>
      </c>
      <c r="R733" s="53">
        <f t="shared" si="35"/>
        <v>0</v>
      </c>
    </row>
    <row r="734" spans="2:18" x14ac:dyDescent="0.25">
      <c r="B734" s="52" t="str">
        <f t="shared" si="36"/>
        <v>MASHPCO</v>
      </c>
      <c r="C734" s="48" t="str">
        <f t="shared" si="34"/>
        <v>84049073879</v>
      </c>
      <c r="D734" s="6" t="s">
        <v>3126</v>
      </c>
      <c r="E734" s="7" t="s">
        <v>2278</v>
      </c>
      <c r="F734" t="s">
        <v>2776</v>
      </c>
      <c r="G734" t="s">
        <v>3277</v>
      </c>
      <c r="H734" t="s">
        <v>15</v>
      </c>
      <c r="I734" s="7" t="s">
        <v>2550</v>
      </c>
      <c r="J734" s="7" t="s">
        <v>17</v>
      </c>
      <c r="K734" s="7"/>
      <c r="L734" s="10">
        <v>60.5</v>
      </c>
      <c r="M734" s="7" t="s">
        <v>12</v>
      </c>
      <c r="N734" s="7" t="s">
        <v>26</v>
      </c>
      <c r="O734" s="7" t="s">
        <v>2337</v>
      </c>
      <c r="P734" s="50"/>
      <c r="Q734" s="80">
        <f>SUMIF(Fishing!C:C,E734,Fishing!W:W)</f>
        <v>0</v>
      </c>
      <c r="R734" s="53">
        <f t="shared" si="35"/>
        <v>0</v>
      </c>
    </row>
    <row r="735" spans="2:18" x14ac:dyDescent="0.25">
      <c r="B735" s="52" t="str">
        <f t="shared" si="36"/>
        <v>MASHPCO</v>
      </c>
      <c r="C735" s="48" t="str">
        <f t="shared" si="34"/>
        <v>84049073880</v>
      </c>
      <c r="D735" s="6" t="s">
        <v>3127</v>
      </c>
      <c r="E735" s="7" t="s">
        <v>2279</v>
      </c>
      <c r="F735" t="s">
        <v>2777</v>
      </c>
      <c r="G735" t="s">
        <v>3277</v>
      </c>
      <c r="H735" t="s">
        <v>15</v>
      </c>
      <c r="I735" s="7" t="s">
        <v>2550</v>
      </c>
      <c r="J735" s="7" t="s">
        <v>18</v>
      </c>
      <c r="K735" s="7"/>
      <c r="L735" s="10">
        <v>60.5</v>
      </c>
      <c r="M735" s="7" t="s">
        <v>12</v>
      </c>
      <c r="N735" s="7" t="s">
        <v>26</v>
      </c>
      <c r="O735" s="7" t="s">
        <v>2337</v>
      </c>
      <c r="P735" s="50"/>
      <c r="Q735" s="80">
        <f>SUMIF(Fishing!C:C,E735,Fishing!W:W)</f>
        <v>0</v>
      </c>
      <c r="R735" s="53">
        <f t="shared" si="35"/>
        <v>0</v>
      </c>
    </row>
    <row r="736" spans="2:18" x14ac:dyDescent="0.25">
      <c r="B736" s="52" t="str">
        <f t="shared" si="36"/>
        <v>MASHPCO</v>
      </c>
      <c r="C736" s="48" t="str">
        <f t="shared" si="34"/>
        <v>84049073881</v>
      </c>
      <c r="D736" s="6" t="s">
        <v>3128</v>
      </c>
      <c r="E736" s="7" t="s">
        <v>2280</v>
      </c>
      <c r="F736" t="s">
        <v>2778</v>
      </c>
      <c r="G736" t="s">
        <v>3277</v>
      </c>
      <c r="H736" t="s">
        <v>15</v>
      </c>
      <c r="I736" s="7" t="s">
        <v>2550</v>
      </c>
      <c r="J736" s="7" t="s">
        <v>19</v>
      </c>
      <c r="K736" s="7"/>
      <c r="L736" s="10">
        <v>60.5</v>
      </c>
      <c r="M736" s="7" t="s">
        <v>12</v>
      </c>
      <c r="N736" s="7" t="s">
        <v>26</v>
      </c>
      <c r="O736" s="7" t="s">
        <v>2337</v>
      </c>
      <c r="P736" s="50"/>
      <c r="Q736" s="80">
        <f>SUMIF(Fishing!C:C,E736,Fishing!W:W)</f>
        <v>0</v>
      </c>
      <c r="R736" s="53">
        <f t="shared" si="35"/>
        <v>0</v>
      </c>
    </row>
    <row r="737" spans="2:18" x14ac:dyDescent="0.25">
      <c r="B737" s="52" t="str">
        <f t="shared" si="36"/>
        <v>MASHPCO</v>
      </c>
      <c r="C737" s="48" t="str">
        <f t="shared" si="34"/>
        <v>84049073882</v>
      </c>
      <c r="D737" s="6" t="s">
        <v>3129</v>
      </c>
      <c r="E737" s="7" t="s">
        <v>2281</v>
      </c>
      <c r="F737" t="s">
        <v>2779</v>
      </c>
      <c r="G737" t="s">
        <v>3277</v>
      </c>
      <c r="H737" t="s">
        <v>15</v>
      </c>
      <c r="I737" s="7" t="s">
        <v>2550</v>
      </c>
      <c r="J737" s="7" t="s">
        <v>20</v>
      </c>
      <c r="K737" s="7"/>
      <c r="L737" s="10">
        <v>60.5</v>
      </c>
      <c r="M737" s="7" t="s">
        <v>12</v>
      </c>
      <c r="N737" s="7" t="s">
        <v>26</v>
      </c>
      <c r="O737" s="7" t="s">
        <v>2337</v>
      </c>
      <c r="P737" s="50"/>
      <c r="Q737" s="80">
        <f>SUMIF(Fishing!C:C,E737,Fishing!W:W)</f>
        <v>0</v>
      </c>
      <c r="R737" s="53">
        <f t="shared" si="35"/>
        <v>0</v>
      </c>
    </row>
    <row r="738" spans="2:18" x14ac:dyDescent="0.25">
      <c r="B738" s="52" t="str">
        <f t="shared" si="36"/>
        <v>MASHPCO</v>
      </c>
      <c r="C738" s="48" t="str">
        <f t="shared" si="34"/>
        <v>84049073883</v>
      </c>
      <c r="D738" s="6" t="s">
        <v>3130</v>
      </c>
      <c r="E738" s="7" t="s">
        <v>2282</v>
      </c>
      <c r="F738" t="s">
        <v>2780</v>
      </c>
      <c r="G738" t="s">
        <v>3277</v>
      </c>
      <c r="H738" t="s">
        <v>15</v>
      </c>
      <c r="I738" s="7" t="s">
        <v>2550</v>
      </c>
      <c r="J738" s="7" t="s">
        <v>189</v>
      </c>
      <c r="K738" s="7"/>
      <c r="L738" s="10">
        <v>60.5</v>
      </c>
      <c r="M738" s="7" t="s">
        <v>12</v>
      </c>
      <c r="N738" s="7" t="s">
        <v>26</v>
      </c>
      <c r="O738" s="7" t="s">
        <v>2337</v>
      </c>
      <c r="P738" s="50"/>
      <c r="Q738" s="80">
        <f>SUMIF(Fishing!C:C,E738,Fishing!W:W)</f>
        <v>0</v>
      </c>
      <c r="R738" s="53">
        <f t="shared" si="35"/>
        <v>0</v>
      </c>
    </row>
    <row r="739" spans="2:18" x14ac:dyDescent="0.25">
      <c r="B739" s="52" t="str">
        <f t="shared" si="36"/>
        <v>MASHPCB</v>
      </c>
      <c r="C739" s="48" t="str">
        <f t="shared" si="34"/>
        <v>84049073884</v>
      </c>
      <c r="D739" s="6" t="s">
        <v>3131</v>
      </c>
      <c r="E739" s="7" t="s">
        <v>2283</v>
      </c>
      <c r="F739" t="s">
        <v>2781</v>
      </c>
      <c r="G739" t="s">
        <v>3277</v>
      </c>
      <c r="H739" t="s">
        <v>15</v>
      </c>
      <c r="I739" s="7" t="s">
        <v>2685</v>
      </c>
      <c r="J739" s="7" t="s">
        <v>17</v>
      </c>
      <c r="K739" s="7"/>
      <c r="L739" s="10">
        <v>60.5</v>
      </c>
      <c r="M739" s="7" t="s">
        <v>12</v>
      </c>
      <c r="N739" s="7" t="s">
        <v>26</v>
      </c>
      <c r="O739" s="7" t="s">
        <v>2337</v>
      </c>
      <c r="P739" s="50"/>
      <c r="Q739" s="80">
        <f>SUMIF(Fishing!C:C,E739,Fishing!W:W)</f>
        <v>0</v>
      </c>
      <c r="R739" s="53">
        <f t="shared" si="35"/>
        <v>0</v>
      </c>
    </row>
    <row r="740" spans="2:18" x14ac:dyDescent="0.25">
      <c r="B740" s="52" t="str">
        <f t="shared" si="36"/>
        <v>MASHPCB</v>
      </c>
      <c r="C740" s="48" t="str">
        <f t="shared" si="34"/>
        <v>84049073885</v>
      </c>
      <c r="D740" s="6" t="s">
        <v>3132</v>
      </c>
      <c r="E740" s="7" t="s">
        <v>2284</v>
      </c>
      <c r="F740" t="s">
        <v>2782</v>
      </c>
      <c r="G740" t="s">
        <v>3277</v>
      </c>
      <c r="H740" t="s">
        <v>15</v>
      </c>
      <c r="I740" s="7" t="s">
        <v>2685</v>
      </c>
      <c r="J740" s="7" t="s">
        <v>18</v>
      </c>
      <c r="K740" s="7"/>
      <c r="L740" s="10">
        <v>60.5</v>
      </c>
      <c r="M740" s="7" t="s">
        <v>12</v>
      </c>
      <c r="N740" s="7" t="s">
        <v>26</v>
      </c>
      <c r="O740" s="7" t="s">
        <v>2337</v>
      </c>
      <c r="P740" s="50"/>
      <c r="Q740" s="80">
        <f>SUMIF(Fishing!C:C,E740,Fishing!W:W)</f>
        <v>0</v>
      </c>
      <c r="R740" s="53">
        <f t="shared" si="35"/>
        <v>0</v>
      </c>
    </row>
    <row r="741" spans="2:18" x14ac:dyDescent="0.25">
      <c r="B741" s="52" t="str">
        <f t="shared" si="36"/>
        <v>MASHPCB</v>
      </c>
      <c r="C741" s="48" t="str">
        <f t="shared" si="34"/>
        <v>84049073886</v>
      </c>
      <c r="D741" s="6" t="s">
        <v>3133</v>
      </c>
      <c r="E741" s="7" t="s">
        <v>2285</v>
      </c>
      <c r="F741" t="s">
        <v>2783</v>
      </c>
      <c r="G741" t="s">
        <v>3277</v>
      </c>
      <c r="H741" t="s">
        <v>15</v>
      </c>
      <c r="I741" s="7" t="s">
        <v>2685</v>
      </c>
      <c r="J741" s="7" t="s">
        <v>19</v>
      </c>
      <c r="K741" s="7"/>
      <c r="L741" s="10">
        <v>60.5</v>
      </c>
      <c r="M741" s="7" t="s">
        <v>12</v>
      </c>
      <c r="N741" s="7" t="s">
        <v>26</v>
      </c>
      <c r="O741" s="7" t="s">
        <v>2337</v>
      </c>
      <c r="P741" s="50"/>
      <c r="Q741" s="80">
        <f>SUMIF(Fishing!C:C,E741,Fishing!W:W)</f>
        <v>0</v>
      </c>
      <c r="R741" s="53">
        <f t="shared" si="35"/>
        <v>0</v>
      </c>
    </row>
    <row r="742" spans="2:18" x14ac:dyDescent="0.25">
      <c r="B742" s="52" t="str">
        <f t="shared" si="36"/>
        <v>MASHPCB</v>
      </c>
      <c r="C742" s="48" t="str">
        <f t="shared" si="34"/>
        <v>84049073887</v>
      </c>
      <c r="D742" s="6" t="s">
        <v>3134</v>
      </c>
      <c r="E742" s="7" t="s">
        <v>2286</v>
      </c>
      <c r="F742" t="s">
        <v>2784</v>
      </c>
      <c r="G742" t="s">
        <v>3277</v>
      </c>
      <c r="H742" t="s">
        <v>15</v>
      </c>
      <c r="I742" s="7" t="s">
        <v>2685</v>
      </c>
      <c r="J742" s="7" t="s">
        <v>20</v>
      </c>
      <c r="K742" s="7"/>
      <c r="L742" s="10">
        <v>60.5</v>
      </c>
      <c r="M742" s="7" t="s">
        <v>12</v>
      </c>
      <c r="N742" s="7" t="s">
        <v>26</v>
      </c>
      <c r="O742" s="7" t="s">
        <v>2337</v>
      </c>
      <c r="P742" s="50"/>
      <c r="Q742" s="80">
        <f>SUMIF(Fishing!C:C,E742,Fishing!W:W)</f>
        <v>0</v>
      </c>
      <c r="R742" s="53">
        <f t="shared" si="35"/>
        <v>0</v>
      </c>
    </row>
    <row r="743" spans="2:18" x14ac:dyDescent="0.25">
      <c r="B743" s="52" t="str">
        <f t="shared" si="36"/>
        <v>MASHPCB</v>
      </c>
      <c r="C743" s="48" t="str">
        <f t="shared" si="34"/>
        <v>84049073888</v>
      </c>
      <c r="D743" s="6" t="s">
        <v>3135</v>
      </c>
      <c r="E743" s="7" t="s">
        <v>2287</v>
      </c>
      <c r="F743" t="s">
        <v>2785</v>
      </c>
      <c r="G743" t="s">
        <v>3277</v>
      </c>
      <c r="H743" t="s">
        <v>15</v>
      </c>
      <c r="I743" s="7" t="s">
        <v>2685</v>
      </c>
      <c r="J743" s="7" t="s">
        <v>189</v>
      </c>
      <c r="K743" s="7"/>
      <c r="L743" s="10">
        <v>60.5</v>
      </c>
      <c r="M743" s="7" t="s">
        <v>12</v>
      </c>
      <c r="N743" s="7" t="s">
        <v>26</v>
      </c>
      <c r="O743" s="7" t="s">
        <v>2337</v>
      </c>
      <c r="P743" s="50"/>
      <c r="Q743" s="80">
        <f>SUMIF(Fishing!C:C,E743,Fishing!W:W)</f>
        <v>0</v>
      </c>
      <c r="R743" s="53">
        <f t="shared" si="35"/>
        <v>0</v>
      </c>
    </row>
    <row r="744" spans="2:18" x14ac:dyDescent="0.25">
      <c r="B744" s="52" t="str">
        <f t="shared" si="36"/>
        <v>MASHPOM</v>
      </c>
      <c r="C744" s="48" t="str">
        <f t="shared" si="34"/>
        <v>84049073889</v>
      </c>
      <c r="D744" s="6" t="s">
        <v>3136</v>
      </c>
      <c r="E744" s="7" t="s">
        <v>2288</v>
      </c>
      <c r="F744" t="s">
        <v>2786</v>
      </c>
      <c r="G744" t="s">
        <v>3277</v>
      </c>
      <c r="H744" t="s">
        <v>16</v>
      </c>
      <c r="I744" s="7" t="s">
        <v>2489</v>
      </c>
      <c r="J744" s="7" t="s">
        <v>17</v>
      </c>
      <c r="K744" s="7"/>
      <c r="L744" s="10">
        <v>60.5</v>
      </c>
      <c r="M744" s="7" t="s">
        <v>12</v>
      </c>
      <c r="N744" s="7" t="s">
        <v>26</v>
      </c>
      <c r="O744" s="7" t="s">
        <v>2337</v>
      </c>
      <c r="P744" s="50"/>
      <c r="Q744" s="80">
        <f>SUMIF(Fishing!C:C,E744,Fishing!W:W)</f>
        <v>0</v>
      </c>
      <c r="R744" s="53">
        <f t="shared" si="35"/>
        <v>0</v>
      </c>
    </row>
    <row r="745" spans="2:18" x14ac:dyDescent="0.25">
      <c r="B745" s="52" t="str">
        <f t="shared" si="36"/>
        <v>MASHPOM</v>
      </c>
      <c r="C745" s="48" t="str">
        <f t="shared" si="34"/>
        <v>84049073890</v>
      </c>
      <c r="D745" s="6" t="s">
        <v>3137</v>
      </c>
      <c r="E745" s="7" t="s">
        <v>2289</v>
      </c>
      <c r="F745" t="s">
        <v>2787</v>
      </c>
      <c r="G745" t="s">
        <v>3277</v>
      </c>
      <c r="H745" t="s">
        <v>16</v>
      </c>
      <c r="I745" s="7" t="s">
        <v>2489</v>
      </c>
      <c r="J745" s="7" t="s">
        <v>18</v>
      </c>
      <c r="K745" s="7"/>
      <c r="L745" s="10">
        <v>60.5</v>
      </c>
      <c r="M745" s="7" t="s">
        <v>12</v>
      </c>
      <c r="N745" s="7" t="s">
        <v>26</v>
      </c>
      <c r="O745" s="7" t="s">
        <v>2337</v>
      </c>
      <c r="P745" s="50"/>
      <c r="Q745" s="80">
        <f>SUMIF(Fishing!C:C,E745,Fishing!W:W)</f>
        <v>0</v>
      </c>
      <c r="R745" s="53">
        <f t="shared" si="35"/>
        <v>0</v>
      </c>
    </row>
    <row r="746" spans="2:18" x14ac:dyDescent="0.25">
      <c r="B746" s="52" t="str">
        <f t="shared" si="36"/>
        <v>MASHPOM</v>
      </c>
      <c r="C746" s="48" t="str">
        <f t="shared" si="34"/>
        <v>84049073891</v>
      </c>
      <c r="D746" s="6" t="s">
        <v>3138</v>
      </c>
      <c r="E746" s="7" t="s">
        <v>2290</v>
      </c>
      <c r="F746" t="s">
        <v>2788</v>
      </c>
      <c r="G746" t="s">
        <v>3277</v>
      </c>
      <c r="H746" t="s">
        <v>16</v>
      </c>
      <c r="I746" s="7" t="s">
        <v>2489</v>
      </c>
      <c r="J746" s="7" t="s">
        <v>19</v>
      </c>
      <c r="K746" s="7"/>
      <c r="L746" s="10">
        <v>60.5</v>
      </c>
      <c r="M746" s="7" t="s">
        <v>12</v>
      </c>
      <c r="N746" s="7" t="s">
        <v>26</v>
      </c>
      <c r="O746" s="7" t="s">
        <v>2337</v>
      </c>
      <c r="P746" s="50"/>
      <c r="Q746" s="80">
        <f>SUMIF(Fishing!C:C,E746,Fishing!W:W)</f>
        <v>0</v>
      </c>
      <c r="R746" s="53">
        <f t="shared" si="35"/>
        <v>0</v>
      </c>
    </row>
    <row r="747" spans="2:18" x14ac:dyDescent="0.25">
      <c r="B747" s="52" t="str">
        <f t="shared" si="36"/>
        <v>MASHPOM</v>
      </c>
      <c r="C747" s="48" t="str">
        <f t="shared" si="34"/>
        <v>84049073892</v>
      </c>
      <c r="D747" s="6" t="s">
        <v>3139</v>
      </c>
      <c r="E747" s="7" t="s">
        <v>2291</v>
      </c>
      <c r="F747" t="s">
        <v>2789</v>
      </c>
      <c r="G747" t="s">
        <v>3277</v>
      </c>
      <c r="H747" t="s">
        <v>16</v>
      </c>
      <c r="I747" s="7" t="s">
        <v>2489</v>
      </c>
      <c r="J747" s="7" t="s">
        <v>20</v>
      </c>
      <c r="K747" s="7"/>
      <c r="L747" s="10">
        <v>60.5</v>
      </c>
      <c r="M747" s="7" t="s">
        <v>12</v>
      </c>
      <c r="N747" s="7" t="s">
        <v>26</v>
      </c>
      <c r="O747" s="7" t="s">
        <v>2337</v>
      </c>
      <c r="P747" s="50"/>
      <c r="Q747" s="80">
        <f>SUMIF(Fishing!C:C,E747,Fishing!W:W)</f>
        <v>0</v>
      </c>
      <c r="R747" s="53">
        <f t="shared" si="35"/>
        <v>0</v>
      </c>
    </row>
    <row r="748" spans="2:18" x14ac:dyDescent="0.25">
      <c r="B748" s="52" t="str">
        <f t="shared" si="36"/>
        <v>MASHPOM</v>
      </c>
      <c r="C748" s="48" t="str">
        <f t="shared" si="34"/>
        <v>84049073893</v>
      </c>
      <c r="D748" s="6" t="s">
        <v>3140</v>
      </c>
      <c r="E748" s="7" t="s">
        <v>2292</v>
      </c>
      <c r="F748" t="s">
        <v>2790</v>
      </c>
      <c r="G748" t="s">
        <v>3277</v>
      </c>
      <c r="H748" t="s">
        <v>16</v>
      </c>
      <c r="I748" s="7" t="s">
        <v>2489</v>
      </c>
      <c r="J748" s="7" t="s">
        <v>189</v>
      </c>
      <c r="K748" s="7"/>
      <c r="L748" s="10">
        <v>60.5</v>
      </c>
      <c r="M748" s="7" t="s">
        <v>12</v>
      </c>
      <c r="N748" s="7" t="s">
        <v>26</v>
      </c>
      <c r="O748" s="7" t="s">
        <v>2337</v>
      </c>
      <c r="P748" s="50"/>
      <c r="Q748" s="80">
        <f>SUMIF(Fishing!C:C,E748,Fishing!W:W)</f>
        <v>0</v>
      </c>
      <c r="R748" s="53">
        <f t="shared" si="35"/>
        <v>0</v>
      </c>
    </row>
    <row r="749" spans="2:18" x14ac:dyDescent="0.25">
      <c r="B749" s="52" t="str">
        <f t="shared" si="36"/>
        <v>MASHPSS</v>
      </c>
      <c r="C749" s="48" t="str">
        <f t="shared" si="34"/>
        <v>84049073894</v>
      </c>
      <c r="D749" s="6" t="s">
        <v>3141</v>
      </c>
      <c r="E749" s="7" t="s">
        <v>2293</v>
      </c>
      <c r="F749" t="s">
        <v>2791</v>
      </c>
      <c r="G749" t="s">
        <v>3277</v>
      </c>
      <c r="H749" t="s">
        <v>16</v>
      </c>
      <c r="I749" s="7" t="s">
        <v>2567</v>
      </c>
      <c r="J749" s="7" t="s">
        <v>17</v>
      </c>
      <c r="K749" s="7"/>
      <c r="L749" s="10">
        <v>60.5</v>
      </c>
      <c r="M749" s="7" t="s">
        <v>12</v>
      </c>
      <c r="N749" s="7" t="s">
        <v>26</v>
      </c>
      <c r="O749" s="7" t="s">
        <v>2337</v>
      </c>
      <c r="P749" s="50"/>
      <c r="Q749" s="80">
        <f>SUMIF(Fishing!C:C,E749,Fishing!W:W)</f>
        <v>0</v>
      </c>
      <c r="R749" s="53">
        <f t="shared" si="35"/>
        <v>0</v>
      </c>
    </row>
    <row r="750" spans="2:18" x14ac:dyDescent="0.25">
      <c r="B750" s="52" t="str">
        <f t="shared" si="36"/>
        <v>MASHPSS</v>
      </c>
      <c r="C750" s="48" t="str">
        <f t="shared" si="34"/>
        <v>84049073895</v>
      </c>
      <c r="D750" s="6" t="s">
        <v>3142</v>
      </c>
      <c r="E750" s="7" t="s">
        <v>2294</v>
      </c>
      <c r="F750" t="s">
        <v>2792</v>
      </c>
      <c r="G750" t="s">
        <v>3277</v>
      </c>
      <c r="H750" t="s">
        <v>16</v>
      </c>
      <c r="I750" s="7" t="s">
        <v>2567</v>
      </c>
      <c r="J750" s="7" t="s">
        <v>18</v>
      </c>
      <c r="K750" s="7"/>
      <c r="L750" s="10">
        <v>60.5</v>
      </c>
      <c r="M750" s="7" t="s">
        <v>12</v>
      </c>
      <c r="N750" s="7" t="s">
        <v>26</v>
      </c>
      <c r="O750" s="7" t="s">
        <v>2337</v>
      </c>
      <c r="P750" s="50"/>
      <c r="Q750" s="80">
        <f>SUMIF(Fishing!C:C,E750,Fishing!W:W)</f>
        <v>0</v>
      </c>
      <c r="R750" s="53">
        <f t="shared" si="35"/>
        <v>0</v>
      </c>
    </row>
    <row r="751" spans="2:18" x14ac:dyDescent="0.25">
      <c r="B751" s="52" t="str">
        <f t="shared" si="36"/>
        <v>MASHPSS</v>
      </c>
      <c r="C751" s="48" t="str">
        <f t="shared" si="34"/>
        <v>84049073896</v>
      </c>
      <c r="D751" s="6" t="s">
        <v>3143</v>
      </c>
      <c r="E751" s="7" t="s">
        <v>2295</v>
      </c>
      <c r="F751" t="s">
        <v>2793</v>
      </c>
      <c r="G751" t="s">
        <v>3277</v>
      </c>
      <c r="H751" t="s">
        <v>16</v>
      </c>
      <c r="I751" s="7" t="s">
        <v>2567</v>
      </c>
      <c r="J751" s="7" t="s">
        <v>19</v>
      </c>
      <c r="K751" s="7"/>
      <c r="L751" s="10">
        <v>60.5</v>
      </c>
      <c r="M751" s="7" t="s">
        <v>12</v>
      </c>
      <c r="N751" s="7" t="s">
        <v>26</v>
      </c>
      <c r="O751" s="7" t="s">
        <v>2337</v>
      </c>
      <c r="P751" s="50"/>
      <c r="Q751" s="80">
        <f>SUMIF(Fishing!C:C,E751,Fishing!W:W)</f>
        <v>0</v>
      </c>
      <c r="R751" s="53">
        <f t="shared" si="35"/>
        <v>0</v>
      </c>
    </row>
    <row r="752" spans="2:18" x14ac:dyDescent="0.25">
      <c r="B752" s="52" t="str">
        <f t="shared" si="36"/>
        <v>MASHPSS</v>
      </c>
      <c r="C752" s="48" t="str">
        <f t="shared" si="34"/>
        <v>84049073897</v>
      </c>
      <c r="D752" s="6" t="s">
        <v>3144</v>
      </c>
      <c r="E752" s="7" t="s">
        <v>2296</v>
      </c>
      <c r="F752" t="s">
        <v>2794</v>
      </c>
      <c r="G752" t="s">
        <v>3277</v>
      </c>
      <c r="H752" t="s">
        <v>16</v>
      </c>
      <c r="I752" s="7" t="s">
        <v>2567</v>
      </c>
      <c r="J752" s="7" t="s">
        <v>20</v>
      </c>
      <c r="K752" s="7"/>
      <c r="L752" s="10">
        <v>60.5</v>
      </c>
      <c r="M752" s="7" t="s">
        <v>12</v>
      </c>
      <c r="N752" s="7" t="s">
        <v>26</v>
      </c>
      <c r="O752" s="7" t="s">
        <v>2337</v>
      </c>
      <c r="P752" s="50"/>
      <c r="Q752" s="80">
        <f>SUMIF(Fishing!C:C,E752,Fishing!W:W)</f>
        <v>0</v>
      </c>
      <c r="R752" s="53">
        <f t="shared" si="35"/>
        <v>0</v>
      </c>
    </row>
    <row r="753" spans="2:18" x14ac:dyDescent="0.25">
      <c r="B753" s="52" t="str">
        <f t="shared" si="36"/>
        <v>MASHPSS</v>
      </c>
      <c r="C753" s="48" t="str">
        <f t="shared" si="34"/>
        <v>84049073898</v>
      </c>
      <c r="D753" s="6" t="s">
        <v>3145</v>
      </c>
      <c r="E753" s="7" t="s">
        <v>2297</v>
      </c>
      <c r="F753" t="s">
        <v>2795</v>
      </c>
      <c r="G753" t="s">
        <v>3277</v>
      </c>
      <c r="H753" t="s">
        <v>16</v>
      </c>
      <c r="I753" s="7" t="s">
        <v>2567</v>
      </c>
      <c r="J753" s="7" t="s">
        <v>189</v>
      </c>
      <c r="K753" s="7"/>
      <c r="L753" s="10">
        <v>60.5</v>
      </c>
      <c r="M753" s="7" t="s">
        <v>12</v>
      </c>
      <c r="N753" s="7" t="s">
        <v>26</v>
      </c>
      <c r="O753" s="7" t="s">
        <v>2337</v>
      </c>
      <c r="P753" s="50"/>
      <c r="Q753" s="80">
        <f>SUMIF(Fishing!C:C,E753,Fishing!W:W)</f>
        <v>0</v>
      </c>
      <c r="R753" s="53">
        <f t="shared" si="35"/>
        <v>0</v>
      </c>
    </row>
    <row r="754" spans="2:18" x14ac:dyDescent="0.25">
      <c r="B754" s="52" t="str">
        <f t="shared" si="36"/>
        <v>MAWFBAP</v>
      </c>
      <c r="C754" s="48" t="str">
        <f t="shared" si="34"/>
        <v>84049073899</v>
      </c>
      <c r="D754" s="6" t="s">
        <v>3146</v>
      </c>
      <c r="E754" s="7" t="s">
        <v>2298</v>
      </c>
      <c r="F754" t="s">
        <v>2796</v>
      </c>
      <c r="G754" t="s">
        <v>3281</v>
      </c>
      <c r="H754" t="s">
        <v>16</v>
      </c>
      <c r="I754" s="7" t="s">
        <v>652</v>
      </c>
      <c r="J754" s="7" t="s">
        <v>17</v>
      </c>
      <c r="K754" s="7"/>
      <c r="L754" s="10">
        <v>151.25</v>
      </c>
      <c r="M754" s="7" t="s">
        <v>62</v>
      </c>
      <c r="N754" s="7" t="s">
        <v>238</v>
      </c>
      <c r="O754" s="7" t="s">
        <v>2337</v>
      </c>
      <c r="P754" s="50"/>
      <c r="Q754" s="80">
        <f>SUMIF(Fishing!C:C,E754,Fishing!W:W)</f>
        <v>0</v>
      </c>
      <c r="R754" s="53">
        <f t="shared" si="35"/>
        <v>0</v>
      </c>
    </row>
    <row r="755" spans="2:18" x14ac:dyDescent="0.25">
      <c r="B755" s="52" t="str">
        <f t="shared" si="36"/>
        <v>MAWFBAP</v>
      </c>
      <c r="C755" s="48" t="str">
        <f t="shared" si="34"/>
        <v>84049073900</v>
      </c>
      <c r="D755" s="6" t="s">
        <v>3147</v>
      </c>
      <c r="E755" s="7" t="s">
        <v>2299</v>
      </c>
      <c r="F755" t="s">
        <v>2797</v>
      </c>
      <c r="G755" t="s">
        <v>3281</v>
      </c>
      <c r="H755" t="s">
        <v>16</v>
      </c>
      <c r="I755" s="7" t="s">
        <v>652</v>
      </c>
      <c r="J755" s="7" t="s">
        <v>18</v>
      </c>
      <c r="K755" s="7"/>
      <c r="L755" s="10">
        <v>151.25</v>
      </c>
      <c r="M755" s="7" t="s">
        <v>62</v>
      </c>
      <c r="N755" s="7" t="s">
        <v>238</v>
      </c>
      <c r="O755" s="7" t="s">
        <v>2337</v>
      </c>
      <c r="P755" s="50"/>
      <c r="Q755" s="80">
        <f>SUMIF(Fishing!C:C,E755,Fishing!W:W)</f>
        <v>0</v>
      </c>
      <c r="R755" s="53">
        <f t="shared" si="35"/>
        <v>0</v>
      </c>
    </row>
    <row r="756" spans="2:18" x14ac:dyDescent="0.25">
      <c r="B756" s="52" t="str">
        <f t="shared" si="36"/>
        <v>MAWFBAP</v>
      </c>
      <c r="C756" s="48" t="str">
        <f t="shared" si="34"/>
        <v>84049073901</v>
      </c>
      <c r="D756" s="6" t="s">
        <v>3148</v>
      </c>
      <c r="E756" s="7" t="s">
        <v>2300</v>
      </c>
      <c r="F756" t="s">
        <v>2798</v>
      </c>
      <c r="G756" t="s">
        <v>3281</v>
      </c>
      <c r="H756" t="s">
        <v>16</v>
      </c>
      <c r="I756" s="7" t="s">
        <v>652</v>
      </c>
      <c r="J756" s="7" t="s">
        <v>19</v>
      </c>
      <c r="K756" s="7"/>
      <c r="L756" s="10">
        <v>151.25</v>
      </c>
      <c r="M756" s="7" t="s">
        <v>62</v>
      </c>
      <c r="N756" s="7" t="s">
        <v>238</v>
      </c>
      <c r="O756" s="7" t="s">
        <v>2337</v>
      </c>
      <c r="P756" s="50"/>
      <c r="Q756" s="80">
        <f>SUMIF(Fishing!C:C,E756,Fishing!W:W)</f>
        <v>0</v>
      </c>
      <c r="R756" s="53">
        <f t="shared" si="35"/>
        <v>0</v>
      </c>
    </row>
    <row r="757" spans="2:18" x14ac:dyDescent="0.25">
      <c r="B757" s="52" t="str">
        <f t="shared" si="36"/>
        <v>MAWFBAP</v>
      </c>
      <c r="C757" s="48" t="str">
        <f t="shared" si="34"/>
        <v>84049073902</v>
      </c>
      <c r="D757" s="6" t="s">
        <v>3149</v>
      </c>
      <c r="E757" s="7" t="s">
        <v>2301</v>
      </c>
      <c r="F757" t="s">
        <v>2799</v>
      </c>
      <c r="G757" t="s">
        <v>3281</v>
      </c>
      <c r="H757" t="s">
        <v>16</v>
      </c>
      <c r="I757" s="7" t="s">
        <v>652</v>
      </c>
      <c r="J757" s="7" t="s">
        <v>20</v>
      </c>
      <c r="K757" s="7"/>
      <c r="L757" s="10">
        <v>151.25</v>
      </c>
      <c r="M757" s="7" t="s">
        <v>62</v>
      </c>
      <c r="N757" s="7" t="s">
        <v>238</v>
      </c>
      <c r="O757" s="7" t="s">
        <v>2337</v>
      </c>
      <c r="P757" s="50"/>
      <c r="Q757" s="80">
        <f>SUMIF(Fishing!C:C,E757,Fishing!W:W)</f>
        <v>0</v>
      </c>
      <c r="R757" s="53">
        <f t="shared" si="35"/>
        <v>0</v>
      </c>
    </row>
    <row r="758" spans="2:18" x14ac:dyDescent="0.25">
      <c r="B758" s="52" t="str">
        <f t="shared" si="36"/>
        <v>MAWFBAP</v>
      </c>
      <c r="C758" s="48" t="str">
        <f t="shared" si="34"/>
        <v>84049073903</v>
      </c>
      <c r="D758" s="6" t="s">
        <v>3150</v>
      </c>
      <c r="E758" s="7" t="s">
        <v>2302</v>
      </c>
      <c r="F758" t="s">
        <v>2800</v>
      </c>
      <c r="G758" t="s">
        <v>3281</v>
      </c>
      <c r="H758" t="s">
        <v>16</v>
      </c>
      <c r="I758" s="7" t="s">
        <v>652</v>
      </c>
      <c r="J758" s="7" t="s">
        <v>189</v>
      </c>
      <c r="K758" s="7"/>
      <c r="L758" s="10">
        <v>151.25</v>
      </c>
      <c r="M758" s="7" t="s">
        <v>62</v>
      </c>
      <c r="N758" s="7" t="s">
        <v>238</v>
      </c>
      <c r="O758" s="7" t="s">
        <v>2337</v>
      </c>
      <c r="P758" s="50"/>
      <c r="Q758" s="80">
        <f>SUMIF(Fishing!C:C,E758,Fishing!W:W)</f>
        <v>0</v>
      </c>
      <c r="R758" s="53">
        <f t="shared" si="35"/>
        <v>0</v>
      </c>
    </row>
    <row r="759" spans="2:18" x14ac:dyDescent="0.25">
      <c r="B759" s="52" t="str">
        <f t="shared" si="36"/>
        <v>MAWFJAP</v>
      </c>
      <c r="C759" s="48" t="str">
        <f t="shared" si="34"/>
        <v>84049073904</v>
      </c>
      <c r="D759" s="6" t="s">
        <v>3151</v>
      </c>
      <c r="E759" s="7" t="s">
        <v>2303</v>
      </c>
      <c r="F759" t="s">
        <v>2801</v>
      </c>
      <c r="G759" t="s">
        <v>3282</v>
      </c>
      <c r="H759" t="s">
        <v>16</v>
      </c>
      <c r="I759" s="7" t="s">
        <v>652</v>
      </c>
      <c r="J759" s="7" t="s">
        <v>17</v>
      </c>
      <c r="K759" s="7"/>
      <c r="L759" s="10">
        <v>151.25</v>
      </c>
      <c r="M759" s="7" t="s">
        <v>234</v>
      </c>
      <c r="N759" s="7" t="s">
        <v>238</v>
      </c>
      <c r="O759" s="7" t="s">
        <v>2337</v>
      </c>
      <c r="P759" s="50"/>
      <c r="Q759" s="80">
        <f>SUMIF(Fishing!C:C,E759,Fishing!W:W)</f>
        <v>0</v>
      </c>
      <c r="R759" s="53">
        <f t="shared" si="35"/>
        <v>0</v>
      </c>
    </row>
    <row r="760" spans="2:18" x14ac:dyDescent="0.25">
      <c r="B760" s="52" t="str">
        <f t="shared" si="36"/>
        <v>MAWFJAP</v>
      </c>
      <c r="C760" s="48" t="str">
        <f t="shared" si="34"/>
        <v>84049073905</v>
      </c>
      <c r="D760" s="6" t="s">
        <v>3152</v>
      </c>
      <c r="E760" s="7" t="s">
        <v>2304</v>
      </c>
      <c r="F760" t="s">
        <v>2802</v>
      </c>
      <c r="G760" t="s">
        <v>3282</v>
      </c>
      <c r="H760" t="s">
        <v>16</v>
      </c>
      <c r="I760" s="7" t="s">
        <v>652</v>
      </c>
      <c r="J760" s="7" t="s">
        <v>18</v>
      </c>
      <c r="K760" s="7"/>
      <c r="L760" s="10">
        <v>151.25</v>
      </c>
      <c r="M760" s="7" t="s">
        <v>234</v>
      </c>
      <c r="N760" s="7" t="s">
        <v>238</v>
      </c>
      <c r="O760" s="7" t="s">
        <v>2337</v>
      </c>
      <c r="P760" s="50"/>
      <c r="Q760" s="80">
        <f>SUMIF(Fishing!C:C,E760,Fishing!W:W)</f>
        <v>0</v>
      </c>
      <c r="R760" s="53">
        <f t="shared" si="35"/>
        <v>0</v>
      </c>
    </row>
    <row r="761" spans="2:18" x14ac:dyDescent="0.25">
      <c r="B761" s="52" t="str">
        <f t="shared" si="36"/>
        <v>MAWFJAP</v>
      </c>
      <c r="C761" s="48" t="str">
        <f t="shared" si="34"/>
        <v>84049073906</v>
      </c>
      <c r="D761" s="6" t="s">
        <v>3153</v>
      </c>
      <c r="E761" s="7" t="s">
        <v>2305</v>
      </c>
      <c r="F761" t="s">
        <v>2803</v>
      </c>
      <c r="G761" t="s">
        <v>3282</v>
      </c>
      <c r="H761" t="s">
        <v>16</v>
      </c>
      <c r="I761" s="7" t="s">
        <v>652</v>
      </c>
      <c r="J761" s="7" t="s">
        <v>19</v>
      </c>
      <c r="K761" s="7"/>
      <c r="L761" s="10">
        <v>151.25</v>
      </c>
      <c r="M761" s="7" t="s">
        <v>234</v>
      </c>
      <c r="N761" s="7" t="s">
        <v>238</v>
      </c>
      <c r="O761" s="7" t="s">
        <v>2337</v>
      </c>
      <c r="P761" s="50"/>
      <c r="Q761" s="80">
        <f>SUMIF(Fishing!C:C,E761,Fishing!W:W)</f>
        <v>0</v>
      </c>
      <c r="R761" s="53">
        <f t="shared" si="35"/>
        <v>0</v>
      </c>
    </row>
    <row r="762" spans="2:18" x14ac:dyDescent="0.25">
      <c r="B762" s="52" t="str">
        <f t="shared" si="36"/>
        <v>MAWFJAP</v>
      </c>
      <c r="C762" s="48" t="str">
        <f t="shared" si="34"/>
        <v>84049073907</v>
      </c>
      <c r="D762" s="6" t="s">
        <v>3154</v>
      </c>
      <c r="E762" s="7" t="s">
        <v>2306</v>
      </c>
      <c r="F762" t="s">
        <v>2804</v>
      </c>
      <c r="G762" t="s">
        <v>3282</v>
      </c>
      <c r="H762" t="s">
        <v>16</v>
      </c>
      <c r="I762" s="7" t="s">
        <v>652</v>
      </c>
      <c r="J762" s="7" t="s">
        <v>20</v>
      </c>
      <c r="K762" s="7"/>
      <c r="L762" s="10">
        <v>151.25</v>
      </c>
      <c r="M762" s="7" t="s">
        <v>234</v>
      </c>
      <c r="N762" s="7" t="s">
        <v>238</v>
      </c>
      <c r="O762" s="7" t="s">
        <v>2337</v>
      </c>
      <c r="P762" s="50"/>
      <c r="Q762" s="80">
        <f>SUMIF(Fishing!C:C,E762,Fishing!W:W)</f>
        <v>0</v>
      </c>
      <c r="R762" s="53">
        <f t="shared" si="35"/>
        <v>0</v>
      </c>
    </row>
    <row r="763" spans="2:18" x14ac:dyDescent="0.25">
      <c r="B763" s="52" t="str">
        <f t="shared" si="36"/>
        <v>MAWFJAP</v>
      </c>
      <c r="C763" s="48" t="str">
        <f t="shared" si="34"/>
        <v>84049073908</v>
      </c>
      <c r="D763" s="6" t="s">
        <v>3155</v>
      </c>
      <c r="E763" s="7" t="s">
        <v>2307</v>
      </c>
      <c r="F763" t="s">
        <v>2805</v>
      </c>
      <c r="G763" t="s">
        <v>3282</v>
      </c>
      <c r="H763" t="s">
        <v>16</v>
      </c>
      <c r="I763" s="7" t="s">
        <v>652</v>
      </c>
      <c r="J763" s="7" t="s">
        <v>189</v>
      </c>
      <c r="K763" s="7"/>
      <c r="L763" s="10">
        <v>151.25</v>
      </c>
      <c r="M763" s="7" t="s">
        <v>234</v>
      </c>
      <c r="N763" s="7" t="s">
        <v>238</v>
      </c>
      <c r="O763" s="7" t="s">
        <v>2337</v>
      </c>
      <c r="P763" s="50"/>
      <c r="Q763" s="80">
        <f>SUMIF(Fishing!C:C,E763,Fishing!W:W)</f>
        <v>0</v>
      </c>
      <c r="R763" s="53">
        <f t="shared" si="35"/>
        <v>0</v>
      </c>
    </row>
    <row r="764" spans="2:18" x14ac:dyDescent="0.25">
      <c r="B764" s="52" t="str">
        <f t="shared" si="36"/>
        <v>MASNGOR</v>
      </c>
      <c r="C764" s="48" t="str">
        <f t="shared" si="34"/>
        <v>84049073909</v>
      </c>
      <c r="D764" s="6" t="s">
        <v>3156</v>
      </c>
      <c r="E764" s="7" t="s">
        <v>2310</v>
      </c>
      <c r="F764" t="s">
        <v>2806</v>
      </c>
      <c r="G764" t="s">
        <v>3371</v>
      </c>
      <c r="H764" t="s">
        <v>16</v>
      </c>
      <c r="I764" s="7" t="s">
        <v>2541</v>
      </c>
      <c r="J764" s="7" t="s">
        <v>503</v>
      </c>
      <c r="K764" s="7"/>
      <c r="L764" s="10">
        <v>13.75</v>
      </c>
      <c r="M764" s="7" t="s">
        <v>504</v>
      </c>
      <c r="N764" s="7" t="s">
        <v>506</v>
      </c>
      <c r="O764" s="7" t="s">
        <v>2337</v>
      </c>
      <c r="P764" s="50"/>
      <c r="Q764" s="80">
        <f>SUMIF(Fishing!C:C,E764,Fishing!W:W)</f>
        <v>0</v>
      </c>
      <c r="R764" s="53">
        <f t="shared" si="35"/>
        <v>0</v>
      </c>
    </row>
    <row r="765" spans="2:18" x14ac:dyDescent="0.25">
      <c r="B765" s="52" t="str">
        <f t="shared" si="36"/>
        <v>MASNGOM</v>
      </c>
      <c r="C765" s="48" t="str">
        <f t="shared" si="34"/>
        <v>84049073910</v>
      </c>
      <c r="D765" s="6" t="s">
        <v>3157</v>
      </c>
      <c r="E765" s="7" t="s">
        <v>2311</v>
      </c>
      <c r="F765" t="s">
        <v>2807</v>
      </c>
      <c r="G765" t="s">
        <v>3371</v>
      </c>
      <c r="H765" t="s">
        <v>16</v>
      </c>
      <c r="I765" s="7" t="s">
        <v>2489</v>
      </c>
      <c r="J765" s="7" t="s">
        <v>503</v>
      </c>
      <c r="K765" s="7"/>
      <c r="L765" s="10">
        <v>13.75</v>
      </c>
      <c r="M765" s="7" t="s">
        <v>504</v>
      </c>
      <c r="N765" s="7" t="s">
        <v>506</v>
      </c>
      <c r="O765" s="7" t="s">
        <v>2337</v>
      </c>
      <c r="P765" s="50"/>
      <c r="Q765" s="80">
        <f>SUMIF(Fishing!C:C,E765,Fishing!W:W)</f>
        <v>0</v>
      </c>
      <c r="R765" s="53">
        <f t="shared" si="35"/>
        <v>0</v>
      </c>
    </row>
    <row r="766" spans="2:18" x14ac:dyDescent="0.25">
      <c r="B766" s="52" t="str">
        <f t="shared" si="36"/>
        <v>MASNGSS</v>
      </c>
      <c r="C766" s="48" t="str">
        <f t="shared" si="34"/>
        <v>84049073911</v>
      </c>
      <c r="D766" s="6" t="s">
        <v>3158</v>
      </c>
      <c r="E766" s="7" t="s">
        <v>2312</v>
      </c>
      <c r="F766" t="s">
        <v>2808</v>
      </c>
      <c r="G766" t="s">
        <v>3371</v>
      </c>
      <c r="H766" t="s">
        <v>16</v>
      </c>
      <c r="I766" s="7" t="s">
        <v>2567</v>
      </c>
      <c r="J766" s="7" t="s">
        <v>503</v>
      </c>
      <c r="K766" s="7"/>
      <c r="L766" s="10">
        <v>13.75</v>
      </c>
      <c r="M766" s="7" t="s">
        <v>504</v>
      </c>
      <c r="N766" s="7" t="s">
        <v>506</v>
      </c>
      <c r="O766" s="7" t="s">
        <v>2337</v>
      </c>
      <c r="P766" s="50"/>
      <c r="Q766" s="80">
        <f>SUMIF(Fishing!C:C,E766,Fishing!W:W)</f>
        <v>0</v>
      </c>
      <c r="R766" s="53">
        <f t="shared" si="35"/>
        <v>0</v>
      </c>
    </row>
    <row r="767" spans="2:18" x14ac:dyDescent="0.25">
      <c r="B767" s="52" t="str">
        <f t="shared" si="36"/>
        <v>MAWG2CN</v>
      </c>
      <c r="C767" s="48" t="str">
        <f t="shared" si="34"/>
        <v>84049073912</v>
      </c>
      <c r="D767" s="6" t="s">
        <v>3159</v>
      </c>
      <c r="E767" s="7" t="s">
        <v>2313</v>
      </c>
      <c r="F767" t="s">
        <v>2809</v>
      </c>
      <c r="G767" t="s">
        <v>3296</v>
      </c>
      <c r="H767" t="s">
        <v>16</v>
      </c>
      <c r="I767" s="7" t="s">
        <v>40</v>
      </c>
      <c r="J767" s="7" t="s">
        <v>503</v>
      </c>
      <c r="K767" s="7"/>
      <c r="L767" s="10">
        <v>16.5</v>
      </c>
      <c r="M767" s="7" t="s">
        <v>504</v>
      </c>
      <c r="N767" s="7" t="s">
        <v>506</v>
      </c>
      <c r="O767" s="7" t="s">
        <v>2337</v>
      </c>
      <c r="P767" s="50"/>
      <c r="Q767" s="80">
        <f>SUMIF(Fishing!C:C,E767,Fishing!W:W)</f>
        <v>0</v>
      </c>
      <c r="R767" s="53">
        <f t="shared" si="35"/>
        <v>0</v>
      </c>
    </row>
    <row r="768" spans="2:18" x14ac:dyDescent="0.25">
      <c r="B768" s="52" t="str">
        <f t="shared" si="36"/>
        <v>MAWG2WN</v>
      </c>
      <c r="C768" s="48" t="str">
        <f t="shared" si="34"/>
        <v>84049073913</v>
      </c>
      <c r="D768" s="6" t="s">
        <v>3160</v>
      </c>
      <c r="E768" s="7" t="s">
        <v>2314</v>
      </c>
      <c r="F768" t="s">
        <v>2810</v>
      </c>
      <c r="G768" t="s">
        <v>3296</v>
      </c>
      <c r="H768" t="s">
        <v>16</v>
      </c>
      <c r="I768" s="7" t="s">
        <v>107</v>
      </c>
      <c r="J768" s="7" t="s">
        <v>503</v>
      </c>
      <c r="K768" s="7"/>
      <c r="L768" s="10">
        <v>16.5</v>
      </c>
      <c r="M768" s="7" t="s">
        <v>504</v>
      </c>
      <c r="N768" s="7" t="s">
        <v>506</v>
      </c>
      <c r="O768" s="7" t="s">
        <v>2337</v>
      </c>
      <c r="P768" s="50"/>
      <c r="Q768" s="80">
        <f>SUMIF(Fishing!C:C,E768,Fishing!W:W)</f>
        <v>0</v>
      </c>
      <c r="R768" s="53">
        <f t="shared" si="35"/>
        <v>0</v>
      </c>
    </row>
    <row r="769" spans="2:18" x14ac:dyDescent="0.25">
      <c r="B769" s="52" t="str">
        <f t="shared" si="36"/>
        <v>MAWG2FU</v>
      </c>
      <c r="C769" s="48" t="str">
        <f t="shared" si="34"/>
        <v>84049073914</v>
      </c>
      <c r="D769" s="6" t="s">
        <v>3161</v>
      </c>
      <c r="E769" s="7" t="s">
        <v>2315</v>
      </c>
      <c r="F769" t="s">
        <v>2811</v>
      </c>
      <c r="G769" t="s">
        <v>3296</v>
      </c>
      <c r="H769" t="s">
        <v>15</v>
      </c>
      <c r="I769" s="7" t="s">
        <v>10</v>
      </c>
      <c r="J769" s="7" t="s">
        <v>503</v>
      </c>
      <c r="K769" s="7"/>
      <c r="L769" s="10">
        <v>16.5</v>
      </c>
      <c r="M769" s="7" t="s">
        <v>504</v>
      </c>
      <c r="N769" s="7" t="s">
        <v>506</v>
      </c>
      <c r="O769" s="7" t="s">
        <v>2337</v>
      </c>
      <c r="P769" s="50"/>
      <c r="Q769" s="80">
        <f>SUMIF(Fishing!C:C,E769,Fishing!W:W)</f>
        <v>0</v>
      </c>
      <c r="R769" s="53">
        <f t="shared" si="35"/>
        <v>0</v>
      </c>
    </row>
    <row r="770" spans="2:18" x14ac:dyDescent="0.25">
      <c r="B770" s="52" t="str">
        <f t="shared" si="36"/>
        <v>MAWG2SP</v>
      </c>
      <c r="C770" s="48" t="str">
        <f t="shared" si="34"/>
        <v>84049073915</v>
      </c>
      <c r="D770" s="6" t="s">
        <v>3162</v>
      </c>
      <c r="E770" s="7" t="s">
        <v>2316</v>
      </c>
      <c r="F770" t="s">
        <v>2812</v>
      </c>
      <c r="G770" t="s">
        <v>3296</v>
      </c>
      <c r="H770" t="s">
        <v>15</v>
      </c>
      <c r="I770" s="7" t="s">
        <v>187</v>
      </c>
      <c r="J770" s="7" t="s">
        <v>503</v>
      </c>
      <c r="K770" s="7"/>
      <c r="L770" s="10">
        <v>16.5</v>
      </c>
      <c r="M770" s="7" t="s">
        <v>504</v>
      </c>
      <c r="N770" s="7" t="s">
        <v>506</v>
      </c>
      <c r="O770" s="7" t="s">
        <v>2337</v>
      </c>
      <c r="P770" s="50"/>
      <c r="Q770" s="80">
        <f>SUMIF(Fishing!C:C,E770,Fishing!W:W)</f>
        <v>0</v>
      </c>
      <c r="R770" s="53">
        <f t="shared" si="35"/>
        <v>0</v>
      </c>
    </row>
    <row r="771" spans="2:18" x14ac:dyDescent="0.25">
      <c r="B771" s="52" t="str">
        <f t="shared" si="36"/>
        <v>WAWODAP</v>
      </c>
      <c r="C771" s="48" t="str">
        <f t="shared" si="34"/>
        <v>84049073916</v>
      </c>
      <c r="D771" s="6" t="s">
        <v>3163</v>
      </c>
      <c r="E771" s="7" t="s">
        <v>2317</v>
      </c>
      <c r="F771" t="s">
        <v>2813</v>
      </c>
      <c r="G771" t="s">
        <v>3297</v>
      </c>
      <c r="H771" t="s">
        <v>16</v>
      </c>
      <c r="I771" s="7" t="s">
        <v>652</v>
      </c>
      <c r="J771" s="7" t="s">
        <v>11</v>
      </c>
      <c r="K771" s="7"/>
      <c r="L771" s="10">
        <v>55</v>
      </c>
      <c r="M771" s="7" t="s">
        <v>62</v>
      </c>
      <c r="N771" s="7" t="s">
        <v>2382</v>
      </c>
      <c r="O771" s="7" t="s">
        <v>2337</v>
      </c>
      <c r="P771" s="50"/>
      <c r="Q771" s="80">
        <f>SUMIF(Fishing!C:C,E771,Fishing!W:W)</f>
        <v>0</v>
      </c>
      <c r="R771" s="53">
        <f t="shared" si="35"/>
        <v>0</v>
      </c>
    </row>
    <row r="772" spans="2:18" x14ac:dyDescent="0.25">
      <c r="B772" s="52" t="str">
        <f t="shared" si="36"/>
        <v>WAWODAP</v>
      </c>
      <c r="C772" s="48" t="str">
        <f t="shared" si="34"/>
        <v>84049073917</v>
      </c>
      <c r="D772" s="6" t="s">
        <v>3164</v>
      </c>
      <c r="E772" s="7" t="s">
        <v>2318</v>
      </c>
      <c r="F772" t="s">
        <v>2814</v>
      </c>
      <c r="G772" t="s">
        <v>3297</v>
      </c>
      <c r="H772" t="s">
        <v>16</v>
      </c>
      <c r="I772" s="7" t="s">
        <v>652</v>
      </c>
      <c r="J772" s="7" t="s">
        <v>17</v>
      </c>
      <c r="K772" s="7"/>
      <c r="L772" s="10">
        <v>55</v>
      </c>
      <c r="M772" s="7" t="s">
        <v>62</v>
      </c>
      <c r="N772" s="7" t="s">
        <v>2382</v>
      </c>
      <c r="O772" s="7" t="s">
        <v>2337</v>
      </c>
      <c r="P772" s="50"/>
      <c r="Q772" s="80">
        <f>SUMIF(Fishing!C:C,E772,Fishing!W:W)</f>
        <v>0</v>
      </c>
      <c r="R772" s="53">
        <f t="shared" si="35"/>
        <v>0</v>
      </c>
    </row>
    <row r="773" spans="2:18" x14ac:dyDescent="0.25">
      <c r="B773" s="52" t="str">
        <f t="shared" si="36"/>
        <v>WAWODAP</v>
      </c>
      <c r="C773" s="48" t="str">
        <f t="shared" si="34"/>
        <v>84049073918</v>
      </c>
      <c r="D773" s="6" t="s">
        <v>3165</v>
      </c>
      <c r="E773" s="7" t="s">
        <v>2319</v>
      </c>
      <c r="F773" t="s">
        <v>2815</v>
      </c>
      <c r="G773" t="s">
        <v>3297</v>
      </c>
      <c r="H773" t="s">
        <v>16</v>
      </c>
      <c r="I773" s="7" t="s">
        <v>652</v>
      </c>
      <c r="J773" s="7" t="s">
        <v>18</v>
      </c>
      <c r="K773" s="7"/>
      <c r="L773" s="10">
        <v>55</v>
      </c>
      <c r="M773" s="7" t="s">
        <v>62</v>
      </c>
      <c r="N773" s="7" t="s">
        <v>2382</v>
      </c>
      <c r="O773" s="7" t="s">
        <v>2337</v>
      </c>
      <c r="P773" s="50"/>
      <c r="Q773" s="80">
        <f>SUMIF(Fishing!C:C,E773,Fishing!W:W)</f>
        <v>0</v>
      </c>
      <c r="R773" s="53">
        <f t="shared" si="35"/>
        <v>0</v>
      </c>
    </row>
    <row r="774" spans="2:18" x14ac:dyDescent="0.25">
      <c r="B774" s="52" t="str">
        <f t="shared" si="36"/>
        <v>WAWODAP</v>
      </c>
      <c r="C774" s="48" t="str">
        <f t="shared" ref="C774:C837" si="37">LEFT(D774,11)</f>
        <v>84049073919</v>
      </c>
      <c r="D774" s="6" t="s">
        <v>3166</v>
      </c>
      <c r="E774" s="7" t="s">
        <v>2320</v>
      </c>
      <c r="F774" t="s">
        <v>2816</v>
      </c>
      <c r="G774" t="s">
        <v>3297</v>
      </c>
      <c r="H774" t="s">
        <v>16</v>
      </c>
      <c r="I774" s="7" t="s">
        <v>652</v>
      </c>
      <c r="J774" s="7" t="s">
        <v>19</v>
      </c>
      <c r="K774" s="7"/>
      <c r="L774" s="10">
        <v>55</v>
      </c>
      <c r="M774" s="7" t="s">
        <v>62</v>
      </c>
      <c r="N774" s="7" t="s">
        <v>2382</v>
      </c>
      <c r="O774" s="7" t="s">
        <v>2337</v>
      </c>
      <c r="P774" s="50"/>
      <c r="Q774" s="80">
        <f>SUMIF(Fishing!C:C,E774,Fishing!W:W)</f>
        <v>0</v>
      </c>
      <c r="R774" s="53">
        <f t="shared" ref="R774:R837" si="38">Q774*L774</f>
        <v>0</v>
      </c>
    </row>
    <row r="775" spans="2:18" x14ac:dyDescent="0.25">
      <c r="B775" s="52" t="str">
        <f t="shared" si="36"/>
        <v>WAWODAP</v>
      </c>
      <c r="C775" s="48" t="str">
        <f t="shared" si="37"/>
        <v>84049073920</v>
      </c>
      <c r="D775" s="6" t="s">
        <v>3167</v>
      </c>
      <c r="E775" s="7" t="s">
        <v>2321</v>
      </c>
      <c r="F775" t="s">
        <v>2817</v>
      </c>
      <c r="G775" t="s">
        <v>3297</v>
      </c>
      <c r="H775" t="s">
        <v>16</v>
      </c>
      <c r="I775" s="7" t="s">
        <v>652</v>
      </c>
      <c r="J775" s="7" t="s">
        <v>20</v>
      </c>
      <c r="K775" s="7"/>
      <c r="L775" s="10">
        <v>55</v>
      </c>
      <c r="M775" s="7" t="s">
        <v>62</v>
      </c>
      <c r="N775" s="7" t="s">
        <v>2382</v>
      </c>
      <c r="O775" s="7" t="s">
        <v>2337</v>
      </c>
      <c r="P775" s="50"/>
      <c r="Q775" s="80">
        <f>SUMIF(Fishing!C:C,E775,Fishing!W:W)</f>
        <v>0</v>
      </c>
      <c r="R775" s="53">
        <f t="shared" si="38"/>
        <v>0</v>
      </c>
    </row>
    <row r="776" spans="2:18" x14ac:dyDescent="0.25">
      <c r="B776" s="52" t="str">
        <f t="shared" si="36"/>
        <v>WAWODDE</v>
      </c>
      <c r="C776" s="48" t="str">
        <f t="shared" si="37"/>
        <v>84049073921</v>
      </c>
      <c r="D776" s="6" t="s">
        <v>3168</v>
      </c>
      <c r="E776" s="7" t="s">
        <v>2322</v>
      </c>
      <c r="F776" t="s">
        <v>2818</v>
      </c>
      <c r="G776" t="s">
        <v>3297</v>
      </c>
      <c r="H776" t="s">
        <v>16</v>
      </c>
      <c r="I776" s="7" t="s">
        <v>27</v>
      </c>
      <c r="J776" s="7" t="s">
        <v>11</v>
      </c>
      <c r="K776" s="7"/>
      <c r="L776" s="10">
        <v>55</v>
      </c>
      <c r="M776" s="7" t="s">
        <v>62</v>
      </c>
      <c r="N776" s="7" t="s">
        <v>2382</v>
      </c>
      <c r="O776" s="7" t="s">
        <v>2337</v>
      </c>
      <c r="P776" s="50"/>
      <c r="Q776" s="80">
        <f>SUMIF(Fishing!C:C,E776,Fishing!W:W)</f>
        <v>0</v>
      </c>
      <c r="R776" s="53">
        <f t="shared" si="38"/>
        <v>0</v>
      </c>
    </row>
    <row r="777" spans="2:18" x14ac:dyDescent="0.25">
      <c r="B777" s="52" t="str">
        <f t="shared" si="36"/>
        <v>WAWODDE</v>
      </c>
      <c r="C777" s="48" t="str">
        <f t="shared" si="37"/>
        <v>84049073922</v>
      </c>
      <c r="D777" s="6" t="s">
        <v>3169</v>
      </c>
      <c r="E777" s="7" t="s">
        <v>2323</v>
      </c>
      <c r="F777" t="s">
        <v>2819</v>
      </c>
      <c r="G777" t="s">
        <v>3297</v>
      </c>
      <c r="H777" t="s">
        <v>16</v>
      </c>
      <c r="I777" s="7" t="s">
        <v>27</v>
      </c>
      <c r="J777" s="7" t="s">
        <v>17</v>
      </c>
      <c r="K777" s="7"/>
      <c r="L777" s="10">
        <v>55</v>
      </c>
      <c r="M777" s="7" t="s">
        <v>62</v>
      </c>
      <c r="N777" s="7" t="s">
        <v>2382</v>
      </c>
      <c r="O777" s="7" t="s">
        <v>2337</v>
      </c>
      <c r="P777" s="50"/>
      <c r="Q777" s="80">
        <f>SUMIF(Fishing!C:C,E777,Fishing!W:W)</f>
        <v>0</v>
      </c>
      <c r="R777" s="53">
        <f t="shared" si="38"/>
        <v>0</v>
      </c>
    </row>
    <row r="778" spans="2:18" x14ac:dyDescent="0.25">
      <c r="B778" s="52" t="str">
        <f t="shared" ref="B778:B790" si="39">LEFT(E778,7)</f>
        <v>WAWODDE</v>
      </c>
      <c r="C778" s="48" t="str">
        <f t="shared" si="37"/>
        <v>84049073923</v>
      </c>
      <c r="D778" s="6" t="s">
        <v>3170</v>
      </c>
      <c r="E778" s="7" t="s">
        <v>2324</v>
      </c>
      <c r="F778" t="s">
        <v>2820</v>
      </c>
      <c r="G778" t="s">
        <v>3297</v>
      </c>
      <c r="H778" t="s">
        <v>16</v>
      </c>
      <c r="I778" s="7" t="s">
        <v>27</v>
      </c>
      <c r="J778" s="7" t="s">
        <v>18</v>
      </c>
      <c r="K778" s="7"/>
      <c r="L778" s="10">
        <v>55</v>
      </c>
      <c r="M778" s="7" t="s">
        <v>62</v>
      </c>
      <c r="N778" s="7" t="s">
        <v>2382</v>
      </c>
      <c r="O778" s="7" t="s">
        <v>2337</v>
      </c>
      <c r="P778" s="50"/>
      <c r="Q778" s="80">
        <f>SUMIF(Fishing!C:C,E778,Fishing!W:W)</f>
        <v>0</v>
      </c>
      <c r="R778" s="53">
        <f t="shared" si="38"/>
        <v>0</v>
      </c>
    </row>
    <row r="779" spans="2:18" x14ac:dyDescent="0.25">
      <c r="B779" s="52" t="str">
        <f t="shared" si="39"/>
        <v>WAWODDE</v>
      </c>
      <c r="C779" s="48" t="str">
        <f t="shared" si="37"/>
        <v>84049073924</v>
      </c>
      <c r="D779" s="6" t="s">
        <v>3171</v>
      </c>
      <c r="E779" s="7" t="s">
        <v>2325</v>
      </c>
      <c r="F779" t="s">
        <v>2821</v>
      </c>
      <c r="G779" t="s">
        <v>3297</v>
      </c>
      <c r="H779" t="s">
        <v>16</v>
      </c>
      <c r="I779" s="7" t="s">
        <v>27</v>
      </c>
      <c r="J779" s="7" t="s">
        <v>19</v>
      </c>
      <c r="K779" s="7"/>
      <c r="L779" s="10">
        <v>55</v>
      </c>
      <c r="M779" s="7" t="s">
        <v>62</v>
      </c>
      <c r="N779" s="7" t="s">
        <v>2382</v>
      </c>
      <c r="O779" s="7" t="s">
        <v>2337</v>
      </c>
      <c r="P779" s="50"/>
      <c r="Q779" s="80">
        <f>SUMIF(Fishing!C:C,E779,Fishing!W:W)</f>
        <v>0</v>
      </c>
      <c r="R779" s="53">
        <f t="shared" si="38"/>
        <v>0</v>
      </c>
    </row>
    <row r="780" spans="2:18" x14ac:dyDescent="0.25">
      <c r="B780" s="52" t="str">
        <f t="shared" si="39"/>
        <v>WAWODDE</v>
      </c>
      <c r="C780" s="48" t="str">
        <f t="shared" si="37"/>
        <v>84049073925</v>
      </c>
      <c r="D780" s="6" t="s">
        <v>3172</v>
      </c>
      <c r="E780" s="7" t="s">
        <v>2326</v>
      </c>
      <c r="F780" t="s">
        <v>2822</v>
      </c>
      <c r="G780" t="s">
        <v>3297</v>
      </c>
      <c r="H780" t="s">
        <v>16</v>
      </c>
      <c r="I780" s="7" t="s">
        <v>27</v>
      </c>
      <c r="J780" s="7" t="s">
        <v>20</v>
      </c>
      <c r="K780" s="7"/>
      <c r="L780" s="10">
        <v>55</v>
      </c>
      <c r="M780" s="7" t="s">
        <v>62</v>
      </c>
      <c r="N780" s="7" t="s">
        <v>2382</v>
      </c>
      <c r="O780" s="7" t="s">
        <v>2337</v>
      </c>
      <c r="P780" s="50"/>
      <c r="Q780" s="80">
        <f>SUMIF(Fishing!C:C,E780,Fishing!W:W)</f>
        <v>0</v>
      </c>
      <c r="R780" s="53">
        <f t="shared" si="38"/>
        <v>0</v>
      </c>
    </row>
    <row r="781" spans="2:18" x14ac:dyDescent="0.25">
      <c r="B781" s="52" t="str">
        <f t="shared" si="39"/>
        <v>WAWHEFG</v>
      </c>
      <c r="C781" s="48" t="str">
        <f t="shared" si="37"/>
        <v>84049073926</v>
      </c>
      <c r="D781" s="6" t="s">
        <v>3173</v>
      </c>
      <c r="E781" s="7" t="s">
        <v>2327</v>
      </c>
      <c r="F781" t="s">
        <v>2823</v>
      </c>
      <c r="G781" t="s">
        <v>3372</v>
      </c>
      <c r="H781" t="s">
        <v>16</v>
      </c>
      <c r="I781" s="7" t="s">
        <v>2514</v>
      </c>
      <c r="J781" s="7" t="s">
        <v>11</v>
      </c>
      <c r="K781" s="7"/>
      <c r="L781" s="10">
        <v>33</v>
      </c>
      <c r="M781" s="7" t="s">
        <v>12</v>
      </c>
      <c r="N781" s="7" t="s">
        <v>26</v>
      </c>
      <c r="O781" s="7" t="s">
        <v>2337</v>
      </c>
      <c r="P781" s="50"/>
      <c r="Q781" s="80">
        <f>SUMIF(Fishing!C:C,E781,Fishing!W:W)</f>
        <v>0</v>
      </c>
      <c r="R781" s="53">
        <f t="shared" si="38"/>
        <v>0</v>
      </c>
    </row>
    <row r="782" spans="2:18" x14ac:dyDescent="0.25">
      <c r="B782" s="52" t="str">
        <f t="shared" si="39"/>
        <v>WAWHEFG</v>
      </c>
      <c r="C782" s="48" t="str">
        <f t="shared" si="37"/>
        <v>84049073927</v>
      </c>
      <c r="D782" s="6" t="s">
        <v>3174</v>
      </c>
      <c r="E782" s="7" t="s">
        <v>2328</v>
      </c>
      <c r="F782" t="s">
        <v>2824</v>
      </c>
      <c r="G782" t="s">
        <v>3372</v>
      </c>
      <c r="H782" t="s">
        <v>16</v>
      </c>
      <c r="I782" s="7" t="s">
        <v>2514</v>
      </c>
      <c r="J782" s="7" t="s">
        <v>17</v>
      </c>
      <c r="K782" s="7"/>
      <c r="L782" s="10">
        <v>33</v>
      </c>
      <c r="M782" s="7" t="s">
        <v>12</v>
      </c>
      <c r="N782" s="7" t="s">
        <v>26</v>
      </c>
      <c r="O782" s="7" t="s">
        <v>2337</v>
      </c>
      <c r="P782" s="50"/>
      <c r="Q782" s="80">
        <f>SUMIF(Fishing!C:C,E782,Fishing!W:W)</f>
        <v>0</v>
      </c>
      <c r="R782" s="53">
        <f t="shared" si="38"/>
        <v>0</v>
      </c>
    </row>
    <row r="783" spans="2:18" x14ac:dyDescent="0.25">
      <c r="B783" s="52" t="str">
        <f t="shared" si="39"/>
        <v>WAWHEFG</v>
      </c>
      <c r="C783" s="48" t="str">
        <f t="shared" si="37"/>
        <v>84049073928</v>
      </c>
      <c r="D783" s="6" t="s">
        <v>3175</v>
      </c>
      <c r="E783" s="7" t="s">
        <v>2329</v>
      </c>
      <c r="F783" t="s">
        <v>2825</v>
      </c>
      <c r="G783" t="s">
        <v>3372</v>
      </c>
      <c r="H783" t="s">
        <v>16</v>
      </c>
      <c r="I783" s="7" t="s">
        <v>2514</v>
      </c>
      <c r="J783" s="7" t="s">
        <v>18</v>
      </c>
      <c r="K783" s="7"/>
      <c r="L783" s="10">
        <v>33</v>
      </c>
      <c r="M783" s="7" t="s">
        <v>12</v>
      </c>
      <c r="N783" s="7" t="s">
        <v>26</v>
      </c>
      <c r="O783" s="7" t="s">
        <v>2337</v>
      </c>
      <c r="P783" s="50"/>
      <c r="Q783" s="80">
        <f>SUMIF(Fishing!C:C,E783,Fishing!W:W)</f>
        <v>0</v>
      </c>
      <c r="R783" s="53">
        <f t="shared" si="38"/>
        <v>0</v>
      </c>
    </row>
    <row r="784" spans="2:18" x14ac:dyDescent="0.25">
      <c r="B784" s="52" t="str">
        <f t="shared" si="39"/>
        <v>WAWHEFG</v>
      </c>
      <c r="C784" s="48" t="str">
        <f t="shared" si="37"/>
        <v>84049073929</v>
      </c>
      <c r="D784" s="6" t="s">
        <v>3176</v>
      </c>
      <c r="E784" s="7" t="s">
        <v>2330</v>
      </c>
      <c r="F784" t="s">
        <v>2826</v>
      </c>
      <c r="G784" t="s">
        <v>3372</v>
      </c>
      <c r="H784" t="s">
        <v>16</v>
      </c>
      <c r="I784" s="7" t="s">
        <v>2514</v>
      </c>
      <c r="J784" s="7" t="s">
        <v>19</v>
      </c>
      <c r="K784" s="7"/>
      <c r="L784" s="10">
        <v>33</v>
      </c>
      <c r="M784" s="7" t="s">
        <v>12</v>
      </c>
      <c r="N784" s="7" t="s">
        <v>26</v>
      </c>
      <c r="O784" s="7" t="s">
        <v>2337</v>
      </c>
      <c r="P784" s="50"/>
      <c r="Q784" s="80">
        <f>SUMIF(Fishing!C:C,E784,Fishing!W:W)</f>
        <v>0</v>
      </c>
      <c r="R784" s="53">
        <f t="shared" si="38"/>
        <v>0</v>
      </c>
    </row>
    <row r="785" spans="2:18" x14ac:dyDescent="0.25">
      <c r="B785" s="52" t="str">
        <f t="shared" si="39"/>
        <v>WAWHEFG</v>
      </c>
      <c r="C785" s="48" t="str">
        <f t="shared" si="37"/>
        <v>84049073930</v>
      </c>
      <c r="D785" s="6" t="s">
        <v>3177</v>
      </c>
      <c r="E785" s="7" t="s">
        <v>2331</v>
      </c>
      <c r="F785" t="s">
        <v>2827</v>
      </c>
      <c r="G785" t="s">
        <v>3372</v>
      </c>
      <c r="H785" t="s">
        <v>16</v>
      </c>
      <c r="I785" s="7" t="s">
        <v>2514</v>
      </c>
      <c r="J785" s="7" t="s">
        <v>20</v>
      </c>
      <c r="K785" s="7"/>
      <c r="L785" s="10">
        <v>33</v>
      </c>
      <c r="M785" s="7" t="s">
        <v>12</v>
      </c>
      <c r="N785" s="7" t="s">
        <v>26</v>
      </c>
      <c r="O785" s="7" t="s">
        <v>2337</v>
      </c>
      <c r="P785" s="50"/>
      <c r="Q785" s="80">
        <f>SUMIF(Fishing!C:C,E785,Fishing!W:W)</f>
        <v>0</v>
      </c>
      <c r="R785" s="53">
        <f t="shared" si="38"/>
        <v>0</v>
      </c>
    </row>
    <row r="786" spans="2:18" x14ac:dyDescent="0.25">
      <c r="B786" s="52" t="str">
        <f t="shared" si="39"/>
        <v>WAWHESS</v>
      </c>
      <c r="C786" s="48" t="str">
        <f t="shared" si="37"/>
        <v>84049073931</v>
      </c>
      <c r="D786" s="6" t="s">
        <v>3178</v>
      </c>
      <c r="E786" s="7" t="s">
        <v>2332</v>
      </c>
      <c r="F786" t="s">
        <v>2828</v>
      </c>
      <c r="G786" t="s">
        <v>3372</v>
      </c>
      <c r="H786" t="s">
        <v>16</v>
      </c>
      <c r="I786" s="7" t="s">
        <v>2567</v>
      </c>
      <c r="J786" s="7" t="s">
        <v>11</v>
      </c>
      <c r="K786" s="7"/>
      <c r="L786" s="10">
        <v>33</v>
      </c>
      <c r="M786" s="7" t="s">
        <v>12</v>
      </c>
      <c r="N786" s="7" t="s">
        <v>26</v>
      </c>
      <c r="O786" s="7" t="s">
        <v>2337</v>
      </c>
      <c r="P786" s="50"/>
      <c r="Q786" s="80">
        <f>SUMIF(Fishing!C:C,E786,Fishing!W:W)</f>
        <v>0</v>
      </c>
      <c r="R786" s="53">
        <f t="shared" si="38"/>
        <v>0</v>
      </c>
    </row>
    <row r="787" spans="2:18" x14ac:dyDescent="0.25">
      <c r="B787" s="52" t="str">
        <f t="shared" si="39"/>
        <v>WAWHESS</v>
      </c>
      <c r="C787" s="48" t="str">
        <f t="shared" si="37"/>
        <v>84049073932</v>
      </c>
      <c r="D787" s="6" t="s">
        <v>3179</v>
      </c>
      <c r="E787" s="7" t="s">
        <v>2333</v>
      </c>
      <c r="F787" t="s">
        <v>2829</v>
      </c>
      <c r="G787" t="s">
        <v>3372</v>
      </c>
      <c r="H787" t="s">
        <v>16</v>
      </c>
      <c r="I787" s="7" t="s">
        <v>2567</v>
      </c>
      <c r="J787" s="7" t="s">
        <v>17</v>
      </c>
      <c r="K787" s="7"/>
      <c r="L787" s="10">
        <v>33</v>
      </c>
      <c r="M787" s="7" t="s">
        <v>12</v>
      </c>
      <c r="N787" s="7" t="s">
        <v>26</v>
      </c>
      <c r="O787" s="7" t="s">
        <v>2337</v>
      </c>
      <c r="P787" s="50"/>
      <c r="Q787" s="80">
        <f>SUMIF(Fishing!C:C,E787,Fishing!W:W)</f>
        <v>0</v>
      </c>
      <c r="R787" s="53">
        <f t="shared" si="38"/>
        <v>0</v>
      </c>
    </row>
    <row r="788" spans="2:18" x14ac:dyDescent="0.25">
      <c r="B788" s="52" t="str">
        <f t="shared" si="39"/>
        <v>WAWHESS</v>
      </c>
      <c r="C788" s="48" t="str">
        <f t="shared" si="37"/>
        <v>84049073933</v>
      </c>
      <c r="D788" s="6" t="s">
        <v>3180</v>
      </c>
      <c r="E788" s="7" t="s">
        <v>2334</v>
      </c>
      <c r="F788" t="s">
        <v>2830</v>
      </c>
      <c r="G788" t="s">
        <v>3372</v>
      </c>
      <c r="H788" t="s">
        <v>16</v>
      </c>
      <c r="I788" s="7" t="s">
        <v>2567</v>
      </c>
      <c r="J788" s="7" t="s">
        <v>18</v>
      </c>
      <c r="K788" s="7"/>
      <c r="L788" s="10">
        <v>33</v>
      </c>
      <c r="M788" s="7" t="s">
        <v>12</v>
      </c>
      <c r="N788" s="7" t="s">
        <v>26</v>
      </c>
      <c r="O788" s="7" t="s">
        <v>2337</v>
      </c>
      <c r="P788" s="50"/>
      <c r="Q788" s="80">
        <f>SUMIF(Fishing!C:C,E788,Fishing!W:W)</f>
        <v>0</v>
      </c>
      <c r="R788" s="53">
        <f t="shared" si="38"/>
        <v>0</v>
      </c>
    </row>
    <row r="789" spans="2:18" x14ac:dyDescent="0.25">
      <c r="B789" s="52" t="str">
        <f t="shared" si="39"/>
        <v>WAWHESS</v>
      </c>
      <c r="C789" s="48" t="str">
        <f t="shared" si="37"/>
        <v>84049073934</v>
      </c>
      <c r="D789" s="6" t="s">
        <v>3181</v>
      </c>
      <c r="E789" s="7" t="s">
        <v>2335</v>
      </c>
      <c r="F789" t="s">
        <v>2831</v>
      </c>
      <c r="G789" t="s">
        <v>3372</v>
      </c>
      <c r="H789" t="s">
        <v>16</v>
      </c>
      <c r="I789" s="7" t="s">
        <v>2567</v>
      </c>
      <c r="J789" s="7" t="s">
        <v>19</v>
      </c>
      <c r="K789" s="7"/>
      <c r="L789" s="10">
        <v>33</v>
      </c>
      <c r="M789" s="7" t="s">
        <v>12</v>
      </c>
      <c r="N789" s="7" t="s">
        <v>26</v>
      </c>
      <c r="O789" s="7" t="s">
        <v>2337</v>
      </c>
      <c r="P789" s="50"/>
      <c r="Q789" s="80">
        <f>SUMIF(Fishing!C:C,E789,Fishing!W:W)</f>
        <v>0</v>
      </c>
      <c r="R789" s="53">
        <f t="shared" si="38"/>
        <v>0</v>
      </c>
    </row>
    <row r="790" spans="2:18" x14ac:dyDescent="0.25">
      <c r="B790" s="52" t="str">
        <f t="shared" si="39"/>
        <v>WAWHESS</v>
      </c>
      <c r="C790" s="48" t="str">
        <f t="shared" si="37"/>
        <v>84049073935</v>
      </c>
      <c r="D790" s="6" t="s">
        <v>3182</v>
      </c>
      <c r="E790" s="7" t="s">
        <v>2336</v>
      </c>
      <c r="F790" t="s">
        <v>2832</v>
      </c>
      <c r="G790" t="s">
        <v>3372</v>
      </c>
      <c r="H790" t="s">
        <v>16</v>
      </c>
      <c r="I790" s="7" t="s">
        <v>2567</v>
      </c>
      <c r="J790" s="7" t="s">
        <v>20</v>
      </c>
      <c r="K790" s="7"/>
      <c r="L790" s="10">
        <v>33</v>
      </c>
      <c r="M790" s="7" t="s">
        <v>12</v>
      </c>
      <c r="N790" s="7" t="s">
        <v>26</v>
      </c>
      <c r="O790" s="7" t="s">
        <v>2337</v>
      </c>
      <c r="P790" s="50"/>
      <c r="Q790" s="80">
        <f>SUMIF(Fishing!C:C,E790,Fishing!W:W)</f>
        <v>0</v>
      </c>
      <c r="R790" s="53">
        <f t="shared" si="38"/>
        <v>0</v>
      </c>
    </row>
    <row r="791" spans="2:18" x14ac:dyDescent="0.25">
      <c r="B791" s="52" t="str">
        <f t="shared" ref="B791:B854" si="40">LEFT(E791,7)</f>
        <v>FTLSPFU</v>
      </c>
      <c r="C791" s="48" t="str">
        <f t="shared" si="37"/>
        <v>84338013022</v>
      </c>
      <c r="D791" s="6">
        <v>843380130222</v>
      </c>
      <c r="E791" s="7" t="s">
        <v>1626</v>
      </c>
      <c r="F791" t="s">
        <v>1627</v>
      </c>
      <c r="G791" t="s">
        <v>1766</v>
      </c>
      <c r="H791" t="s">
        <v>16</v>
      </c>
      <c r="I791" s="7" t="s">
        <v>10</v>
      </c>
      <c r="J791" s="7" t="s">
        <v>503</v>
      </c>
      <c r="K791" s="7"/>
      <c r="L791" s="10">
        <v>162.5</v>
      </c>
      <c r="M791" s="7" t="s">
        <v>783</v>
      </c>
      <c r="N791" s="7" t="s">
        <v>784</v>
      </c>
      <c r="O791" s="7" t="s">
        <v>1628</v>
      </c>
      <c r="P791" s="50"/>
      <c r="Q791" s="80">
        <f>SUMIF(Turkey!C:C,E791,Turkey!W:W)</f>
        <v>0</v>
      </c>
      <c r="R791" s="53">
        <f t="shared" si="38"/>
        <v>0</v>
      </c>
    </row>
    <row r="792" spans="2:18" x14ac:dyDescent="0.25">
      <c r="B792" s="52" t="str">
        <f t="shared" si="40"/>
        <v>FTLSPSP</v>
      </c>
      <c r="C792" s="48" t="str">
        <f t="shared" si="37"/>
        <v>84338013023</v>
      </c>
      <c r="D792" s="6">
        <v>843380130239</v>
      </c>
      <c r="E792" s="7" t="s">
        <v>1629</v>
      </c>
      <c r="F792" t="s">
        <v>1630</v>
      </c>
      <c r="G792" t="s">
        <v>1766</v>
      </c>
      <c r="H792" t="s">
        <v>15</v>
      </c>
      <c r="I792" s="7" t="s">
        <v>187</v>
      </c>
      <c r="J792" s="7" t="s">
        <v>503</v>
      </c>
      <c r="K792" s="7"/>
      <c r="L792" s="10">
        <v>162.5</v>
      </c>
      <c r="M792" s="7" t="s">
        <v>783</v>
      </c>
      <c r="N792" s="7" t="s">
        <v>784</v>
      </c>
      <c r="O792" s="7" t="s">
        <v>1628</v>
      </c>
      <c r="P792" s="50"/>
      <c r="Q792" s="80">
        <f>SUMIF(Turkey!C:C,E792,Turkey!W:W)</f>
        <v>0</v>
      </c>
      <c r="R792" s="53">
        <f t="shared" si="38"/>
        <v>0</v>
      </c>
    </row>
    <row r="793" spans="2:18" x14ac:dyDescent="0.25">
      <c r="B793" s="52" t="str">
        <f t="shared" si="40"/>
        <v>FTLSPSP</v>
      </c>
      <c r="C793" s="48" t="str">
        <f t="shared" si="37"/>
        <v>84049076098</v>
      </c>
      <c r="D793" s="6">
        <v>840490760981</v>
      </c>
      <c r="E793" s="7" t="s">
        <v>1631</v>
      </c>
      <c r="F793" t="s">
        <v>1632</v>
      </c>
      <c r="G793" t="s">
        <v>1766</v>
      </c>
      <c r="H793" t="s">
        <v>16</v>
      </c>
      <c r="I793" s="7" t="s">
        <v>187</v>
      </c>
      <c r="J793" s="7" t="s">
        <v>1633</v>
      </c>
      <c r="K793" s="7"/>
      <c r="L793" s="10">
        <v>162.5</v>
      </c>
      <c r="M793" s="7" t="s">
        <v>783</v>
      </c>
      <c r="N793" s="7" t="s">
        <v>784</v>
      </c>
      <c r="O793" s="7" t="s">
        <v>1628</v>
      </c>
      <c r="P793" s="50"/>
      <c r="Q793" s="80">
        <f>SUMIF(Turkey!C:C,E793,Turkey!W:W)</f>
        <v>0</v>
      </c>
      <c r="R793" s="53">
        <f t="shared" si="38"/>
        <v>0</v>
      </c>
    </row>
    <row r="794" spans="2:18" x14ac:dyDescent="0.25">
      <c r="B794" s="52" t="str">
        <f t="shared" si="40"/>
        <v>FTLSPCA</v>
      </c>
      <c r="C794" s="48" t="str">
        <f t="shared" si="37"/>
        <v>84049070236</v>
      </c>
      <c r="D794" s="6">
        <v>840490702363</v>
      </c>
      <c r="E794" s="7" t="s">
        <v>1174</v>
      </c>
      <c r="F794" t="s">
        <v>1512</v>
      </c>
      <c r="G794" t="s">
        <v>1766</v>
      </c>
      <c r="H794" t="s">
        <v>16</v>
      </c>
      <c r="I794" s="7" t="s">
        <v>1513</v>
      </c>
      <c r="J794" s="7" t="s">
        <v>503</v>
      </c>
      <c r="K794" s="7"/>
      <c r="L794" s="10">
        <v>162.5</v>
      </c>
      <c r="M794" s="7" t="s">
        <v>783</v>
      </c>
      <c r="N794" s="7" t="s">
        <v>784</v>
      </c>
      <c r="O794" s="7" t="s">
        <v>1628</v>
      </c>
      <c r="P794" s="50"/>
      <c r="Q794" s="80">
        <f>SUMIF(Turkey!C:C,E794,Turkey!W:W)</f>
        <v>0</v>
      </c>
      <c r="R794" s="53">
        <f t="shared" si="38"/>
        <v>0</v>
      </c>
    </row>
    <row r="795" spans="2:18" x14ac:dyDescent="0.25">
      <c r="B795" s="52" t="str">
        <f t="shared" si="40"/>
        <v>MOBSPFU</v>
      </c>
      <c r="C795" s="48" t="str">
        <f t="shared" si="37"/>
        <v>81216601996</v>
      </c>
      <c r="D795" s="6">
        <v>812166019969</v>
      </c>
      <c r="E795" s="7" t="s">
        <v>1901</v>
      </c>
      <c r="F795" t="s">
        <v>2338</v>
      </c>
      <c r="G795" t="s">
        <v>3280</v>
      </c>
      <c r="H795" t="s">
        <v>16</v>
      </c>
      <c r="I795" s="7" t="s">
        <v>10</v>
      </c>
      <c r="J795" s="7" t="s">
        <v>2339</v>
      </c>
      <c r="K795" s="7"/>
      <c r="L795" s="10">
        <v>137.5</v>
      </c>
      <c r="M795" s="7" t="s">
        <v>62</v>
      </c>
      <c r="N795" s="7" t="s">
        <v>238</v>
      </c>
      <c r="O795" s="7" t="s">
        <v>14</v>
      </c>
      <c r="P795" s="50"/>
      <c r="Q795" s="80">
        <f>SUMIF(Western!C:C,E795,Western!W:W)</f>
        <v>0</v>
      </c>
      <c r="R795" s="53">
        <f t="shared" si="38"/>
        <v>0</v>
      </c>
    </row>
    <row r="796" spans="2:18" x14ac:dyDescent="0.25">
      <c r="B796" s="52" t="str">
        <f t="shared" si="40"/>
        <v>MOBSPFU</v>
      </c>
      <c r="C796" s="48" t="str">
        <f t="shared" si="37"/>
        <v>81216601994</v>
      </c>
      <c r="D796" s="6">
        <v>812166019945</v>
      </c>
      <c r="E796" s="7" t="s">
        <v>1902</v>
      </c>
      <c r="F796" t="s">
        <v>2340</v>
      </c>
      <c r="G796" t="s">
        <v>3280</v>
      </c>
      <c r="H796" t="s">
        <v>16</v>
      </c>
      <c r="I796" s="7" t="s">
        <v>10</v>
      </c>
      <c r="J796" s="7" t="s">
        <v>19</v>
      </c>
      <c r="K796" s="7"/>
      <c r="L796" s="10">
        <v>137.5</v>
      </c>
      <c r="M796" s="7" t="s">
        <v>62</v>
      </c>
      <c r="N796" s="7" t="s">
        <v>238</v>
      </c>
      <c r="O796" s="7" t="s">
        <v>14</v>
      </c>
      <c r="P796" s="50"/>
      <c r="Q796" s="80">
        <f>SUMIF(Western!C:C,E796,Western!W:W)</f>
        <v>0</v>
      </c>
      <c r="R796" s="53">
        <f t="shared" si="38"/>
        <v>0</v>
      </c>
    </row>
    <row r="797" spans="2:18" x14ac:dyDescent="0.25">
      <c r="B797" s="52" t="str">
        <f t="shared" si="40"/>
        <v>MOBSPFU</v>
      </c>
      <c r="C797" s="48" t="str">
        <f t="shared" si="37"/>
        <v>81216601993</v>
      </c>
      <c r="D797" s="6">
        <v>812166019938</v>
      </c>
      <c r="E797" s="7" t="s">
        <v>1903</v>
      </c>
      <c r="F797" t="s">
        <v>2341</v>
      </c>
      <c r="G797" t="s">
        <v>3280</v>
      </c>
      <c r="H797" t="s">
        <v>16</v>
      </c>
      <c r="I797" s="7" t="s">
        <v>10</v>
      </c>
      <c r="J797" s="7" t="s">
        <v>18</v>
      </c>
      <c r="K797" s="7"/>
      <c r="L797" s="10">
        <v>137.5</v>
      </c>
      <c r="M797" s="7" t="s">
        <v>62</v>
      </c>
      <c r="N797" s="7" t="s">
        <v>238</v>
      </c>
      <c r="O797" s="7" t="s">
        <v>14</v>
      </c>
      <c r="P797" s="50"/>
      <c r="Q797" s="80">
        <f>SUMIF(Western!C:C,E797,Western!W:W)</f>
        <v>0</v>
      </c>
      <c r="R797" s="53">
        <f t="shared" si="38"/>
        <v>0</v>
      </c>
    </row>
    <row r="798" spans="2:18" x14ac:dyDescent="0.25">
      <c r="B798" s="52" t="str">
        <f t="shared" si="40"/>
        <v>MOBSPFU</v>
      </c>
      <c r="C798" s="48" t="str">
        <f t="shared" si="37"/>
        <v>81216601992</v>
      </c>
      <c r="D798" s="6">
        <v>812166019921</v>
      </c>
      <c r="E798" s="7" t="s">
        <v>1904</v>
      </c>
      <c r="F798" t="s">
        <v>2342</v>
      </c>
      <c r="G798" t="s">
        <v>3280</v>
      </c>
      <c r="H798" t="s">
        <v>16</v>
      </c>
      <c r="I798" s="7" t="s">
        <v>10</v>
      </c>
      <c r="J798" s="7" t="s">
        <v>17</v>
      </c>
      <c r="K798" s="7"/>
      <c r="L798" s="10">
        <v>137.5</v>
      </c>
      <c r="M798" s="7" t="s">
        <v>62</v>
      </c>
      <c r="N798" s="7" t="s">
        <v>238</v>
      </c>
      <c r="O798" s="7" t="s">
        <v>14</v>
      </c>
      <c r="P798" s="50"/>
      <c r="Q798" s="80">
        <f>SUMIF(Western!C:C,E798,Western!W:W)</f>
        <v>0</v>
      </c>
      <c r="R798" s="53">
        <f t="shared" si="38"/>
        <v>0</v>
      </c>
    </row>
    <row r="799" spans="2:18" x14ac:dyDescent="0.25">
      <c r="B799" s="52" t="str">
        <f t="shared" si="40"/>
        <v>MOBSPFU</v>
      </c>
      <c r="C799" s="48" t="str">
        <f t="shared" si="37"/>
        <v>81216601995</v>
      </c>
      <c r="D799" s="6">
        <v>812166019952</v>
      </c>
      <c r="E799" s="7" t="s">
        <v>1905</v>
      </c>
      <c r="F799" t="s">
        <v>2343</v>
      </c>
      <c r="G799" t="s">
        <v>3280</v>
      </c>
      <c r="H799" t="s">
        <v>16</v>
      </c>
      <c r="I799" s="7" t="s">
        <v>10</v>
      </c>
      <c r="J799" s="7" t="s">
        <v>20</v>
      </c>
      <c r="K799" s="7"/>
      <c r="L799" s="10">
        <v>137.5</v>
      </c>
      <c r="M799" s="7" t="s">
        <v>62</v>
      </c>
      <c r="N799" s="7" t="s">
        <v>238</v>
      </c>
      <c r="O799" s="7" t="s">
        <v>14</v>
      </c>
      <c r="P799" s="50"/>
      <c r="Q799" s="80">
        <f>SUMIF(Western!C:C,E799,Western!W:W)</f>
        <v>0</v>
      </c>
      <c r="R799" s="53">
        <f t="shared" si="38"/>
        <v>0</v>
      </c>
    </row>
    <row r="800" spans="2:18" x14ac:dyDescent="0.25">
      <c r="B800" s="52" t="str">
        <f t="shared" si="40"/>
        <v>MOBSPTR</v>
      </c>
      <c r="C800" s="48" t="str">
        <f t="shared" si="37"/>
        <v>84338018562</v>
      </c>
      <c r="D800" s="6">
        <v>843380185628</v>
      </c>
      <c r="E800" s="7" t="s">
        <v>560</v>
      </c>
      <c r="F800" t="s">
        <v>2344</v>
      </c>
      <c r="G800" t="s">
        <v>3280</v>
      </c>
      <c r="H800" t="s">
        <v>16</v>
      </c>
      <c r="I800" s="7" t="s">
        <v>51</v>
      </c>
      <c r="J800" s="7" t="s">
        <v>189</v>
      </c>
      <c r="K800" s="7"/>
      <c r="L800" s="10">
        <v>137.5</v>
      </c>
      <c r="M800" s="7" t="s">
        <v>62</v>
      </c>
      <c r="N800" s="7" t="s">
        <v>238</v>
      </c>
      <c r="O800" s="7" t="s">
        <v>14</v>
      </c>
      <c r="P800" s="50"/>
      <c r="Q800" s="80">
        <f>SUMIF(Western!C:C,E800,Western!W:W)</f>
        <v>0</v>
      </c>
      <c r="R800" s="53">
        <f t="shared" si="38"/>
        <v>0</v>
      </c>
    </row>
    <row r="801" spans="2:18" x14ac:dyDescent="0.25">
      <c r="B801" s="52" t="str">
        <f t="shared" si="40"/>
        <v>MOBSPTR</v>
      </c>
      <c r="C801" s="48" t="str">
        <f t="shared" si="37"/>
        <v>84338018563</v>
      </c>
      <c r="D801" s="6">
        <v>843380185635</v>
      </c>
      <c r="E801" s="7" t="s">
        <v>558</v>
      </c>
      <c r="F801" t="s">
        <v>2345</v>
      </c>
      <c r="G801" t="s">
        <v>3280</v>
      </c>
      <c r="H801" t="s">
        <v>16</v>
      </c>
      <c r="I801" s="7" t="s">
        <v>51</v>
      </c>
      <c r="J801" s="7" t="s">
        <v>19</v>
      </c>
      <c r="K801" s="7"/>
      <c r="L801" s="10">
        <v>137.5</v>
      </c>
      <c r="M801" s="7" t="s">
        <v>62</v>
      </c>
      <c r="N801" s="7" t="s">
        <v>238</v>
      </c>
      <c r="O801" s="7" t="s">
        <v>14</v>
      </c>
      <c r="P801" s="50"/>
      <c r="Q801" s="80">
        <f>SUMIF(Western!C:C,E801,Western!W:W)</f>
        <v>0</v>
      </c>
      <c r="R801" s="53">
        <f t="shared" si="38"/>
        <v>0</v>
      </c>
    </row>
    <row r="802" spans="2:18" x14ac:dyDescent="0.25">
      <c r="B802" s="52" t="str">
        <f t="shared" si="40"/>
        <v>MOBSPTR</v>
      </c>
      <c r="C802" s="48" t="str">
        <f t="shared" si="37"/>
        <v>84338018564</v>
      </c>
      <c r="D802" s="6">
        <v>843380185642</v>
      </c>
      <c r="E802" s="7" t="s">
        <v>557</v>
      </c>
      <c r="F802" t="s">
        <v>2346</v>
      </c>
      <c r="G802" t="s">
        <v>3280</v>
      </c>
      <c r="H802" t="s">
        <v>16</v>
      </c>
      <c r="I802" s="7" t="s">
        <v>51</v>
      </c>
      <c r="J802" s="7" t="s">
        <v>18</v>
      </c>
      <c r="K802" s="7"/>
      <c r="L802" s="10">
        <v>137.5</v>
      </c>
      <c r="M802" s="7" t="s">
        <v>62</v>
      </c>
      <c r="N802" s="7" t="s">
        <v>238</v>
      </c>
      <c r="O802" s="7" t="s">
        <v>14</v>
      </c>
      <c r="P802" s="50"/>
      <c r="Q802" s="80">
        <f>SUMIF(Western!C:C,E802,Western!W:W)</f>
        <v>0</v>
      </c>
      <c r="R802" s="53">
        <f t="shared" si="38"/>
        <v>0</v>
      </c>
    </row>
    <row r="803" spans="2:18" x14ac:dyDescent="0.25">
      <c r="B803" s="52" t="str">
        <f t="shared" si="40"/>
        <v>MOBSPTR</v>
      </c>
      <c r="C803" s="48" t="str">
        <f t="shared" si="37"/>
        <v>84338018565</v>
      </c>
      <c r="D803" s="6">
        <v>843380185659</v>
      </c>
      <c r="E803" s="7" t="s">
        <v>556</v>
      </c>
      <c r="F803" t="s">
        <v>2347</v>
      </c>
      <c r="G803" t="s">
        <v>3280</v>
      </c>
      <c r="H803" t="s">
        <v>16</v>
      </c>
      <c r="I803" s="7" t="s">
        <v>51</v>
      </c>
      <c r="J803" s="7" t="s">
        <v>17</v>
      </c>
      <c r="K803" s="7"/>
      <c r="L803" s="10">
        <v>137.5</v>
      </c>
      <c r="M803" s="7" t="s">
        <v>62</v>
      </c>
      <c r="N803" s="7" t="s">
        <v>238</v>
      </c>
      <c r="O803" s="7" t="s">
        <v>14</v>
      </c>
      <c r="P803" s="50"/>
      <c r="Q803" s="80">
        <f>SUMIF(Western!C:C,E803,Western!W:W)</f>
        <v>0</v>
      </c>
      <c r="R803" s="53">
        <f t="shared" si="38"/>
        <v>0</v>
      </c>
    </row>
    <row r="804" spans="2:18" x14ac:dyDescent="0.25">
      <c r="B804" s="52" t="str">
        <f t="shared" si="40"/>
        <v>MOBSPTR</v>
      </c>
      <c r="C804" s="48" t="str">
        <f t="shared" si="37"/>
        <v>84338018566</v>
      </c>
      <c r="D804" s="6">
        <v>843380185666</v>
      </c>
      <c r="E804" s="7" t="s">
        <v>559</v>
      </c>
      <c r="F804" t="s">
        <v>2348</v>
      </c>
      <c r="G804" t="s">
        <v>3280</v>
      </c>
      <c r="H804" t="s">
        <v>16</v>
      </c>
      <c r="I804" s="7" t="s">
        <v>51</v>
      </c>
      <c r="J804" s="7" t="s">
        <v>20</v>
      </c>
      <c r="K804" s="7"/>
      <c r="L804" s="10">
        <v>137.5</v>
      </c>
      <c r="M804" s="7" t="s">
        <v>62</v>
      </c>
      <c r="N804" s="7" t="s">
        <v>238</v>
      </c>
      <c r="O804" s="7" t="s">
        <v>14</v>
      </c>
      <c r="P804" s="50"/>
      <c r="Q804" s="80">
        <f>SUMIF(Western!C:C,E804,Western!W:W)</f>
        <v>0</v>
      </c>
      <c r="R804" s="53">
        <f t="shared" si="38"/>
        <v>0</v>
      </c>
    </row>
    <row r="805" spans="2:18" x14ac:dyDescent="0.25">
      <c r="B805" s="52" t="str">
        <f t="shared" si="40"/>
        <v>MACDYTN</v>
      </c>
      <c r="C805" s="48" t="str">
        <f t="shared" si="37"/>
        <v>84338016729</v>
      </c>
      <c r="D805" s="6">
        <v>843380167297</v>
      </c>
      <c r="E805" s="7" t="s">
        <v>501</v>
      </c>
      <c r="F805" t="s">
        <v>2349</v>
      </c>
      <c r="G805" t="s">
        <v>1745</v>
      </c>
      <c r="H805" t="s">
        <v>15</v>
      </c>
      <c r="I805" s="7" t="s">
        <v>2350</v>
      </c>
      <c r="J805" s="7" t="s">
        <v>19</v>
      </c>
      <c r="K805" s="7"/>
      <c r="L805" s="10">
        <v>38.5</v>
      </c>
      <c r="M805" s="7" t="s">
        <v>491</v>
      </c>
      <c r="N805" s="7" t="s">
        <v>492</v>
      </c>
      <c r="O805" s="7" t="s">
        <v>14</v>
      </c>
      <c r="P805" s="50"/>
      <c r="Q805" s="80">
        <f>SUMIF(Western!C:C,E805,Western!W:W)</f>
        <v>0</v>
      </c>
      <c r="R805" s="53">
        <f t="shared" si="38"/>
        <v>0</v>
      </c>
    </row>
    <row r="806" spans="2:18" x14ac:dyDescent="0.25">
      <c r="B806" s="52" t="str">
        <f t="shared" si="40"/>
        <v>MACDYTN</v>
      </c>
      <c r="C806" s="48" t="str">
        <f t="shared" si="37"/>
        <v>84338016728</v>
      </c>
      <c r="D806" s="6">
        <v>843380167280</v>
      </c>
      <c r="E806" s="7" t="s">
        <v>500</v>
      </c>
      <c r="F806" t="s">
        <v>2351</v>
      </c>
      <c r="G806" t="s">
        <v>1745</v>
      </c>
      <c r="H806" t="s">
        <v>15</v>
      </c>
      <c r="I806" s="7" t="s">
        <v>2350</v>
      </c>
      <c r="J806" s="7" t="s">
        <v>18</v>
      </c>
      <c r="K806" s="7"/>
      <c r="L806" s="10">
        <v>38.5</v>
      </c>
      <c r="M806" s="7" t="s">
        <v>491</v>
      </c>
      <c r="N806" s="7" t="s">
        <v>492</v>
      </c>
      <c r="O806" s="7" t="s">
        <v>14</v>
      </c>
      <c r="P806" s="50"/>
      <c r="Q806" s="80">
        <f>SUMIF(Western!C:C,E806,Western!W:W)</f>
        <v>0</v>
      </c>
      <c r="R806" s="53">
        <f t="shared" si="38"/>
        <v>0</v>
      </c>
    </row>
    <row r="807" spans="2:18" x14ac:dyDescent="0.25">
      <c r="B807" s="52" t="str">
        <f t="shared" si="40"/>
        <v>MACDYTN</v>
      </c>
      <c r="C807" s="48" t="str">
        <f t="shared" si="37"/>
        <v>84338016727</v>
      </c>
      <c r="D807" s="6">
        <v>843380167273</v>
      </c>
      <c r="E807" s="7" t="s">
        <v>499</v>
      </c>
      <c r="F807" t="s">
        <v>2352</v>
      </c>
      <c r="G807" t="s">
        <v>1745</v>
      </c>
      <c r="H807" t="s">
        <v>15</v>
      </c>
      <c r="I807" s="7" t="s">
        <v>2350</v>
      </c>
      <c r="J807" s="7" t="s">
        <v>17</v>
      </c>
      <c r="K807" s="7"/>
      <c r="L807" s="10">
        <v>38.5</v>
      </c>
      <c r="M807" s="7" t="s">
        <v>491</v>
      </c>
      <c r="N807" s="7" t="s">
        <v>492</v>
      </c>
      <c r="O807" s="7" t="s">
        <v>14</v>
      </c>
      <c r="P807" s="50"/>
      <c r="Q807" s="80">
        <f>SUMIF(Western!C:C,E807,Western!W:W)</f>
        <v>0</v>
      </c>
      <c r="R807" s="53">
        <f t="shared" si="38"/>
        <v>0</v>
      </c>
    </row>
    <row r="808" spans="2:18" x14ac:dyDescent="0.25">
      <c r="B808" s="52" t="str">
        <f t="shared" si="40"/>
        <v>MACDYTN</v>
      </c>
      <c r="C808" s="48" t="str">
        <f t="shared" si="37"/>
        <v>84338016730</v>
      </c>
      <c r="D808" s="6">
        <v>843380167303</v>
      </c>
      <c r="E808" s="7" t="s">
        <v>502</v>
      </c>
      <c r="F808" t="s">
        <v>2353</v>
      </c>
      <c r="G808" t="s">
        <v>1745</v>
      </c>
      <c r="H808" t="s">
        <v>15</v>
      </c>
      <c r="I808" s="7" t="s">
        <v>2350</v>
      </c>
      <c r="J808" s="7" t="s">
        <v>20</v>
      </c>
      <c r="K808" s="7"/>
      <c r="L808" s="10">
        <v>38.5</v>
      </c>
      <c r="M808" s="7" t="s">
        <v>491</v>
      </c>
      <c r="N808" s="7" t="s">
        <v>492</v>
      </c>
      <c r="O808" s="7" t="s">
        <v>14</v>
      </c>
      <c r="P808" s="50"/>
      <c r="Q808" s="80">
        <f>SUMIF(Western!C:C,E808,Western!W:W)</f>
        <v>0</v>
      </c>
      <c r="R808" s="53">
        <f t="shared" si="38"/>
        <v>0</v>
      </c>
    </row>
    <row r="809" spans="2:18" x14ac:dyDescent="0.25">
      <c r="B809" s="52" t="str">
        <f t="shared" si="40"/>
        <v>MACDYTR</v>
      </c>
      <c r="C809" s="48" t="str">
        <f t="shared" si="37"/>
        <v>84338016725</v>
      </c>
      <c r="D809" s="6">
        <v>843380167259</v>
      </c>
      <c r="E809" s="7" t="s">
        <v>495</v>
      </c>
      <c r="F809" t="s">
        <v>496</v>
      </c>
      <c r="G809" t="s">
        <v>1745</v>
      </c>
      <c r="H809" t="s">
        <v>16</v>
      </c>
      <c r="I809" s="7" t="s">
        <v>51</v>
      </c>
      <c r="J809" s="7" t="s">
        <v>19</v>
      </c>
      <c r="K809" s="7"/>
      <c r="L809" s="10">
        <v>38.5</v>
      </c>
      <c r="M809" s="7" t="s">
        <v>491</v>
      </c>
      <c r="N809" s="7" t="s">
        <v>492</v>
      </c>
      <c r="O809" s="7" t="s">
        <v>14</v>
      </c>
      <c r="P809" s="50"/>
      <c r="Q809" s="80">
        <f>SUMIF(Western!C:C,E809,Western!W:W)</f>
        <v>0</v>
      </c>
      <c r="R809" s="53">
        <f t="shared" si="38"/>
        <v>0</v>
      </c>
    </row>
    <row r="810" spans="2:18" x14ac:dyDescent="0.25">
      <c r="B810" s="52" t="str">
        <f t="shared" si="40"/>
        <v>MACDYTR</v>
      </c>
      <c r="C810" s="48" t="str">
        <f t="shared" si="37"/>
        <v>84338016724</v>
      </c>
      <c r="D810" s="6">
        <v>843380167242</v>
      </c>
      <c r="E810" s="7" t="s">
        <v>493</v>
      </c>
      <c r="F810" t="s">
        <v>494</v>
      </c>
      <c r="G810" t="s">
        <v>1745</v>
      </c>
      <c r="H810" t="s">
        <v>16</v>
      </c>
      <c r="I810" s="7" t="s">
        <v>51</v>
      </c>
      <c r="J810" s="7" t="s">
        <v>18</v>
      </c>
      <c r="K810" s="7"/>
      <c r="L810" s="10">
        <v>38.5</v>
      </c>
      <c r="M810" s="7" t="s">
        <v>491</v>
      </c>
      <c r="N810" s="7" t="s">
        <v>492</v>
      </c>
      <c r="O810" s="7" t="s">
        <v>14</v>
      </c>
      <c r="P810" s="50"/>
      <c r="Q810" s="80">
        <f>SUMIF(Western!C:C,E810,Western!W:W)</f>
        <v>0</v>
      </c>
      <c r="R810" s="53">
        <f t="shared" si="38"/>
        <v>0</v>
      </c>
    </row>
    <row r="811" spans="2:18" x14ac:dyDescent="0.25">
      <c r="B811" s="52" t="str">
        <f t="shared" si="40"/>
        <v>MACDYTR</v>
      </c>
      <c r="C811" s="48" t="str">
        <f t="shared" si="37"/>
        <v>84338016723</v>
      </c>
      <c r="D811" s="6">
        <v>843380167235</v>
      </c>
      <c r="E811" s="7" t="s">
        <v>489</v>
      </c>
      <c r="F811" t="s">
        <v>490</v>
      </c>
      <c r="G811" t="s">
        <v>1745</v>
      </c>
      <c r="H811" t="s">
        <v>16</v>
      </c>
      <c r="I811" s="7" t="s">
        <v>51</v>
      </c>
      <c r="J811" s="7" t="s">
        <v>17</v>
      </c>
      <c r="K811" s="7"/>
      <c r="L811" s="10">
        <v>38.5</v>
      </c>
      <c r="M811" s="7" t="s">
        <v>491</v>
      </c>
      <c r="N811" s="7" t="s">
        <v>492</v>
      </c>
      <c r="O811" s="7" t="s">
        <v>14</v>
      </c>
      <c r="P811" s="50"/>
      <c r="Q811" s="80">
        <f>SUMIF(Western!C:C,E811,Western!W:W)</f>
        <v>0</v>
      </c>
      <c r="R811" s="53">
        <f t="shared" si="38"/>
        <v>0</v>
      </c>
    </row>
    <row r="812" spans="2:18" x14ac:dyDescent="0.25">
      <c r="B812" s="52" t="str">
        <f t="shared" si="40"/>
        <v>MACDYTR</v>
      </c>
      <c r="C812" s="48" t="str">
        <f t="shared" si="37"/>
        <v>84338016726</v>
      </c>
      <c r="D812" s="6">
        <v>843380167266</v>
      </c>
      <c r="E812" s="7" t="s">
        <v>497</v>
      </c>
      <c r="F812" t="s">
        <v>498</v>
      </c>
      <c r="G812" t="s">
        <v>1745</v>
      </c>
      <c r="H812" t="s">
        <v>16</v>
      </c>
      <c r="I812" s="7" t="s">
        <v>51</v>
      </c>
      <c r="J812" s="7" t="s">
        <v>20</v>
      </c>
      <c r="K812" s="7"/>
      <c r="L812" s="10">
        <v>38.5</v>
      </c>
      <c r="M812" s="7" t="s">
        <v>491</v>
      </c>
      <c r="N812" s="7" t="s">
        <v>492</v>
      </c>
      <c r="O812" s="7" t="s">
        <v>14</v>
      </c>
      <c r="P812" s="50"/>
      <c r="Q812" s="80">
        <f>SUMIF(Western!C:C,E812,Western!W:W)</f>
        <v>0</v>
      </c>
      <c r="R812" s="53">
        <f t="shared" si="38"/>
        <v>0</v>
      </c>
    </row>
    <row r="813" spans="2:18" x14ac:dyDescent="0.25">
      <c r="B813" s="52" t="str">
        <f t="shared" si="40"/>
        <v>MALPHFU</v>
      </c>
      <c r="C813" s="48" t="str">
        <f t="shared" si="37"/>
        <v>81311602555</v>
      </c>
      <c r="D813" s="6">
        <v>813116025559</v>
      </c>
      <c r="E813" s="7" t="s">
        <v>562</v>
      </c>
      <c r="F813" t="s">
        <v>563</v>
      </c>
      <c r="G813" t="s">
        <v>3365</v>
      </c>
      <c r="H813" t="s">
        <v>16</v>
      </c>
      <c r="I813" s="7" t="s">
        <v>10</v>
      </c>
      <c r="J813" s="7" t="s">
        <v>503</v>
      </c>
      <c r="K813" s="7"/>
      <c r="L813" s="10">
        <v>13.75</v>
      </c>
      <c r="M813" s="7" t="s">
        <v>504</v>
      </c>
      <c r="N813" s="7" t="s">
        <v>512</v>
      </c>
      <c r="O813" s="7" t="s">
        <v>14</v>
      </c>
      <c r="P813" s="50"/>
      <c r="Q813" s="80">
        <f>SUMIF(Western!C:C,E813,Western!W:W)</f>
        <v>0</v>
      </c>
      <c r="R813" s="53">
        <f t="shared" si="38"/>
        <v>0</v>
      </c>
    </row>
    <row r="814" spans="2:18" x14ac:dyDescent="0.25">
      <c r="B814" s="52" t="str">
        <f t="shared" si="40"/>
        <v>MATRKCR</v>
      </c>
      <c r="C814" s="48" t="str">
        <f t="shared" si="37"/>
        <v>84338017556</v>
      </c>
      <c r="D814" s="6">
        <v>843380175568</v>
      </c>
      <c r="E814" s="7" t="s">
        <v>566</v>
      </c>
      <c r="F814" t="s">
        <v>567</v>
      </c>
      <c r="G814" t="s">
        <v>3366</v>
      </c>
      <c r="H814" t="s">
        <v>16</v>
      </c>
      <c r="I814" s="7" t="s">
        <v>191</v>
      </c>
      <c r="J814" s="7" t="s">
        <v>503</v>
      </c>
      <c r="K814" s="7"/>
      <c r="L814" s="10">
        <v>13.75</v>
      </c>
      <c r="M814" s="7" t="s">
        <v>504</v>
      </c>
      <c r="N814" s="7" t="s">
        <v>512</v>
      </c>
      <c r="O814" s="7" t="s">
        <v>14</v>
      </c>
      <c r="P814" s="50"/>
      <c r="Q814" s="80">
        <f>SUMIF(Western!C:C,E814,Western!W:W)</f>
        <v>0</v>
      </c>
      <c r="R814" s="53">
        <f t="shared" si="38"/>
        <v>0</v>
      </c>
    </row>
    <row r="815" spans="2:18" x14ac:dyDescent="0.25">
      <c r="B815" s="52" t="str">
        <f t="shared" si="40"/>
        <v>MATRKFU</v>
      </c>
      <c r="C815" s="48" t="str">
        <f t="shared" si="37"/>
        <v>81311602495</v>
      </c>
      <c r="D815" s="6">
        <v>813116024958</v>
      </c>
      <c r="E815" s="7" t="s">
        <v>564</v>
      </c>
      <c r="F815" t="s">
        <v>565</v>
      </c>
      <c r="G815" t="s">
        <v>1989</v>
      </c>
      <c r="H815" t="s">
        <v>16</v>
      </c>
      <c r="I815" s="7" t="s">
        <v>10</v>
      </c>
      <c r="J815" s="7" t="s">
        <v>503</v>
      </c>
      <c r="K815" s="7"/>
      <c r="L815" s="10">
        <v>13.75</v>
      </c>
      <c r="M815" s="7" t="s">
        <v>504</v>
      </c>
      <c r="N815" s="7" t="s">
        <v>512</v>
      </c>
      <c r="O815" s="7" t="s">
        <v>14</v>
      </c>
      <c r="P815" s="50"/>
      <c r="Q815" s="80">
        <f>SUMIF(Western!C:C,E815,Western!W:W)</f>
        <v>0</v>
      </c>
      <c r="R815" s="53">
        <f t="shared" si="38"/>
        <v>0</v>
      </c>
    </row>
    <row r="816" spans="2:18" x14ac:dyDescent="0.25">
      <c r="B816" s="52" t="str">
        <f t="shared" si="40"/>
        <v>MANKGCR</v>
      </c>
      <c r="C816" s="48" t="str">
        <f t="shared" si="37"/>
        <v>84338016743</v>
      </c>
      <c r="D816" s="6">
        <v>843380167433</v>
      </c>
      <c r="E816" s="7" t="s">
        <v>510</v>
      </c>
      <c r="F816" t="s">
        <v>511</v>
      </c>
      <c r="G816" t="s">
        <v>1765</v>
      </c>
      <c r="H816" t="s">
        <v>16</v>
      </c>
      <c r="I816" s="7" t="s">
        <v>191</v>
      </c>
      <c r="J816" s="7" t="s">
        <v>503</v>
      </c>
      <c r="K816" s="7"/>
      <c r="L816" s="10">
        <v>19.25</v>
      </c>
      <c r="M816" s="7" t="s">
        <v>504</v>
      </c>
      <c r="N816" s="7" t="s">
        <v>506</v>
      </c>
      <c r="O816" s="7" t="s">
        <v>14</v>
      </c>
      <c r="P816" s="50"/>
      <c r="Q816" s="80">
        <f>SUMIF(Western!C:C,E816,Western!W:W)</f>
        <v>0</v>
      </c>
      <c r="R816" s="53">
        <f t="shared" si="38"/>
        <v>0</v>
      </c>
    </row>
    <row r="817" spans="2:18" x14ac:dyDescent="0.25">
      <c r="B817" s="52" t="str">
        <f t="shared" si="40"/>
        <v>MANKGFU</v>
      </c>
      <c r="C817" s="48" t="str">
        <f t="shared" si="37"/>
        <v>81311602826</v>
      </c>
      <c r="D817" s="6">
        <v>813116028260</v>
      </c>
      <c r="E817" s="7" t="s">
        <v>508</v>
      </c>
      <c r="F817" t="s">
        <v>509</v>
      </c>
      <c r="G817" t="s">
        <v>1765</v>
      </c>
      <c r="H817" t="s">
        <v>16</v>
      </c>
      <c r="I817" s="7" t="s">
        <v>10</v>
      </c>
      <c r="J817" s="7" t="s">
        <v>503</v>
      </c>
      <c r="K817" s="7"/>
      <c r="L817" s="10">
        <v>19.25</v>
      </c>
      <c r="M817" s="7" t="s">
        <v>504</v>
      </c>
      <c r="N817" s="7" t="s">
        <v>506</v>
      </c>
      <c r="O817" s="7" t="s">
        <v>14</v>
      </c>
      <c r="P817" s="50"/>
      <c r="Q817" s="80">
        <f>SUMIF(Western!C:C,E817,Western!W:W)</f>
        <v>0</v>
      </c>
      <c r="R817" s="53">
        <f t="shared" si="38"/>
        <v>0</v>
      </c>
    </row>
    <row r="818" spans="2:18" x14ac:dyDescent="0.25">
      <c r="B818" s="52" t="str">
        <f t="shared" si="40"/>
        <v>MB38LDE</v>
      </c>
      <c r="C818" s="48" t="str">
        <f t="shared" si="37"/>
        <v>84338016325</v>
      </c>
      <c r="D818" s="6">
        <v>843380163251</v>
      </c>
      <c r="E818" s="7" t="s">
        <v>446</v>
      </c>
      <c r="F818" t="s">
        <v>447</v>
      </c>
      <c r="G818" t="s">
        <v>1767</v>
      </c>
      <c r="H818" t="s">
        <v>15</v>
      </c>
      <c r="I818" s="7" t="s">
        <v>27</v>
      </c>
      <c r="J818" s="7">
        <v>3030</v>
      </c>
      <c r="K818" s="7"/>
      <c r="L818" s="10">
        <v>104.5</v>
      </c>
      <c r="M818" s="7" t="s">
        <v>62</v>
      </c>
      <c r="N818" s="7" t="s">
        <v>128</v>
      </c>
      <c r="O818" s="7" t="s">
        <v>14</v>
      </c>
      <c r="P818" s="50"/>
      <c r="Q818" s="80">
        <f>SUMIF(Western!C:C,E818,Western!W:W)</f>
        <v>0</v>
      </c>
      <c r="R818" s="53">
        <f t="shared" si="38"/>
        <v>0</v>
      </c>
    </row>
    <row r="819" spans="2:18" x14ac:dyDescent="0.25">
      <c r="B819" s="52" t="str">
        <f t="shared" si="40"/>
        <v>MB38LDE</v>
      </c>
      <c r="C819" s="48" t="str">
        <f t="shared" si="37"/>
        <v>84338016326</v>
      </c>
      <c r="D819" s="6">
        <v>843380163268</v>
      </c>
      <c r="E819" s="7" t="s">
        <v>448</v>
      </c>
      <c r="F819" t="s">
        <v>449</v>
      </c>
      <c r="G819" t="s">
        <v>1767</v>
      </c>
      <c r="H819" t="s">
        <v>15</v>
      </c>
      <c r="I819" s="7" t="s">
        <v>27</v>
      </c>
      <c r="J819" s="7">
        <v>3032</v>
      </c>
      <c r="K819" s="7"/>
      <c r="L819" s="10">
        <v>104.5</v>
      </c>
      <c r="M819" s="7" t="s">
        <v>62</v>
      </c>
      <c r="N819" s="7" t="s">
        <v>128</v>
      </c>
      <c r="O819" s="7" t="s">
        <v>14</v>
      </c>
      <c r="P819" s="50"/>
      <c r="Q819" s="80">
        <f>SUMIF(Western!C:C,E819,Western!W:W)</f>
        <v>0</v>
      </c>
      <c r="R819" s="53">
        <f t="shared" si="38"/>
        <v>0</v>
      </c>
    </row>
    <row r="820" spans="2:18" x14ac:dyDescent="0.25">
      <c r="B820" s="52" t="str">
        <f t="shared" si="40"/>
        <v>MB38LDE</v>
      </c>
      <c r="C820" s="48" t="str">
        <f t="shared" si="37"/>
        <v>84338016327</v>
      </c>
      <c r="D820" s="6">
        <v>843380163275</v>
      </c>
      <c r="E820" s="7" t="s">
        <v>450</v>
      </c>
      <c r="F820" t="s">
        <v>451</v>
      </c>
      <c r="G820" t="s">
        <v>1767</v>
      </c>
      <c r="H820" t="s">
        <v>15</v>
      </c>
      <c r="I820" s="7" t="s">
        <v>27</v>
      </c>
      <c r="J820" s="7">
        <v>3230</v>
      </c>
      <c r="K820" s="7"/>
      <c r="L820" s="10">
        <v>104.5</v>
      </c>
      <c r="M820" s="7" t="s">
        <v>62</v>
      </c>
      <c r="N820" s="7" t="s">
        <v>128</v>
      </c>
      <c r="O820" s="7" t="s">
        <v>14</v>
      </c>
      <c r="P820" s="50"/>
      <c r="Q820" s="80">
        <f>SUMIF(Western!C:C,E820,Western!W:W)</f>
        <v>0</v>
      </c>
      <c r="R820" s="53">
        <f t="shared" si="38"/>
        <v>0</v>
      </c>
    </row>
    <row r="821" spans="2:18" x14ac:dyDescent="0.25">
      <c r="B821" s="52" t="str">
        <f t="shared" si="40"/>
        <v>MB38LDE</v>
      </c>
      <c r="C821" s="48" t="str">
        <f t="shared" si="37"/>
        <v>84338016328</v>
      </c>
      <c r="D821" s="6">
        <v>843380163282</v>
      </c>
      <c r="E821" s="7" t="s">
        <v>452</v>
      </c>
      <c r="F821" t="s">
        <v>453</v>
      </c>
      <c r="G821" t="s">
        <v>1767</v>
      </c>
      <c r="H821" t="s">
        <v>15</v>
      </c>
      <c r="I821" s="7" t="s">
        <v>27</v>
      </c>
      <c r="J821" s="7">
        <v>3232</v>
      </c>
      <c r="K821" s="7"/>
      <c r="L821" s="10">
        <v>104.5</v>
      </c>
      <c r="M821" s="7" t="s">
        <v>62</v>
      </c>
      <c r="N821" s="7" t="s">
        <v>128</v>
      </c>
      <c r="O821" s="7" t="s">
        <v>14</v>
      </c>
      <c r="P821" s="50"/>
      <c r="Q821" s="80">
        <f>SUMIF(Western!C:C,E821,Western!W:W)</f>
        <v>0</v>
      </c>
      <c r="R821" s="53">
        <f t="shared" si="38"/>
        <v>0</v>
      </c>
    </row>
    <row r="822" spans="2:18" x14ac:dyDescent="0.25">
      <c r="B822" s="52" t="str">
        <f t="shared" si="40"/>
        <v>MB38LDE</v>
      </c>
      <c r="C822" s="48" t="str">
        <f t="shared" si="37"/>
        <v>84338016329</v>
      </c>
      <c r="D822" s="6">
        <v>843380163299</v>
      </c>
      <c r="E822" s="7" t="s">
        <v>454</v>
      </c>
      <c r="F822" t="s">
        <v>455</v>
      </c>
      <c r="G822" t="s">
        <v>1767</v>
      </c>
      <c r="H822" t="s">
        <v>15</v>
      </c>
      <c r="I822" s="7" t="s">
        <v>27</v>
      </c>
      <c r="J822" s="7">
        <v>3234</v>
      </c>
      <c r="K822" s="7"/>
      <c r="L822" s="10">
        <v>104.5</v>
      </c>
      <c r="M822" s="7" t="s">
        <v>62</v>
      </c>
      <c r="N822" s="7" t="s">
        <v>128</v>
      </c>
      <c r="O822" s="7" t="s">
        <v>14</v>
      </c>
      <c r="P822" s="50"/>
      <c r="Q822" s="80">
        <f>SUMIF(Western!C:C,E822,Western!W:W)</f>
        <v>0</v>
      </c>
      <c r="R822" s="53">
        <f t="shared" si="38"/>
        <v>0</v>
      </c>
    </row>
    <row r="823" spans="2:18" x14ac:dyDescent="0.25">
      <c r="B823" s="52" t="str">
        <f t="shared" si="40"/>
        <v>MB38LDE</v>
      </c>
      <c r="C823" s="48" t="str">
        <f t="shared" si="37"/>
        <v>84338016330</v>
      </c>
      <c r="D823" s="6">
        <v>843380163305</v>
      </c>
      <c r="E823" s="7" t="s">
        <v>456</v>
      </c>
      <c r="F823" t="s">
        <v>457</v>
      </c>
      <c r="G823" t="s">
        <v>1767</v>
      </c>
      <c r="H823" t="s">
        <v>15</v>
      </c>
      <c r="I823" s="7" t="s">
        <v>27</v>
      </c>
      <c r="J823" s="7">
        <v>3430</v>
      </c>
      <c r="K823" s="7"/>
      <c r="L823" s="10">
        <v>104.5</v>
      </c>
      <c r="M823" s="7" t="s">
        <v>62</v>
      </c>
      <c r="N823" s="7" t="s">
        <v>128</v>
      </c>
      <c r="O823" s="7" t="s">
        <v>14</v>
      </c>
      <c r="P823" s="50"/>
      <c r="Q823" s="80">
        <f>SUMIF(Western!C:C,E823,Western!W:W)</f>
        <v>0</v>
      </c>
      <c r="R823" s="53">
        <f t="shared" si="38"/>
        <v>0</v>
      </c>
    </row>
    <row r="824" spans="2:18" x14ac:dyDescent="0.25">
      <c r="B824" s="52" t="str">
        <f t="shared" si="40"/>
        <v>MB38LDE</v>
      </c>
      <c r="C824" s="48" t="str">
        <f t="shared" si="37"/>
        <v>84338016331</v>
      </c>
      <c r="D824" s="6">
        <v>843380163312</v>
      </c>
      <c r="E824" s="7" t="s">
        <v>458</v>
      </c>
      <c r="F824" t="s">
        <v>459</v>
      </c>
      <c r="G824" t="s">
        <v>1767</v>
      </c>
      <c r="H824" t="s">
        <v>15</v>
      </c>
      <c r="I824" s="7" t="s">
        <v>27</v>
      </c>
      <c r="J824" s="7">
        <v>3432</v>
      </c>
      <c r="K824" s="7"/>
      <c r="L824" s="10">
        <v>104.5</v>
      </c>
      <c r="M824" s="7" t="s">
        <v>62</v>
      </c>
      <c r="N824" s="7" t="s">
        <v>128</v>
      </c>
      <c r="O824" s="7" t="s">
        <v>14</v>
      </c>
      <c r="P824" s="50"/>
      <c r="Q824" s="80">
        <f>SUMIF(Western!C:C,E824,Western!W:W)</f>
        <v>0</v>
      </c>
      <c r="R824" s="53">
        <f t="shared" si="38"/>
        <v>0</v>
      </c>
    </row>
    <row r="825" spans="2:18" x14ac:dyDescent="0.25">
      <c r="B825" s="52" t="str">
        <f t="shared" si="40"/>
        <v>MB38LDE</v>
      </c>
      <c r="C825" s="48" t="str">
        <f t="shared" si="37"/>
        <v>84338016332</v>
      </c>
      <c r="D825" s="6">
        <v>843380163329</v>
      </c>
      <c r="E825" s="7" t="s">
        <v>460</v>
      </c>
      <c r="F825" t="s">
        <v>461</v>
      </c>
      <c r="G825" t="s">
        <v>1767</v>
      </c>
      <c r="H825" t="s">
        <v>15</v>
      </c>
      <c r="I825" s="7" t="s">
        <v>27</v>
      </c>
      <c r="J825" s="7">
        <v>3434</v>
      </c>
      <c r="K825" s="7"/>
      <c r="L825" s="10">
        <v>104.5</v>
      </c>
      <c r="M825" s="7" t="s">
        <v>62</v>
      </c>
      <c r="N825" s="7" t="s">
        <v>128</v>
      </c>
      <c r="O825" s="7" t="s">
        <v>14</v>
      </c>
      <c r="P825" s="50"/>
      <c r="Q825" s="80">
        <f>SUMIF(Western!C:C,E825,Western!W:W)</f>
        <v>0</v>
      </c>
      <c r="R825" s="53">
        <f t="shared" si="38"/>
        <v>0</v>
      </c>
    </row>
    <row r="826" spans="2:18" x14ac:dyDescent="0.25">
      <c r="B826" s="52" t="str">
        <f t="shared" si="40"/>
        <v>MB38LDE</v>
      </c>
      <c r="C826" s="48" t="str">
        <f t="shared" si="37"/>
        <v>84338016333</v>
      </c>
      <c r="D826" s="6">
        <v>843380163336</v>
      </c>
      <c r="E826" s="7" t="s">
        <v>462</v>
      </c>
      <c r="F826" t="s">
        <v>463</v>
      </c>
      <c r="G826" t="s">
        <v>1767</v>
      </c>
      <c r="H826" t="s">
        <v>15</v>
      </c>
      <c r="I826" s="7" t="s">
        <v>27</v>
      </c>
      <c r="J826" s="7">
        <v>3436</v>
      </c>
      <c r="K826" s="7"/>
      <c r="L826" s="10">
        <v>104.5</v>
      </c>
      <c r="M826" s="7" t="s">
        <v>62</v>
      </c>
      <c r="N826" s="7" t="s">
        <v>128</v>
      </c>
      <c r="O826" s="7" t="s">
        <v>14</v>
      </c>
      <c r="P826" s="50"/>
      <c r="Q826" s="80">
        <f>SUMIF(Western!C:C,E826,Western!W:W)</f>
        <v>0</v>
      </c>
      <c r="R826" s="53">
        <f t="shared" si="38"/>
        <v>0</v>
      </c>
    </row>
    <row r="827" spans="2:18" x14ac:dyDescent="0.25">
      <c r="B827" s="52" t="str">
        <f t="shared" si="40"/>
        <v>MB38LDE</v>
      </c>
      <c r="C827" s="48" t="str">
        <f t="shared" si="37"/>
        <v>84338016334</v>
      </c>
      <c r="D827" s="6">
        <v>843380163343</v>
      </c>
      <c r="E827" s="7" t="s">
        <v>464</v>
      </c>
      <c r="F827" t="s">
        <v>465</v>
      </c>
      <c r="G827" t="s">
        <v>1767</v>
      </c>
      <c r="H827" t="s">
        <v>15</v>
      </c>
      <c r="I827" s="7" t="s">
        <v>27</v>
      </c>
      <c r="J827" s="7">
        <v>3632</v>
      </c>
      <c r="K827" s="7"/>
      <c r="L827" s="10">
        <v>104.5</v>
      </c>
      <c r="M827" s="7" t="s">
        <v>62</v>
      </c>
      <c r="N827" s="7" t="s">
        <v>128</v>
      </c>
      <c r="O827" s="7" t="s">
        <v>14</v>
      </c>
      <c r="P827" s="50"/>
      <c r="Q827" s="80">
        <f>SUMIF(Western!C:C,E827,Western!W:W)</f>
        <v>0</v>
      </c>
      <c r="R827" s="53">
        <f t="shared" si="38"/>
        <v>0</v>
      </c>
    </row>
    <row r="828" spans="2:18" x14ac:dyDescent="0.25">
      <c r="B828" s="52" t="str">
        <f t="shared" si="40"/>
        <v>MB38LDE</v>
      </c>
      <c r="C828" s="48" t="str">
        <f t="shared" si="37"/>
        <v>84338016335</v>
      </c>
      <c r="D828" s="6">
        <v>843380163350</v>
      </c>
      <c r="E828" s="7" t="s">
        <v>466</v>
      </c>
      <c r="F828" t="s">
        <v>467</v>
      </c>
      <c r="G828" t="s">
        <v>1767</v>
      </c>
      <c r="H828" t="s">
        <v>15</v>
      </c>
      <c r="I828" s="7" t="s">
        <v>27</v>
      </c>
      <c r="J828" s="7">
        <v>3634</v>
      </c>
      <c r="K828" s="7"/>
      <c r="L828" s="10">
        <v>104.5</v>
      </c>
      <c r="M828" s="7" t="s">
        <v>62</v>
      </c>
      <c r="N828" s="7" t="s">
        <v>128</v>
      </c>
      <c r="O828" s="7" t="s">
        <v>14</v>
      </c>
      <c r="P828" s="50"/>
      <c r="Q828" s="80">
        <f>SUMIF(Western!C:C,E828,Western!W:W)</f>
        <v>0</v>
      </c>
      <c r="R828" s="53">
        <f t="shared" si="38"/>
        <v>0</v>
      </c>
    </row>
    <row r="829" spans="2:18" x14ac:dyDescent="0.25">
      <c r="B829" s="52" t="str">
        <f t="shared" si="40"/>
        <v>MB38LDE</v>
      </c>
      <c r="C829" s="48" t="str">
        <f t="shared" si="37"/>
        <v>84338016336</v>
      </c>
      <c r="D829" s="6">
        <v>843380163367</v>
      </c>
      <c r="E829" s="7" t="s">
        <v>468</v>
      </c>
      <c r="F829" t="s">
        <v>469</v>
      </c>
      <c r="G829" t="s">
        <v>1767</v>
      </c>
      <c r="H829" t="s">
        <v>15</v>
      </c>
      <c r="I829" s="7" t="s">
        <v>27</v>
      </c>
      <c r="J829" s="7">
        <v>3636</v>
      </c>
      <c r="K829" s="7"/>
      <c r="L829" s="10">
        <v>104.5</v>
      </c>
      <c r="M829" s="7" t="s">
        <v>62</v>
      </c>
      <c r="N829" s="7" t="s">
        <v>128</v>
      </c>
      <c r="O829" s="7" t="s">
        <v>14</v>
      </c>
      <c r="P829" s="50"/>
      <c r="Q829" s="80">
        <f>SUMIF(Western!C:C,E829,Western!W:W)</f>
        <v>0</v>
      </c>
      <c r="R829" s="53">
        <f t="shared" si="38"/>
        <v>0</v>
      </c>
    </row>
    <row r="830" spans="2:18" x14ac:dyDescent="0.25">
      <c r="B830" s="52" t="str">
        <f t="shared" si="40"/>
        <v>MB38LDE</v>
      </c>
      <c r="C830" s="48" t="str">
        <f t="shared" si="37"/>
        <v>84338016337</v>
      </c>
      <c r="D830" s="6">
        <v>843380163374</v>
      </c>
      <c r="E830" s="7" t="s">
        <v>470</v>
      </c>
      <c r="F830" t="s">
        <v>471</v>
      </c>
      <c r="G830" t="s">
        <v>1767</v>
      </c>
      <c r="H830" t="s">
        <v>15</v>
      </c>
      <c r="I830" s="7" t="s">
        <v>27</v>
      </c>
      <c r="J830" s="7">
        <v>3832</v>
      </c>
      <c r="K830" s="7"/>
      <c r="L830" s="10">
        <v>104.5</v>
      </c>
      <c r="M830" s="7" t="s">
        <v>62</v>
      </c>
      <c r="N830" s="7" t="s">
        <v>128</v>
      </c>
      <c r="O830" s="7" t="s">
        <v>14</v>
      </c>
      <c r="P830" s="50"/>
      <c r="Q830" s="80">
        <f>SUMIF(Western!C:C,E830,Western!W:W)</f>
        <v>0</v>
      </c>
      <c r="R830" s="53">
        <f t="shared" si="38"/>
        <v>0</v>
      </c>
    </row>
    <row r="831" spans="2:18" x14ac:dyDescent="0.25">
      <c r="B831" s="52" t="str">
        <f t="shared" si="40"/>
        <v>MB38LDE</v>
      </c>
      <c r="C831" s="48" t="str">
        <f t="shared" si="37"/>
        <v>84338016338</v>
      </c>
      <c r="D831" s="6">
        <v>843380163381</v>
      </c>
      <c r="E831" s="7" t="s">
        <v>472</v>
      </c>
      <c r="F831" t="s">
        <v>473</v>
      </c>
      <c r="G831" t="s">
        <v>1767</v>
      </c>
      <c r="H831" t="s">
        <v>15</v>
      </c>
      <c r="I831" s="7" t="s">
        <v>27</v>
      </c>
      <c r="J831" s="7">
        <v>3834</v>
      </c>
      <c r="K831" s="7"/>
      <c r="L831" s="10">
        <v>104.5</v>
      </c>
      <c r="M831" s="7" t="s">
        <v>62</v>
      </c>
      <c r="N831" s="7" t="s">
        <v>128</v>
      </c>
      <c r="O831" s="7" t="s">
        <v>14</v>
      </c>
      <c r="P831" s="50"/>
      <c r="Q831" s="80">
        <f>SUMIF(Western!C:C,E831,Western!W:W)</f>
        <v>0</v>
      </c>
      <c r="R831" s="53">
        <f t="shared" si="38"/>
        <v>0</v>
      </c>
    </row>
    <row r="832" spans="2:18" x14ac:dyDescent="0.25">
      <c r="B832" s="52" t="str">
        <f t="shared" si="40"/>
        <v>MB38LDE</v>
      </c>
      <c r="C832" s="48" t="str">
        <f t="shared" si="37"/>
        <v>84338016339</v>
      </c>
      <c r="D832" s="6">
        <v>843380163398</v>
      </c>
      <c r="E832" s="7" t="s">
        <v>474</v>
      </c>
      <c r="F832" t="s">
        <v>475</v>
      </c>
      <c r="G832" t="s">
        <v>1767</v>
      </c>
      <c r="H832" t="s">
        <v>15</v>
      </c>
      <c r="I832" s="7" t="s">
        <v>27</v>
      </c>
      <c r="J832" s="7">
        <v>3836</v>
      </c>
      <c r="K832" s="7"/>
      <c r="L832" s="10">
        <v>104.5</v>
      </c>
      <c r="M832" s="7" t="s">
        <v>62</v>
      </c>
      <c r="N832" s="7" t="s">
        <v>128</v>
      </c>
      <c r="O832" s="7" t="s">
        <v>14</v>
      </c>
      <c r="P832" s="50"/>
      <c r="Q832" s="80">
        <f>SUMIF(Western!C:C,E832,Western!W:W)</f>
        <v>0</v>
      </c>
      <c r="R832" s="53">
        <f t="shared" si="38"/>
        <v>0</v>
      </c>
    </row>
    <row r="833" spans="2:18" x14ac:dyDescent="0.25">
      <c r="B833" s="52" t="str">
        <f t="shared" si="40"/>
        <v>MB38LDE</v>
      </c>
      <c r="C833" s="48" t="str">
        <f t="shared" si="37"/>
        <v>84338016340</v>
      </c>
      <c r="D833" s="6">
        <v>843380163404</v>
      </c>
      <c r="E833" s="7" t="s">
        <v>476</v>
      </c>
      <c r="F833" t="s">
        <v>477</v>
      </c>
      <c r="G833" t="s">
        <v>1767</v>
      </c>
      <c r="H833" t="s">
        <v>15</v>
      </c>
      <c r="I833" s="7" t="s">
        <v>27</v>
      </c>
      <c r="J833" s="7">
        <v>4032</v>
      </c>
      <c r="K833" s="7"/>
      <c r="L833" s="10">
        <v>104.5</v>
      </c>
      <c r="M833" s="7" t="s">
        <v>62</v>
      </c>
      <c r="N833" s="7" t="s">
        <v>128</v>
      </c>
      <c r="O833" s="7" t="s">
        <v>14</v>
      </c>
      <c r="P833" s="50"/>
      <c r="Q833" s="80">
        <f>SUMIF(Western!C:C,E833,Western!W:W)</f>
        <v>0</v>
      </c>
      <c r="R833" s="53">
        <f t="shared" si="38"/>
        <v>0</v>
      </c>
    </row>
    <row r="834" spans="2:18" x14ac:dyDescent="0.25">
      <c r="B834" s="52" t="str">
        <f t="shared" si="40"/>
        <v>MB38LDE</v>
      </c>
      <c r="C834" s="48" t="str">
        <f t="shared" si="37"/>
        <v>84338016341</v>
      </c>
      <c r="D834" s="6">
        <v>843380163411</v>
      </c>
      <c r="E834" s="7" t="s">
        <v>478</v>
      </c>
      <c r="F834" t="s">
        <v>479</v>
      </c>
      <c r="G834" t="s">
        <v>1767</v>
      </c>
      <c r="H834" t="s">
        <v>15</v>
      </c>
      <c r="I834" s="7" t="s">
        <v>27</v>
      </c>
      <c r="J834" s="7">
        <v>4232</v>
      </c>
      <c r="K834" s="7"/>
      <c r="L834" s="10">
        <v>104.5</v>
      </c>
      <c r="M834" s="7" t="s">
        <v>62</v>
      </c>
      <c r="N834" s="7" t="s">
        <v>128</v>
      </c>
      <c r="O834" s="7" t="s">
        <v>14</v>
      </c>
      <c r="P834" s="50"/>
      <c r="Q834" s="80">
        <f>SUMIF(Western!C:C,E834,Western!W:W)</f>
        <v>0</v>
      </c>
      <c r="R834" s="53">
        <f t="shared" si="38"/>
        <v>0</v>
      </c>
    </row>
    <row r="835" spans="2:18" x14ac:dyDescent="0.25">
      <c r="B835" s="52" t="str">
        <f t="shared" si="40"/>
        <v>MB38LDE</v>
      </c>
      <c r="C835" s="48" t="str">
        <f t="shared" si="37"/>
        <v>84338016342</v>
      </c>
      <c r="D835" s="6">
        <v>843380163428</v>
      </c>
      <c r="E835" s="7" t="s">
        <v>480</v>
      </c>
      <c r="F835" t="s">
        <v>481</v>
      </c>
      <c r="G835" t="s">
        <v>1767</v>
      </c>
      <c r="H835" t="s">
        <v>15</v>
      </c>
      <c r="I835" s="7" t="s">
        <v>27</v>
      </c>
      <c r="J835" s="7">
        <v>4432</v>
      </c>
      <c r="K835" s="7"/>
      <c r="L835" s="10">
        <v>104.5</v>
      </c>
      <c r="M835" s="7" t="s">
        <v>62</v>
      </c>
      <c r="N835" s="7" t="s">
        <v>128</v>
      </c>
      <c r="O835" s="7" t="s">
        <v>14</v>
      </c>
      <c r="P835" s="50"/>
      <c r="Q835" s="80">
        <f>SUMIF(Western!C:C,E835,Western!W:W)</f>
        <v>0</v>
      </c>
      <c r="R835" s="53">
        <f t="shared" si="38"/>
        <v>0</v>
      </c>
    </row>
    <row r="836" spans="2:18" x14ac:dyDescent="0.25">
      <c r="B836" s="52" t="str">
        <f t="shared" si="40"/>
        <v>MB38LFU</v>
      </c>
      <c r="C836" s="48" t="str">
        <f t="shared" si="37"/>
        <v>84338016271</v>
      </c>
      <c r="D836" s="6">
        <v>843380162711</v>
      </c>
      <c r="E836" s="7" t="s">
        <v>410</v>
      </c>
      <c r="F836" t="s">
        <v>411</v>
      </c>
      <c r="G836" t="s">
        <v>1767</v>
      </c>
      <c r="H836" t="s">
        <v>16</v>
      </c>
      <c r="I836" s="7" t="s">
        <v>10</v>
      </c>
      <c r="J836" s="7">
        <v>3030</v>
      </c>
      <c r="K836" s="7"/>
      <c r="L836" s="10">
        <v>104.5</v>
      </c>
      <c r="M836" s="7" t="s">
        <v>62</v>
      </c>
      <c r="N836" s="7" t="s">
        <v>128</v>
      </c>
      <c r="O836" s="7" t="s">
        <v>14</v>
      </c>
      <c r="P836" s="50"/>
      <c r="Q836" s="80">
        <f>SUMIF(Western!C:C,E836,Western!W:W)</f>
        <v>0</v>
      </c>
      <c r="R836" s="53">
        <f t="shared" si="38"/>
        <v>0</v>
      </c>
    </row>
    <row r="837" spans="2:18" x14ac:dyDescent="0.25">
      <c r="B837" s="52" t="str">
        <f t="shared" si="40"/>
        <v>MB38LFU</v>
      </c>
      <c r="C837" s="48" t="str">
        <f t="shared" si="37"/>
        <v>84338016272</v>
      </c>
      <c r="D837" s="6">
        <v>843380162728</v>
      </c>
      <c r="E837" s="7" t="s">
        <v>412</v>
      </c>
      <c r="F837" t="s">
        <v>413</v>
      </c>
      <c r="G837" t="s">
        <v>1767</v>
      </c>
      <c r="H837" t="s">
        <v>16</v>
      </c>
      <c r="I837" s="7" t="s">
        <v>10</v>
      </c>
      <c r="J837" s="7">
        <v>3032</v>
      </c>
      <c r="K837" s="7"/>
      <c r="L837" s="10">
        <v>104.5</v>
      </c>
      <c r="M837" s="7" t="s">
        <v>62</v>
      </c>
      <c r="N837" s="7" t="s">
        <v>128</v>
      </c>
      <c r="O837" s="7" t="s">
        <v>14</v>
      </c>
      <c r="P837" s="50"/>
      <c r="Q837" s="80">
        <f>SUMIF(Western!C:C,E837,Western!W:W)</f>
        <v>0</v>
      </c>
      <c r="R837" s="53">
        <f t="shared" si="38"/>
        <v>0</v>
      </c>
    </row>
    <row r="838" spans="2:18" x14ac:dyDescent="0.25">
      <c r="B838" s="52" t="str">
        <f t="shared" si="40"/>
        <v>MB38LFU</v>
      </c>
      <c r="C838" s="48" t="str">
        <f t="shared" ref="C838:C901" si="41">LEFT(D838,11)</f>
        <v>84338016273</v>
      </c>
      <c r="D838" s="6">
        <v>843380162735</v>
      </c>
      <c r="E838" s="7" t="s">
        <v>414</v>
      </c>
      <c r="F838" t="s">
        <v>415</v>
      </c>
      <c r="G838" t="s">
        <v>1767</v>
      </c>
      <c r="H838" t="s">
        <v>16</v>
      </c>
      <c r="I838" s="7" t="s">
        <v>10</v>
      </c>
      <c r="J838" s="7">
        <v>3230</v>
      </c>
      <c r="K838" s="7"/>
      <c r="L838" s="10">
        <v>104.5</v>
      </c>
      <c r="M838" s="7" t="s">
        <v>62</v>
      </c>
      <c r="N838" s="7" t="s">
        <v>128</v>
      </c>
      <c r="O838" s="7" t="s">
        <v>14</v>
      </c>
      <c r="P838" s="50"/>
      <c r="Q838" s="80">
        <f>SUMIF(Western!C:C,E838,Western!W:W)</f>
        <v>0</v>
      </c>
      <c r="R838" s="53">
        <f t="shared" ref="R838:R901" si="42">Q838*L838</f>
        <v>0</v>
      </c>
    </row>
    <row r="839" spans="2:18" x14ac:dyDescent="0.25">
      <c r="B839" s="52" t="str">
        <f t="shared" si="40"/>
        <v>MB38LFU</v>
      </c>
      <c r="C839" s="48" t="str">
        <f t="shared" si="41"/>
        <v>84338016274</v>
      </c>
      <c r="D839" s="6">
        <v>843380162742</v>
      </c>
      <c r="E839" s="7" t="s">
        <v>416</v>
      </c>
      <c r="F839" t="s">
        <v>417</v>
      </c>
      <c r="G839" t="s">
        <v>1767</v>
      </c>
      <c r="H839" t="s">
        <v>16</v>
      </c>
      <c r="I839" s="7" t="s">
        <v>10</v>
      </c>
      <c r="J839" s="7">
        <v>3232</v>
      </c>
      <c r="K839" s="7"/>
      <c r="L839" s="10">
        <v>104.5</v>
      </c>
      <c r="M839" s="7" t="s">
        <v>62</v>
      </c>
      <c r="N839" s="7" t="s">
        <v>128</v>
      </c>
      <c r="O839" s="7" t="s">
        <v>14</v>
      </c>
      <c r="P839" s="50"/>
      <c r="Q839" s="80">
        <f>SUMIF(Western!C:C,E839,Western!W:W)</f>
        <v>0</v>
      </c>
      <c r="R839" s="53">
        <f t="shared" si="42"/>
        <v>0</v>
      </c>
    </row>
    <row r="840" spans="2:18" x14ac:dyDescent="0.25">
      <c r="B840" s="52" t="str">
        <f t="shared" si="40"/>
        <v>MB38LFU</v>
      </c>
      <c r="C840" s="48" t="str">
        <f t="shared" si="41"/>
        <v>84338016275</v>
      </c>
      <c r="D840" s="6">
        <v>843380162759</v>
      </c>
      <c r="E840" s="7" t="s">
        <v>418</v>
      </c>
      <c r="F840" t="s">
        <v>419</v>
      </c>
      <c r="G840" t="s">
        <v>1767</v>
      </c>
      <c r="H840" t="s">
        <v>16</v>
      </c>
      <c r="I840" s="7" t="s">
        <v>10</v>
      </c>
      <c r="J840" s="7">
        <v>3234</v>
      </c>
      <c r="K840" s="7"/>
      <c r="L840" s="10">
        <v>104.5</v>
      </c>
      <c r="M840" s="7" t="s">
        <v>62</v>
      </c>
      <c r="N840" s="7" t="s">
        <v>128</v>
      </c>
      <c r="O840" s="7" t="s">
        <v>14</v>
      </c>
      <c r="P840" s="50"/>
      <c r="Q840" s="80">
        <f>SUMIF(Western!C:C,E840,Western!W:W)</f>
        <v>0</v>
      </c>
      <c r="R840" s="53">
        <f t="shared" si="42"/>
        <v>0</v>
      </c>
    </row>
    <row r="841" spans="2:18" x14ac:dyDescent="0.25">
      <c r="B841" s="52" t="str">
        <f t="shared" si="40"/>
        <v>MB38LFU</v>
      </c>
      <c r="C841" s="48" t="str">
        <f t="shared" si="41"/>
        <v>84338016276</v>
      </c>
      <c r="D841" s="6">
        <v>843380162766</v>
      </c>
      <c r="E841" s="7" t="s">
        <v>420</v>
      </c>
      <c r="F841" t="s">
        <v>421</v>
      </c>
      <c r="G841" t="s">
        <v>1767</v>
      </c>
      <c r="H841" t="s">
        <v>16</v>
      </c>
      <c r="I841" s="7" t="s">
        <v>10</v>
      </c>
      <c r="J841" s="7">
        <v>3430</v>
      </c>
      <c r="K841" s="7"/>
      <c r="L841" s="10">
        <v>104.5</v>
      </c>
      <c r="M841" s="7" t="s">
        <v>62</v>
      </c>
      <c r="N841" s="7" t="s">
        <v>128</v>
      </c>
      <c r="O841" s="7" t="s">
        <v>14</v>
      </c>
      <c r="P841" s="50"/>
      <c r="Q841" s="80">
        <f>SUMIF(Western!C:C,E841,Western!W:W)</f>
        <v>0</v>
      </c>
      <c r="R841" s="53">
        <f t="shared" si="42"/>
        <v>0</v>
      </c>
    </row>
    <row r="842" spans="2:18" x14ac:dyDescent="0.25">
      <c r="B842" s="52" t="str">
        <f t="shared" si="40"/>
        <v>MB38LFU</v>
      </c>
      <c r="C842" s="48" t="str">
        <f t="shared" si="41"/>
        <v>84338016277</v>
      </c>
      <c r="D842" s="6">
        <v>843380162773</v>
      </c>
      <c r="E842" s="7" t="s">
        <v>422</v>
      </c>
      <c r="F842" t="s">
        <v>423</v>
      </c>
      <c r="G842" t="s">
        <v>1767</v>
      </c>
      <c r="H842" t="s">
        <v>16</v>
      </c>
      <c r="I842" s="7" t="s">
        <v>10</v>
      </c>
      <c r="J842" s="7">
        <v>3432</v>
      </c>
      <c r="K842" s="7"/>
      <c r="L842" s="10">
        <v>104.5</v>
      </c>
      <c r="M842" s="7" t="s">
        <v>62</v>
      </c>
      <c r="N842" s="7" t="s">
        <v>128</v>
      </c>
      <c r="O842" s="7" t="s">
        <v>14</v>
      </c>
      <c r="P842" s="50"/>
      <c r="Q842" s="80">
        <f>SUMIF(Western!C:C,E842,Western!W:W)</f>
        <v>0</v>
      </c>
      <c r="R842" s="53">
        <f t="shared" si="42"/>
        <v>0</v>
      </c>
    </row>
    <row r="843" spans="2:18" x14ac:dyDescent="0.25">
      <c r="B843" s="52" t="str">
        <f t="shared" si="40"/>
        <v>MB38LFU</v>
      </c>
      <c r="C843" s="48" t="str">
        <f t="shared" si="41"/>
        <v>84338016278</v>
      </c>
      <c r="D843" s="6">
        <v>843380162780</v>
      </c>
      <c r="E843" s="7" t="s">
        <v>424</v>
      </c>
      <c r="F843" t="s">
        <v>425</v>
      </c>
      <c r="G843" t="s">
        <v>1767</v>
      </c>
      <c r="H843" t="s">
        <v>16</v>
      </c>
      <c r="I843" s="7" t="s">
        <v>10</v>
      </c>
      <c r="J843" s="7">
        <v>3434</v>
      </c>
      <c r="K843" s="7"/>
      <c r="L843" s="10">
        <v>104.5</v>
      </c>
      <c r="M843" s="7" t="s">
        <v>62</v>
      </c>
      <c r="N843" s="7" t="s">
        <v>128</v>
      </c>
      <c r="O843" s="7" t="s">
        <v>14</v>
      </c>
      <c r="P843" s="50"/>
      <c r="Q843" s="80">
        <f>SUMIF(Western!C:C,E843,Western!W:W)</f>
        <v>0</v>
      </c>
      <c r="R843" s="53">
        <f t="shared" si="42"/>
        <v>0</v>
      </c>
    </row>
    <row r="844" spans="2:18" x14ac:dyDescent="0.25">
      <c r="B844" s="52" t="str">
        <f t="shared" si="40"/>
        <v>MB38LFU</v>
      </c>
      <c r="C844" s="48" t="str">
        <f t="shared" si="41"/>
        <v>84338016279</v>
      </c>
      <c r="D844" s="6">
        <v>843380162797</v>
      </c>
      <c r="E844" s="7" t="s">
        <v>426</v>
      </c>
      <c r="F844" t="s">
        <v>427</v>
      </c>
      <c r="G844" t="s">
        <v>1767</v>
      </c>
      <c r="H844" t="s">
        <v>16</v>
      </c>
      <c r="I844" s="7" t="s">
        <v>10</v>
      </c>
      <c r="J844" s="7">
        <v>3436</v>
      </c>
      <c r="K844" s="7"/>
      <c r="L844" s="10">
        <v>104.5</v>
      </c>
      <c r="M844" s="7" t="s">
        <v>62</v>
      </c>
      <c r="N844" s="7" t="s">
        <v>128</v>
      </c>
      <c r="O844" s="7" t="s">
        <v>14</v>
      </c>
      <c r="P844" s="50"/>
      <c r="Q844" s="80">
        <f>SUMIF(Western!C:C,E844,Western!W:W)</f>
        <v>0</v>
      </c>
      <c r="R844" s="53">
        <f t="shared" si="42"/>
        <v>0</v>
      </c>
    </row>
    <row r="845" spans="2:18" x14ac:dyDescent="0.25">
      <c r="B845" s="52" t="str">
        <f t="shared" si="40"/>
        <v>MB38LFU</v>
      </c>
      <c r="C845" s="48" t="str">
        <f t="shared" si="41"/>
        <v>84338016280</v>
      </c>
      <c r="D845" s="6">
        <v>843380162803</v>
      </c>
      <c r="E845" s="7" t="s">
        <v>428</v>
      </c>
      <c r="F845" t="s">
        <v>429</v>
      </c>
      <c r="G845" t="s">
        <v>1767</v>
      </c>
      <c r="H845" t="s">
        <v>16</v>
      </c>
      <c r="I845" s="7" t="s">
        <v>10</v>
      </c>
      <c r="J845" s="7">
        <v>3632</v>
      </c>
      <c r="K845" s="7"/>
      <c r="L845" s="10">
        <v>104.5</v>
      </c>
      <c r="M845" s="7" t="s">
        <v>62</v>
      </c>
      <c r="N845" s="7" t="s">
        <v>128</v>
      </c>
      <c r="O845" s="7" t="s">
        <v>14</v>
      </c>
      <c r="P845" s="50"/>
      <c r="Q845" s="80">
        <f>SUMIF(Western!C:C,E845,Western!W:W)</f>
        <v>0</v>
      </c>
      <c r="R845" s="53">
        <f t="shared" si="42"/>
        <v>0</v>
      </c>
    </row>
    <row r="846" spans="2:18" x14ac:dyDescent="0.25">
      <c r="B846" s="52" t="str">
        <f t="shared" si="40"/>
        <v>MB38LFU</v>
      </c>
      <c r="C846" s="48" t="str">
        <f t="shared" si="41"/>
        <v>84338016281</v>
      </c>
      <c r="D846" s="6">
        <v>843380162810</v>
      </c>
      <c r="E846" s="7" t="s">
        <v>430</v>
      </c>
      <c r="F846" t="s">
        <v>431</v>
      </c>
      <c r="G846" t="s">
        <v>1767</v>
      </c>
      <c r="H846" t="s">
        <v>16</v>
      </c>
      <c r="I846" s="7" t="s">
        <v>10</v>
      </c>
      <c r="J846" s="7">
        <v>3634</v>
      </c>
      <c r="K846" s="7"/>
      <c r="L846" s="10">
        <v>104.5</v>
      </c>
      <c r="M846" s="7" t="s">
        <v>62</v>
      </c>
      <c r="N846" s="7" t="s">
        <v>128</v>
      </c>
      <c r="O846" s="7" t="s">
        <v>14</v>
      </c>
      <c r="P846" s="50"/>
      <c r="Q846" s="80">
        <f>SUMIF(Western!C:C,E846,Western!W:W)</f>
        <v>0</v>
      </c>
      <c r="R846" s="53">
        <f t="shared" si="42"/>
        <v>0</v>
      </c>
    </row>
    <row r="847" spans="2:18" x14ac:dyDescent="0.25">
      <c r="B847" s="52" t="str">
        <f t="shared" si="40"/>
        <v>MB38LFU</v>
      </c>
      <c r="C847" s="48" t="str">
        <f t="shared" si="41"/>
        <v>84338016282</v>
      </c>
      <c r="D847" s="6">
        <v>843380162827</v>
      </c>
      <c r="E847" s="7" t="s">
        <v>432</v>
      </c>
      <c r="F847" t="s">
        <v>433</v>
      </c>
      <c r="G847" t="s">
        <v>1767</v>
      </c>
      <c r="H847" t="s">
        <v>16</v>
      </c>
      <c r="I847" s="7" t="s">
        <v>10</v>
      </c>
      <c r="J847" s="7">
        <v>3636</v>
      </c>
      <c r="K847" s="7"/>
      <c r="L847" s="10">
        <v>104.5</v>
      </c>
      <c r="M847" s="7" t="s">
        <v>62</v>
      </c>
      <c r="N847" s="7" t="s">
        <v>128</v>
      </c>
      <c r="O847" s="7" t="s">
        <v>14</v>
      </c>
      <c r="P847" s="50"/>
      <c r="Q847" s="80">
        <f>SUMIF(Western!C:C,E847,Western!W:W)</f>
        <v>0</v>
      </c>
      <c r="R847" s="53">
        <f t="shared" si="42"/>
        <v>0</v>
      </c>
    </row>
    <row r="848" spans="2:18" x14ac:dyDescent="0.25">
      <c r="B848" s="52" t="str">
        <f t="shared" si="40"/>
        <v>MB38LFU</v>
      </c>
      <c r="C848" s="48" t="str">
        <f t="shared" si="41"/>
        <v>84338016283</v>
      </c>
      <c r="D848" s="6">
        <v>843380162834</v>
      </c>
      <c r="E848" s="7" t="s">
        <v>434</v>
      </c>
      <c r="F848" t="s">
        <v>435</v>
      </c>
      <c r="G848" t="s">
        <v>1767</v>
      </c>
      <c r="H848" t="s">
        <v>16</v>
      </c>
      <c r="I848" s="7" t="s">
        <v>10</v>
      </c>
      <c r="J848" s="7">
        <v>3832</v>
      </c>
      <c r="K848" s="7"/>
      <c r="L848" s="10">
        <v>104.5</v>
      </c>
      <c r="M848" s="7" t="s">
        <v>62</v>
      </c>
      <c r="N848" s="7" t="s">
        <v>128</v>
      </c>
      <c r="O848" s="7" t="s">
        <v>14</v>
      </c>
      <c r="P848" s="50"/>
      <c r="Q848" s="80">
        <f>SUMIF(Western!C:C,E848,Western!W:W)</f>
        <v>0</v>
      </c>
      <c r="R848" s="53">
        <f t="shared" si="42"/>
        <v>0</v>
      </c>
    </row>
    <row r="849" spans="2:18" x14ac:dyDescent="0.25">
      <c r="B849" s="52" t="str">
        <f t="shared" si="40"/>
        <v>MB38LFU</v>
      </c>
      <c r="C849" s="48" t="str">
        <f t="shared" si="41"/>
        <v>84338016284</v>
      </c>
      <c r="D849" s="6">
        <v>843380162841</v>
      </c>
      <c r="E849" s="7" t="s">
        <v>436</v>
      </c>
      <c r="F849" t="s">
        <v>437</v>
      </c>
      <c r="G849" t="s">
        <v>1767</v>
      </c>
      <c r="H849" t="s">
        <v>16</v>
      </c>
      <c r="I849" s="7" t="s">
        <v>10</v>
      </c>
      <c r="J849" s="7">
        <v>3834</v>
      </c>
      <c r="K849" s="7"/>
      <c r="L849" s="10">
        <v>104.5</v>
      </c>
      <c r="M849" s="7" t="s">
        <v>62</v>
      </c>
      <c r="N849" s="7" t="s">
        <v>128</v>
      </c>
      <c r="O849" s="7" t="s">
        <v>14</v>
      </c>
      <c r="P849" s="50"/>
      <c r="Q849" s="80">
        <f>SUMIF(Western!C:C,E849,Western!W:W)</f>
        <v>0</v>
      </c>
      <c r="R849" s="53">
        <f t="shared" si="42"/>
        <v>0</v>
      </c>
    </row>
    <row r="850" spans="2:18" x14ac:dyDescent="0.25">
      <c r="B850" s="52" t="str">
        <f t="shared" si="40"/>
        <v>MB38LFU</v>
      </c>
      <c r="C850" s="48" t="str">
        <f t="shared" si="41"/>
        <v>84338016285</v>
      </c>
      <c r="D850" s="6">
        <v>843380162858</v>
      </c>
      <c r="E850" s="7" t="s">
        <v>438</v>
      </c>
      <c r="F850" t="s">
        <v>439</v>
      </c>
      <c r="G850" t="s">
        <v>1767</v>
      </c>
      <c r="H850" t="s">
        <v>16</v>
      </c>
      <c r="I850" s="7" t="s">
        <v>10</v>
      </c>
      <c r="J850" s="7">
        <v>3836</v>
      </c>
      <c r="K850" s="7"/>
      <c r="L850" s="10">
        <v>104.5</v>
      </c>
      <c r="M850" s="7" t="s">
        <v>62</v>
      </c>
      <c r="N850" s="7" t="s">
        <v>128</v>
      </c>
      <c r="O850" s="7" t="s">
        <v>14</v>
      </c>
      <c r="P850" s="50"/>
      <c r="Q850" s="80">
        <f>SUMIF(Western!C:C,E850,Western!W:W)</f>
        <v>0</v>
      </c>
      <c r="R850" s="53">
        <f t="shared" si="42"/>
        <v>0</v>
      </c>
    </row>
    <row r="851" spans="2:18" x14ac:dyDescent="0.25">
      <c r="B851" s="52" t="str">
        <f t="shared" si="40"/>
        <v>MB38LFU</v>
      </c>
      <c r="C851" s="48" t="str">
        <f t="shared" si="41"/>
        <v>84338016286</v>
      </c>
      <c r="D851" s="6">
        <v>843380162865</v>
      </c>
      <c r="E851" s="7" t="s">
        <v>440</v>
      </c>
      <c r="F851" t="s">
        <v>441</v>
      </c>
      <c r="G851" t="s">
        <v>1767</v>
      </c>
      <c r="H851" t="s">
        <v>16</v>
      </c>
      <c r="I851" s="7" t="s">
        <v>10</v>
      </c>
      <c r="J851" s="7">
        <v>4032</v>
      </c>
      <c r="K851" s="7"/>
      <c r="L851" s="10">
        <v>104.5</v>
      </c>
      <c r="M851" s="7" t="s">
        <v>62</v>
      </c>
      <c r="N851" s="7" t="s">
        <v>128</v>
      </c>
      <c r="O851" s="7" t="s">
        <v>14</v>
      </c>
      <c r="P851" s="50"/>
      <c r="Q851" s="80">
        <f>SUMIF(Western!C:C,E851,Western!W:W)</f>
        <v>0</v>
      </c>
      <c r="R851" s="53">
        <f t="shared" si="42"/>
        <v>0</v>
      </c>
    </row>
    <row r="852" spans="2:18" x14ac:dyDescent="0.25">
      <c r="B852" s="52" t="str">
        <f t="shared" si="40"/>
        <v>MB38LFU</v>
      </c>
      <c r="C852" s="48" t="str">
        <f t="shared" si="41"/>
        <v>84338016287</v>
      </c>
      <c r="D852" s="6">
        <v>843380162872</v>
      </c>
      <c r="E852" s="7" t="s">
        <v>442</v>
      </c>
      <c r="F852" t="s">
        <v>443</v>
      </c>
      <c r="G852" t="s">
        <v>1767</v>
      </c>
      <c r="H852" t="s">
        <v>16</v>
      </c>
      <c r="I852" s="7" t="s">
        <v>10</v>
      </c>
      <c r="J852" s="7">
        <v>4232</v>
      </c>
      <c r="K852" s="7"/>
      <c r="L852" s="10">
        <v>104.5</v>
      </c>
      <c r="M852" s="7" t="s">
        <v>62</v>
      </c>
      <c r="N852" s="7" t="s">
        <v>128</v>
      </c>
      <c r="O852" s="7" t="s">
        <v>14</v>
      </c>
      <c r="P852" s="50"/>
      <c r="Q852" s="80">
        <f>SUMIF(Western!C:C,E852,Western!W:W)</f>
        <v>0</v>
      </c>
      <c r="R852" s="53">
        <f t="shared" si="42"/>
        <v>0</v>
      </c>
    </row>
    <row r="853" spans="2:18" x14ac:dyDescent="0.25">
      <c r="B853" s="52" t="str">
        <f t="shared" si="40"/>
        <v>MB38LFU</v>
      </c>
      <c r="C853" s="48" t="str">
        <f t="shared" si="41"/>
        <v>84338016288</v>
      </c>
      <c r="D853" s="6">
        <v>843380162889</v>
      </c>
      <c r="E853" s="7" t="s">
        <v>444</v>
      </c>
      <c r="F853" t="s">
        <v>445</v>
      </c>
      <c r="G853" t="s">
        <v>1767</v>
      </c>
      <c r="H853" t="s">
        <v>16</v>
      </c>
      <c r="I853" s="7" t="s">
        <v>10</v>
      </c>
      <c r="J853" s="7">
        <v>4432</v>
      </c>
      <c r="K853" s="7"/>
      <c r="L853" s="10">
        <v>104.5</v>
      </c>
      <c r="M853" s="7" t="s">
        <v>62</v>
      </c>
      <c r="N853" s="7" t="s">
        <v>128</v>
      </c>
      <c r="O853" s="7" t="s">
        <v>14</v>
      </c>
      <c r="P853" s="50"/>
      <c r="Q853" s="80">
        <f>SUMIF(Western!C:C,E853,Western!W:W)</f>
        <v>0</v>
      </c>
      <c r="R853" s="53">
        <f t="shared" si="42"/>
        <v>0</v>
      </c>
    </row>
    <row r="854" spans="2:18" x14ac:dyDescent="0.25">
      <c r="B854" s="52" t="str">
        <f t="shared" si="40"/>
        <v>MB38PCN</v>
      </c>
      <c r="C854" s="48" t="str">
        <f t="shared" si="41"/>
        <v>84338016451</v>
      </c>
      <c r="D854" s="6">
        <v>843380164517</v>
      </c>
      <c r="E854" s="7" t="s">
        <v>374</v>
      </c>
      <c r="F854" t="s">
        <v>375</v>
      </c>
      <c r="G854" t="s">
        <v>1769</v>
      </c>
      <c r="H854" t="s">
        <v>15</v>
      </c>
      <c r="I854" s="7" t="s">
        <v>40</v>
      </c>
      <c r="J854" s="7">
        <v>3030</v>
      </c>
      <c r="K854" s="7"/>
      <c r="L854" s="10">
        <v>96.25</v>
      </c>
      <c r="M854" s="7" t="s">
        <v>62</v>
      </c>
      <c r="N854" s="7" t="s">
        <v>63</v>
      </c>
      <c r="O854" s="7" t="s">
        <v>14</v>
      </c>
      <c r="P854" s="50"/>
      <c r="Q854" s="80">
        <f>SUMIF(Western!C:C,E854,Western!W:W)</f>
        <v>0</v>
      </c>
      <c r="R854" s="53">
        <f t="shared" si="42"/>
        <v>0</v>
      </c>
    </row>
    <row r="855" spans="2:18" x14ac:dyDescent="0.25">
      <c r="B855" s="52" t="str">
        <f t="shared" ref="B855:B918" si="43">LEFT(E855,7)</f>
        <v>MB38PCN</v>
      </c>
      <c r="C855" s="48" t="str">
        <f t="shared" si="41"/>
        <v>84338016452</v>
      </c>
      <c r="D855" s="6">
        <v>843380164524</v>
      </c>
      <c r="E855" s="7" t="s">
        <v>376</v>
      </c>
      <c r="F855" t="s">
        <v>377</v>
      </c>
      <c r="G855" t="s">
        <v>1769</v>
      </c>
      <c r="H855" t="s">
        <v>15</v>
      </c>
      <c r="I855" s="7" t="s">
        <v>40</v>
      </c>
      <c r="J855" s="7">
        <v>3032</v>
      </c>
      <c r="K855" s="7"/>
      <c r="L855" s="10">
        <v>96.25</v>
      </c>
      <c r="M855" s="7" t="s">
        <v>62</v>
      </c>
      <c r="N855" s="7" t="s">
        <v>63</v>
      </c>
      <c r="O855" s="7" t="s">
        <v>14</v>
      </c>
      <c r="P855" s="50"/>
      <c r="Q855" s="80">
        <f>SUMIF(Western!C:C,E855,Western!W:W)</f>
        <v>0</v>
      </c>
      <c r="R855" s="53">
        <f t="shared" si="42"/>
        <v>0</v>
      </c>
    </row>
    <row r="856" spans="2:18" x14ac:dyDescent="0.25">
      <c r="B856" s="52" t="str">
        <f t="shared" si="43"/>
        <v>MB38PCN</v>
      </c>
      <c r="C856" s="48" t="str">
        <f t="shared" si="41"/>
        <v>84338016453</v>
      </c>
      <c r="D856" s="6">
        <v>843380164531</v>
      </c>
      <c r="E856" s="7" t="s">
        <v>378</v>
      </c>
      <c r="F856" t="s">
        <v>379</v>
      </c>
      <c r="G856" t="s">
        <v>1769</v>
      </c>
      <c r="H856" t="s">
        <v>15</v>
      </c>
      <c r="I856" s="7" t="s">
        <v>40</v>
      </c>
      <c r="J856" s="7">
        <v>3230</v>
      </c>
      <c r="K856" s="7"/>
      <c r="L856" s="10">
        <v>96.25</v>
      </c>
      <c r="M856" s="7" t="s">
        <v>62</v>
      </c>
      <c r="N856" s="7" t="s">
        <v>63</v>
      </c>
      <c r="O856" s="7" t="s">
        <v>14</v>
      </c>
      <c r="P856" s="50"/>
      <c r="Q856" s="80">
        <f>SUMIF(Western!C:C,E856,Western!W:W)</f>
        <v>0</v>
      </c>
      <c r="R856" s="53">
        <f t="shared" si="42"/>
        <v>0</v>
      </c>
    </row>
    <row r="857" spans="2:18" x14ac:dyDescent="0.25">
      <c r="B857" s="52" t="str">
        <f t="shared" si="43"/>
        <v>MB38PCN</v>
      </c>
      <c r="C857" s="48" t="str">
        <f t="shared" si="41"/>
        <v>84338016454</v>
      </c>
      <c r="D857" s="6">
        <v>843380164548</v>
      </c>
      <c r="E857" s="7" t="s">
        <v>380</v>
      </c>
      <c r="F857" t="s">
        <v>381</v>
      </c>
      <c r="G857" t="s">
        <v>1769</v>
      </c>
      <c r="H857" t="s">
        <v>15</v>
      </c>
      <c r="I857" s="7" t="s">
        <v>40</v>
      </c>
      <c r="J857" s="7">
        <v>3232</v>
      </c>
      <c r="K857" s="7"/>
      <c r="L857" s="10">
        <v>96.25</v>
      </c>
      <c r="M857" s="7" t="s">
        <v>62</v>
      </c>
      <c r="N857" s="7" t="s">
        <v>63</v>
      </c>
      <c r="O857" s="7" t="s">
        <v>14</v>
      </c>
      <c r="P857" s="50"/>
      <c r="Q857" s="80">
        <f>SUMIF(Western!C:C,E857,Western!W:W)</f>
        <v>0</v>
      </c>
      <c r="R857" s="53">
        <f t="shared" si="42"/>
        <v>0</v>
      </c>
    </row>
    <row r="858" spans="2:18" x14ac:dyDescent="0.25">
      <c r="B858" s="52" t="str">
        <f t="shared" si="43"/>
        <v>MB38PCN</v>
      </c>
      <c r="C858" s="48" t="str">
        <f t="shared" si="41"/>
        <v>84338016455</v>
      </c>
      <c r="D858" s="6">
        <v>843380164555</v>
      </c>
      <c r="E858" s="7" t="s">
        <v>382</v>
      </c>
      <c r="F858" t="s">
        <v>383</v>
      </c>
      <c r="G858" t="s">
        <v>1769</v>
      </c>
      <c r="H858" t="s">
        <v>15</v>
      </c>
      <c r="I858" s="7" t="s">
        <v>40</v>
      </c>
      <c r="J858" s="7">
        <v>3234</v>
      </c>
      <c r="K858" s="7"/>
      <c r="L858" s="10">
        <v>96.25</v>
      </c>
      <c r="M858" s="7" t="s">
        <v>62</v>
      </c>
      <c r="N858" s="7" t="s">
        <v>63</v>
      </c>
      <c r="O858" s="7" t="s">
        <v>14</v>
      </c>
      <c r="P858" s="50"/>
      <c r="Q858" s="80">
        <f>SUMIF(Western!C:C,E858,Western!W:W)</f>
        <v>0</v>
      </c>
      <c r="R858" s="53">
        <f t="shared" si="42"/>
        <v>0</v>
      </c>
    </row>
    <row r="859" spans="2:18" x14ac:dyDescent="0.25">
      <c r="B859" s="52" t="str">
        <f t="shared" si="43"/>
        <v>MB38PCN</v>
      </c>
      <c r="C859" s="48" t="str">
        <f t="shared" si="41"/>
        <v>84338016456</v>
      </c>
      <c r="D859" s="6">
        <v>843380164562</v>
      </c>
      <c r="E859" s="7" t="s">
        <v>384</v>
      </c>
      <c r="F859" t="s">
        <v>385</v>
      </c>
      <c r="G859" t="s">
        <v>1769</v>
      </c>
      <c r="H859" t="s">
        <v>15</v>
      </c>
      <c r="I859" s="7" t="s">
        <v>40</v>
      </c>
      <c r="J859" s="7">
        <v>3430</v>
      </c>
      <c r="K859" s="7"/>
      <c r="L859" s="10">
        <v>96.25</v>
      </c>
      <c r="M859" s="7" t="s">
        <v>62</v>
      </c>
      <c r="N859" s="7" t="s">
        <v>63</v>
      </c>
      <c r="O859" s="7" t="s">
        <v>14</v>
      </c>
      <c r="P859" s="50"/>
      <c r="Q859" s="80">
        <f>SUMIF(Western!C:C,E859,Western!W:W)</f>
        <v>0</v>
      </c>
      <c r="R859" s="53">
        <f t="shared" si="42"/>
        <v>0</v>
      </c>
    </row>
    <row r="860" spans="2:18" x14ac:dyDescent="0.25">
      <c r="B860" s="52" t="str">
        <f t="shared" si="43"/>
        <v>MB38PCN</v>
      </c>
      <c r="C860" s="48" t="str">
        <f t="shared" si="41"/>
        <v>84338016457</v>
      </c>
      <c r="D860" s="6">
        <v>843380164579</v>
      </c>
      <c r="E860" s="7" t="s">
        <v>386</v>
      </c>
      <c r="F860" t="s">
        <v>387</v>
      </c>
      <c r="G860" t="s">
        <v>1769</v>
      </c>
      <c r="H860" t="s">
        <v>15</v>
      </c>
      <c r="I860" s="7" t="s">
        <v>40</v>
      </c>
      <c r="J860" s="7">
        <v>3432</v>
      </c>
      <c r="K860" s="7"/>
      <c r="L860" s="10">
        <v>96.25</v>
      </c>
      <c r="M860" s="7" t="s">
        <v>62</v>
      </c>
      <c r="N860" s="7" t="s">
        <v>63</v>
      </c>
      <c r="O860" s="7" t="s">
        <v>14</v>
      </c>
      <c r="P860" s="50"/>
      <c r="Q860" s="80">
        <f>SUMIF(Western!C:C,E860,Western!W:W)</f>
        <v>0</v>
      </c>
      <c r="R860" s="53">
        <f t="shared" si="42"/>
        <v>0</v>
      </c>
    </row>
    <row r="861" spans="2:18" x14ac:dyDescent="0.25">
      <c r="B861" s="52" t="str">
        <f t="shared" si="43"/>
        <v>MB38PCN</v>
      </c>
      <c r="C861" s="48" t="str">
        <f t="shared" si="41"/>
        <v>84338016458</v>
      </c>
      <c r="D861" s="6">
        <v>843380164586</v>
      </c>
      <c r="E861" s="7" t="s">
        <v>388</v>
      </c>
      <c r="F861" t="s">
        <v>389</v>
      </c>
      <c r="G861" t="s">
        <v>1769</v>
      </c>
      <c r="H861" t="s">
        <v>15</v>
      </c>
      <c r="I861" s="7" t="s">
        <v>40</v>
      </c>
      <c r="J861" s="7">
        <v>3434</v>
      </c>
      <c r="K861" s="7"/>
      <c r="L861" s="10">
        <v>96.25</v>
      </c>
      <c r="M861" s="7" t="s">
        <v>62</v>
      </c>
      <c r="N861" s="7" t="s">
        <v>63</v>
      </c>
      <c r="O861" s="7" t="s">
        <v>14</v>
      </c>
      <c r="P861" s="50"/>
      <c r="Q861" s="80">
        <f>SUMIF(Western!C:C,E861,Western!W:W)</f>
        <v>0</v>
      </c>
      <c r="R861" s="53">
        <f t="shared" si="42"/>
        <v>0</v>
      </c>
    </row>
    <row r="862" spans="2:18" x14ac:dyDescent="0.25">
      <c r="B862" s="52" t="str">
        <f t="shared" si="43"/>
        <v>MB38PCN</v>
      </c>
      <c r="C862" s="48" t="str">
        <f t="shared" si="41"/>
        <v>84338016459</v>
      </c>
      <c r="D862" s="6">
        <v>843380164593</v>
      </c>
      <c r="E862" s="7" t="s">
        <v>390</v>
      </c>
      <c r="F862" t="s">
        <v>391</v>
      </c>
      <c r="G862" t="s">
        <v>1769</v>
      </c>
      <c r="H862" t="s">
        <v>15</v>
      </c>
      <c r="I862" s="7" t="s">
        <v>40</v>
      </c>
      <c r="J862" s="7">
        <v>3436</v>
      </c>
      <c r="K862" s="7"/>
      <c r="L862" s="10">
        <v>96.25</v>
      </c>
      <c r="M862" s="7" t="s">
        <v>62</v>
      </c>
      <c r="N862" s="7" t="s">
        <v>63</v>
      </c>
      <c r="O862" s="7" t="s">
        <v>14</v>
      </c>
      <c r="P862" s="50"/>
      <c r="Q862" s="80">
        <f>SUMIF(Western!C:C,E862,Western!W:W)</f>
        <v>0</v>
      </c>
      <c r="R862" s="53">
        <f t="shared" si="42"/>
        <v>0</v>
      </c>
    </row>
    <row r="863" spans="2:18" x14ac:dyDescent="0.25">
      <c r="B863" s="52" t="str">
        <f t="shared" si="43"/>
        <v>MB38PCN</v>
      </c>
      <c r="C863" s="48" t="str">
        <f t="shared" si="41"/>
        <v>84338016460</v>
      </c>
      <c r="D863" s="6">
        <v>843380164609</v>
      </c>
      <c r="E863" s="7" t="s">
        <v>392</v>
      </c>
      <c r="F863" t="s">
        <v>393</v>
      </c>
      <c r="G863" t="s">
        <v>1769</v>
      </c>
      <c r="H863" t="s">
        <v>15</v>
      </c>
      <c r="I863" s="7" t="s">
        <v>40</v>
      </c>
      <c r="J863" s="7">
        <v>3632</v>
      </c>
      <c r="K863" s="7"/>
      <c r="L863" s="10">
        <v>96.25</v>
      </c>
      <c r="M863" s="7" t="s">
        <v>62</v>
      </c>
      <c r="N863" s="7" t="s">
        <v>63</v>
      </c>
      <c r="O863" s="7" t="s">
        <v>14</v>
      </c>
      <c r="P863" s="50"/>
      <c r="Q863" s="80">
        <f>SUMIF(Western!C:C,E863,Western!W:W)</f>
        <v>0</v>
      </c>
      <c r="R863" s="53">
        <f t="shared" si="42"/>
        <v>0</v>
      </c>
    </row>
    <row r="864" spans="2:18" x14ac:dyDescent="0.25">
      <c r="B864" s="52" t="str">
        <f t="shared" si="43"/>
        <v>MB38PCN</v>
      </c>
      <c r="C864" s="48" t="str">
        <f t="shared" si="41"/>
        <v>84338016461</v>
      </c>
      <c r="D864" s="6">
        <v>843380164616</v>
      </c>
      <c r="E864" s="7" t="s">
        <v>394</v>
      </c>
      <c r="F864" t="s">
        <v>395</v>
      </c>
      <c r="G864" t="s">
        <v>1769</v>
      </c>
      <c r="H864" t="s">
        <v>15</v>
      </c>
      <c r="I864" s="7" t="s">
        <v>40</v>
      </c>
      <c r="J864" s="7">
        <v>3634</v>
      </c>
      <c r="K864" s="7"/>
      <c r="L864" s="10">
        <v>96.25</v>
      </c>
      <c r="M864" s="7" t="s">
        <v>62</v>
      </c>
      <c r="N864" s="7" t="s">
        <v>63</v>
      </c>
      <c r="O864" s="7" t="s">
        <v>14</v>
      </c>
      <c r="P864" s="50"/>
      <c r="Q864" s="80">
        <f>SUMIF(Western!C:C,E864,Western!W:W)</f>
        <v>0</v>
      </c>
      <c r="R864" s="53">
        <f t="shared" si="42"/>
        <v>0</v>
      </c>
    </row>
    <row r="865" spans="2:18" x14ac:dyDescent="0.25">
      <c r="B865" s="52" t="str">
        <f t="shared" si="43"/>
        <v>MB38PCN</v>
      </c>
      <c r="C865" s="48" t="str">
        <f t="shared" si="41"/>
        <v>84338016462</v>
      </c>
      <c r="D865" s="6">
        <v>843380164623</v>
      </c>
      <c r="E865" s="7" t="s">
        <v>396</v>
      </c>
      <c r="F865" t="s">
        <v>397</v>
      </c>
      <c r="G865" t="s">
        <v>1769</v>
      </c>
      <c r="H865" t="s">
        <v>15</v>
      </c>
      <c r="I865" s="7" t="s">
        <v>40</v>
      </c>
      <c r="J865" s="7">
        <v>3636</v>
      </c>
      <c r="K865" s="7"/>
      <c r="L865" s="10">
        <v>96.25</v>
      </c>
      <c r="M865" s="7" t="s">
        <v>62</v>
      </c>
      <c r="N865" s="7" t="s">
        <v>63</v>
      </c>
      <c r="O865" s="7" t="s">
        <v>14</v>
      </c>
      <c r="P865" s="50"/>
      <c r="Q865" s="80">
        <f>SUMIF(Western!C:C,E865,Western!W:W)</f>
        <v>0</v>
      </c>
      <c r="R865" s="53">
        <f t="shared" si="42"/>
        <v>0</v>
      </c>
    </row>
    <row r="866" spans="2:18" x14ac:dyDescent="0.25">
      <c r="B866" s="52" t="str">
        <f t="shared" si="43"/>
        <v>MB38PCN</v>
      </c>
      <c r="C866" s="48" t="str">
        <f t="shared" si="41"/>
        <v>84338016463</v>
      </c>
      <c r="D866" s="6">
        <v>843380164630</v>
      </c>
      <c r="E866" s="7" t="s">
        <v>398</v>
      </c>
      <c r="F866" t="s">
        <v>399</v>
      </c>
      <c r="G866" t="s">
        <v>1769</v>
      </c>
      <c r="H866" t="s">
        <v>15</v>
      </c>
      <c r="I866" s="7" t="s">
        <v>40</v>
      </c>
      <c r="J866" s="7">
        <v>3832</v>
      </c>
      <c r="K866" s="7"/>
      <c r="L866" s="10">
        <v>96.25</v>
      </c>
      <c r="M866" s="7" t="s">
        <v>62</v>
      </c>
      <c r="N866" s="7" t="s">
        <v>63</v>
      </c>
      <c r="O866" s="7" t="s">
        <v>14</v>
      </c>
      <c r="P866" s="50"/>
      <c r="Q866" s="80">
        <f>SUMIF(Western!C:C,E866,Western!W:W)</f>
        <v>0</v>
      </c>
      <c r="R866" s="53">
        <f t="shared" si="42"/>
        <v>0</v>
      </c>
    </row>
    <row r="867" spans="2:18" x14ac:dyDescent="0.25">
      <c r="B867" s="52" t="str">
        <f t="shared" si="43"/>
        <v>MB38PCN</v>
      </c>
      <c r="C867" s="48" t="str">
        <f t="shared" si="41"/>
        <v>84338016464</v>
      </c>
      <c r="D867" s="6">
        <v>843380164647</v>
      </c>
      <c r="E867" s="7" t="s">
        <v>400</v>
      </c>
      <c r="F867" t="s">
        <v>401</v>
      </c>
      <c r="G867" t="s">
        <v>1769</v>
      </c>
      <c r="H867" t="s">
        <v>15</v>
      </c>
      <c r="I867" s="7" t="s">
        <v>40</v>
      </c>
      <c r="J867" s="7">
        <v>3834</v>
      </c>
      <c r="K867" s="7"/>
      <c r="L867" s="10">
        <v>96.25</v>
      </c>
      <c r="M867" s="7" t="s">
        <v>62</v>
      </c>
      <c r="N867" s="7" t="s">
        <v>63</v>
      </c>
      <c r="O867" s="7" t="s">
        <v>14</v>
      </c>
      <c r="P867" s="50"/>
      <c r="Q867" s="80">
        <f>SUMIF(Western!C:C,E867,Western!W:W)</f>
        <v>0</v>
      </c>
      <c r="R867" s="53">
        <f t="shared" si="42"/>
        <v>0</v>
      </c>
    </row>
    <row r="868" spans="2:18" x14ac:dyDescent="0.25">
      <c r="B868" s="52" t="str">
        <f t="shared" si="43"/>
        <v>MB38PCN</v>
      </c>
      <c r="C868" s="48" t="str">
        <f t="shared" si="41"/>
        <v>84338016465</v>
      </c>
      <c r="D868" s="6">
        <v>843380164654</v>
      </c>
      <c r="E868" s="7" t="s">
        <v>402</v>
      </c>
      <c r="F868" t="s">
        <v>403</v>
      </c>
      <c r="G868" t="s">
        <v>1769</v>
      </c>
      <c r="H868" t="s">
        <v>15</v>
      </c>
      <c r="I868" s="7" t="s">
        <v>40</v>
      </c>
      <c r="J868" s="7">
        <v>3836</v>
      </c>
      <c r="K868" s="7"/>
      <c r="L868" s="10">
        <v>96.25</v>
      </c>
      <c r="M868" s="7" t="s">
        <v>62</v>
      </c>
      <c r="N868" s="7" t="s">
        <v>63</v>
      </c>
      <c r="O868" s="7" t="s">
        <v>14</v>
      </c>
      <c r="P868" s="50"/>
      <c r="Q868" s="80">
        <f>SUMIF(Western!C:C,E868,Western!W:W)</f>
        <v>0</v>
      </c>
      <c r="R868" s="53">
        <f t="shared" si="42"/>
        <v>0</v>
      </c>
    </row>
    <row r="869" spans="2:18" x14ac:dyDescent="0.25">
      <c r="B869" s="52" t="str">
        <f t="shared" si="43"/>
        <v>MB38PCN</v>
      </c>
      <c r="C869" s="48" t="str">
        <f t="shared" si="41"/>
        <v>84338016466</v>
      </c>
      <c r="D869" s="6">
        <v>843380164661</v>
      </c>
      <c r="E869" s="7" t="s">
        <v>404</v>
      </c>
      <c r="F869" t="s">
        <v>405</v>
      </c>
      <c r="G869" t="s">
        <v>1769</v>
      </c>
      <c r="H869" t="s">
        <v>15</v>
      </c>
      <c r="I869" s="7" t="s">
        <v>40</v>
      </c>
      <c r="J869" s="7">
        <v>4032</v>
      </c>
      <c r="K869" s="7"/>
      <c r="L869" s="10">
        <v>96.25</v>
      </c>
      <c r="M869" s="7" t="s">
        <v>62</v>
      </c>
      <c r="N869" s="7" t="s">
        <v>63</v>
      </c>
      <c r="O869" s="7" t="s">
        <v>14</v>
      </c>
      <c r="P869" s="50"/>
      <c r="Q869" s="80">
        <f>SUMIF(Western!C:C,E869,Western!W:W)</f>
        <v>0</v>
      </c>
      <c r="R869" s="53">
        <f t="shared" si="42"/>
        <v>0</v>
      </c>
    </row>
    <row r="870" spans="2:18" x14ac:dyDescent="0.25">
      <c r="B870" s="52" t="str">
        <f t="shared" si="43"/>
        <v>MB38PCN</v>
      </c>
      <c r="C870" s="48" t="str">
        <f t="shared" si="41"/>
        <v>84338016467</v>
      </c>
      <c r="D870" s="6">
        <v>843380164678</v>
      </c>
      <c r="E870" s="7" t="s">
        <v>406</v>
      </c>
      <c r="F870" t="s">
        <v>407</v>
      </c>
      <c r="G870" t="s">
        <v>1769</v>
      </c>
      <c r="H870" t="s">
        <v>15</v>
      </c>
      <c r="I870" s="7" t="s">
        <v>40</v>
      </c>
      <c r="J870" s="7">
        <v>4232</v>
      </c>
      <c r="K870" s="7"/>
      <c r="L870" s="10">
        <v>96.25</v>
      </c>
      <c r="M870" s="7" t="s">
        <v>62</v>
      </c>
      <c r="N870" s="7" t="s">
        <v>63</v>
      </c>
      <c r="O870" s="7" t="s">
        <v>14</v>
      </c>
      <c r="P870" s="50"/>
      <c r="Q870" s="80">
        <f>SUMIF(Western!C:C,E870,Western!W:W)</f>
        <v>0</v>
      </c>
      <c r="R870" s="53">
        <f t="shared" si="42"/>
        <v>0</v>
      </c>
    </row>
    <row r="871" spans="2:18" x14ac:dyDescent="0.25">
      <c r="B871" s="52" t="str">
        <f t="shared" si="43"/>
        <v>MB38PCN</v>
      </c>
      <c r="C871" s="48" t="str">
        <f t="shared" si="41"/>
        <v>84338016468</v>
      </c>
      <c r="D871" s="6">
        <v>843380164685</v>
      </c>
      <c r="E871" s="7" t="s">
        <v>408</v>
      </c>
      <c r="F871" t="s">
        <v>409</v>
      </c>
      <c r="G871" t="s">
        <v>1769</v>
      </c>
      <c r="H871" t="s">
        <v>15</v>
      </c>
      <c r="I871" s="7" t="s">
        <v>40</v>
      </c>
      <c r="J871" s="7">
        <v>4432</v>
      </c>
      <c r="K871" s="7"/>
      <c r="L871" s="10">
        <v>96.25</v>
      </c>
      <c r="M871" s="7" t="s">
        <v>62</v>
      </c>
      <c r="N871" s="7" t="s">
        <v>63</v>
      </c>
      <c r="O871" s="7" t="s">
        <v>14</v>
      </c>
      <c r="P871" s="50"/>
      <c r="Q871" s="80">
        <f>SUMIF(Western!C:C,E871,Western!W:W)</f>
        <v>0</v>
      </c>
      <c r="R871" s="53">
        <f t="shared" si="42"/>
        <v>0</v>
      </c>
    </row>
    <row r="872" spans="2:18" x14ac:dyDescent="0.25">
      <c r="B872" s="52" t="str">
        <f t="shared" si="43"/>
        <v>MB38PFU</v>
      </c>
      <c r="C872" s="48" t="str">
        <f t="shared" si="41"/>
        <v>84338016361</v>
      </c>
      <c r="D872" s="6">
        <v>843380163619</v>
      </c>
      <c r="E872" s="7" t="s">
        <v>288</v>
      </c>
      <c r="F872" t="s">
        <v>289</v>
      </c>
      <c r="G872" t="s">
        <v>1769</v>
      </c>
      <c r="H872" t="s">
        <v>16</v>
      </c>
      <c r="I872" s="7" t="s">
        <v>10</v>
      </c>
      <c r="J872" s="7">
        <v>3030</v>
      </c>
      <c r="K872" s="7"/>
      <c r="L872" s="10">
        <v>96.25</v>
      </c>
      <c r="M872" s="7" t="s">
        <v>62</v>
      </c>
      <c r="N872" s="7" t="s">
        <v>63</v>
      </c>
      <c r="O872" s="7" t="s">
        <v>14</v>
      </c>
      <c r="P872" s="50"/>
      <c r="Q872" s="80">
        <f>SUMIF(Western!C:C,E872,Western!W:W)</f>
        <v>0</v>
      </c>
      <c r="R872" s="53">
        <f t="shared" si="42"/>
        <v>0</v>
      </c>
    </row>
    <row r="873" spans="2:18" x14ac:dyDescent="0.25">
      <c r="B873" s="52" t="str">
        <f t="shared" si="43"/>
        <v>MB38PFU</v>
      </c>
      <c r="C873" s="48" t="str">
        <f t="shared" si="41"/>
        <v>84338016362</v>
      </c>
      <c r="D873" s="6">
        <v>843380163626</v>
      </c>
      <c r="E873" s="7" t="s">
        <v>290</v>
      </c>
      <c r="F873" t="s">
        <v>291</v>
      </c>
      <c r="G873" t="s">
        <v>1769</v>
      </c>
      <c r="H873" t="s">
        <v>16</v>
      </c>
      <c r="I873" s="7" t="s">
        <v>10</v>
      </c>
      <c r="J873" s="7">
        <v>3032</v>
      </c>
      <c r="K873" s="7"/>
      <c r="L873" s="10">
        <v>96.25</v>
      </c>
      <c r="M873" s="7" t="s">
        <v>62</v>
      </c>
      <c r="N873" s="7" t="s">
        <v>63</v>
      </c>
      <c r="O873" s="7" t="s">
        <v>14</v>
      </c>
      <c r="P873" s="50"/>
      <c r="Q873" s="80">
        <f>SUMIF(Western!C:C,E873,Western!W:W)</f>
        <v>0</v>
      </c>
      <c r="R873" s="53">
        <f t="shared" si="42"/>
        <v>0</v>
      </c>
    </row>
    <row r="874" spans="2:18" x14ac:dyDescent="0.25">
      <c r="B874" s="52" t="str">
        <f t="shared" si="43"/>
        <v>MB38PFU</v>
      </c>
      <c r="C874" s="48" t="str">
        <f t="shared" si="41"/>
        <v>84338016363</v>
      </c>
      <c r="D874" s="6">
        <v>843380163633</v>
      </c>
      <c r="E874" s="7" t="s">
        <v>293</v>
      </c>
      <c r="F874" t="s">
        <v>294</v>
      </c>
      <c r="G874" t="s">
        <v>1769</v>
      </c>
      <c r="H874" t="s">
        <v>16</v>
      </c>
      <c r="I874" s="7" t="s">
        <v>10</v>
      </c>
      <c r="J874" s="7">
        <v>3230</v>
      </c>
      <c r="K874" s="7"/>
      <c r="L874" s="10">
        <v>96.25</v>
      </c>
      <c r="M874" s="7" t="s">
        <v>62</v>
      </c>
      <c r="N874" s="7" t="s">
        <v>63</v>
      </c>
      <c r="O874" s="7" t="s">
        <v>14</v>
      </c>
      <c r="P874" s="50"/>
      <c r="Q874" s="80">
        <f>SUMIF(Western!C:C,E874,Western!W:W)</f>
        <v>0</v>
      </c>
      <c r="R874" s="53">
        <f t="shared" si="42"/>
        <v>0</v>
      </c>
    </row>
    <row r="875" spans="2:18" x14ac:dyDescent="0.25">
      <c r="B875" s="52" t="str">
        <f t="shared" si="43"/>
        <v>MB38PFU</v>
      </c>
      <c r="C875" s="48" t="str">
        <f t="shared" si="41"/>
        <v>84338016364</v>
      </c>
      <c r="D875" s="6">
        <v>843380163640</v>
      </c>
      <c r="E875" s="7" t="s">
        <v>296</v>
      </c>
      <c r="F875" t="s">
        <v>297</v>
      </c>
      <c r="G875" t="s">
        <v>1769</v>
      </c>
      <c r="H875" t="s">
        <v>16</v>
      </c>
      <c r="I875" s="7" t="s">
        <v>10</v>
      </c>
      <c r="J875" s="7">
        <v>3232</v>
      </c>
      <c r="K875" s="7"/>
      <c r="L875" s="10">
        <v>96.25</v>
      </c>
      <c r="M875" s="7" t="s">
        <v>62</v>
      </c>
      <c r="N875" s="7" t="s">
        <v>63</v>
      </c>
      <c r="O875" s="7" t="s">
        <v>14</v>
      </c>
      <c r="P875" s="50"/>
      <c r="Q875" s="80">
        <f>SUMIF(Western!C:C,E875,Western!W:W)</f>
        <v>0</v>
      </c>
      <c r="R875" s="53">
        <f t="shared" si="42"/>
        <v>0</v>
      </c>
    </row>
    <row r="876" spans="2:18" x14ac:dyDescent="0.25">
      <c r="B876" s="52" t="str">
        <f t="shared" si="43"/>
        <v>MB38PFU</v>
      </c>
      <c r="C876" s="48" t="str">
        <f t="shared" si="41"/>
        <v>84338016365</v>
      </c>
      <c r="D876" s="6">
        <v>843380163657</v>
      </c>
      <c r="E876" s="7" t="s">
        <v>298</v>
      </c>
      <c r="F876" t="s">
        <v>299</v>
      </c>
      <c r="G876" t="s">
        <v>1769</v>
      </c>
      <c r="H876" t="s">
        <v>16</v>
      </c>
      <c r="I876" s="7" t="s">
        <v>10</v>
      </c>
      <c r="J876" s="7">
        <v>3234</v>
      </c>
      <c r="K876" s="7"/>
      <c r="L876" s="10">
        <v>96.25</v>
      </c>
      <c r="M876" s="7" t="s">
        <v>62</v>
      </c>
      <c r="N876" s="7" t="s">
        <v>63</v>
      </c>
      <c r="O876" s="7" t="s">
        <v>14</v>
      </c>
      <c r="P876" s="50"/>
      <c r="Q876" s="80">
        <f>SUMIF(Western!C:C,E876,Western!W:W)</f>
        <v>0</v>
      </c>
      <c r="R876" s="53">
        <f t="shared" si="42"/>
        <v>0</v>
      </c>
    </row>
    <row r="877" spans="2:18" x14ac:dyDescent="0.25">
      <c r="B877" s="52" t="str">
        <f t="shared" si="43"/>
        <v>MB38PFU</v>
      </c>
      <c r="C877" s="48" t="str">
        <f t="shared" si="41"/>
        <v>84338016366</v>
      </c>
      <c r="D877" s="6">
        <v>843380163664</v>
      </c>
      <c r="E877" s="7" t="s">
        <v>301</v>
      </c>
      <c r="F877" t="s">
        <v>302</v>
      </c>
      <c r="G877" t="s">
        <v>1769</v>
      </c>
      <c r="H877" t="s">
        <v>16</v>
      </c>
      <c r="I877" s="7" t="s">
        <v>10</v>
      </c>
      <c r="J877" s="7">
        <v>3430</v>
      </c>
      <c r="K877" s="7"/>
      <c r="L877" s="10">
        <v>96.25</v>
      </c>
      <c r="M877" s="7" t="s">
        <v>62</v>
      </c>
      <c r="N877" s="7" t="s">
        <v>63</v>
      </c>
      <c r="O877" s="7" t="s">
        <v>14</v>
      </c>
      <c r="P877" s="50"/>
      <c r="Q877" s="80">
        <f>SUMIF(Western!C:C,E877,Western!W:W)</f>
        <v>0</v>
      </c>
      <c r="R877" s="53">
        <f t="shared" si="42"/>
        <v>0</v>
      </c>
    </row>
    <row r="878" spans="2:18" x14ac:dyDescent="0.25">
      <c r="B878" s="52" t="str">
        <f t="shared" si="43"/>
        <v>MB38PFU</v>
      </c>
      <c r="C878" s="48" t="str">
        <f t="shared" si="41"/>
        <v>84338016367</v>
      </c>
      <c r="D878" s="6">
        <v>843380163671</v>
      </c>
      <c r="E878" s="7" t="s">
        <v>304</v>
      </c>
      <c r="F878" t="s">
        <v>305</v>
      </c>
      <c r="G878" t="s">
        <v>1769</v>
      </c>
      <c r="H878" t="s">
        <v>16</v>
      </c>
      <c r="I878" s="7" t="s">
        <v>10</v>
      </c>
      <c r="J878" s="7">
        <v>3432</v>
      </c>
      <c r="K878" s="7"/>
      <c r="L878" s="10">
        <v>96.25</v>
      </c>
      <c r="M878" s="7" t="s">
        <v>62</v>
      </c>
      <c r="N878" s="7" t="s">
        <v>63</v>
      </c>
      <c r="O878" s="7" t="s">
        <v>14</v>
      </c>
      <c r="P878" s="50"/>
      <c r="Q878" s="80">
        <f>SUMIF(Western!C:C,E878,Western!W:W)</f>
        <v>0</v>
      </c>
      <c r="R878" s="53">
        <f t="shared" si="42"/>
        <v>0</v>
      </c>
    </row>
    <row r="879" spans="2:18" x14ac:dyDescent="0.25">
      <c r="B879" s="52" t="str">
        <f t="shared" si="43"/>
        <v>MB38PFU</v>
      </c>
      <c r="C879" s="48" t="str">
        <f t="shared" si="41"/>
        <v>84338016368</v>
      </c>
      <c r="D879" s="6">
        <v>843380163688</v>
      </c>
      <c r="E879" s="7" t="s">
        <v>306</v>
      </c>
      <c r="F879" t="s">
        <v>307</v>
      </c>
      <c r="G879" t="s">
        <v>1769</v>
      </c>
      <c r="H879" t="s">
        <v>16</v>
      </c>
      <c r="I879" s="7" t="s">
        <v>10</v>
      </c>
      <c r="J879" s="7">
        <v>3434</v>
      </c>
      <c r="K879" s="7"/>
      <c r="L879" s="10">
        <v>96.25</v>
      </c>
      <c r="M879" s="7" t="s">
        <v>62</v>
      </c>
      <c r="N879" s="7" t="s">
        <v>63</v>
      </c>
      <c r="O879" s="7" t="s">
        <v>14</v>
      </c>
      <c r="P879" s="50"/>
      <c r="Q879" s="80">
        <f>SUMIF(Western!C:C,E879,Western!W:W)</f>
        <v>0</v>
      </c>
      <c r="R879" s="53">
        <f t="shared" si="42"/>
        <v>0</v>
      </c>
    </row>
    <row r="880" spans="2:18" x14ac:dyDescent="0.25">
      <c r="B880" s="52" t="str">
        <f t="shared" si="43"/>
        <v>MB38PFU</v>
      </c>
      <c r="C880" s="48" t="str">
        <f t="shared" si="41"/>
        <v>84338016369</v>
      </c>
      <c r="D880" s="6">
        <v>843380163695</v>
      </c>
      <c r="E880" s="7" t="s">
        <v>309</v>
      </c>
      <c r="F880" t="s">
        <v>310</v>
      </c>
      <c r="G880" t="s">
        <v>1769</v>
      </c>
      <c r="H880" t="s">
        <v>16</v>
      </c>
      <c r="I880" s="7" t="s">
        <v>10</v>
      </c>
      <c r="J880" s="7">
        <v>3436</v>
      </c>
      <c r="K880" s="7"/>
      <c r="L880" s="10">
        <v>96.25</v>
      </c>
      <c r="M880" s="7" t="s">
        <v>62</v>
      </c>
      <c r="N880" s="7" t="s">
        <v>63</v>
      </c>
      <c r="O880" s="7" t="s">
        <v>14</v>
      </c>
      <c r="P880" s="50"/>
      <c r="Q880" s="80">
        <f>SUMIF(Western!C:C,E880,Western!W:W)</f>
        <v>0</v>
      </c>
      <c r="R880" s="53">
        <f t="shared" si="42"/>
        <v>0</v>
      </c>
    </row>
    <row r="881" spans="2:18" x14ac:dyDescent="0.25">
      <c r="B881" s="52" t="str">
        <f t="shared" si="43"/>
        <v>MB38PFU</v>
      </c>
      <c r="C881" s="48" t="str">
        <f t="shared" si="41"/>
        <v>84338016370</v>
      </c>
      <c r="D881" s="6">
        <v>843380163701</v>
      </c>
      <c r="E881" s="7" t="s">
        <v>312</v>
      </c>
      <c r="F881" t="s">
        <v>313</v>
      </c>
      <c r="G881" t="s">
        <v>1769</v>
      </c>
      <c r="H881" t="s">
        <v>16</v>
      </c>
      <c r="I881" s="7" t="s">
        <v>10</v>
      </c>
      <c r="J881" s="7">
        <v>3632</v>
      </c>
      <c r="K881" s="7"/>
      <c r="L881" s="10">
        <v>96.25</v>
      </c>
      <c r="M881" s="7" t="s">
        <v>62</v>
      </c>
      <c r="N881" s="7" t="s">
        <v>63</v>
      </c>
      <c r="O881" s="7" t="s">
        <v>14</v>
      </c>
      <c r="P881" s="50"/>
      <c r="Q881" s="80">
        <f>SUMIF(Western!C:C,E881,Western!W:W)</f>
        <v>0</v>
      </c>
      <c r="R881" s="53">
        <f t="shared" si="42"/>
        <v>0</v>
      </c>
    </row>
    <row r="882" spans="2:18" x14ac:dyDescent="0.25">
      <c r="B882" s="52" t="str">
        <f t="shared" si="43"/>
        <v>MB38PFU</v>
      </c>
      <c r="C882" s="48" t="str">
        <f t="shared" si="41"/>
        <v>84338016371</v>
      </c>
      <c r="D882" s="6">
        <v>843380163718</v>
      </c>
      <c r="E882" s="7" t="s">
        <v>314</v>
      </c>
      <c r="F882" t="s">
        <v>315</v>
      </c>
      <c r="G882" t="s">
        <v>1769</v>
      </c>
      <c r="H882" t="s">
        <v>16</v>
      </c>
      <c r="I882" s="7" t="s">
        <v>10</v>
      </c>
      <c r="J882" s="7">
        <v>3634</v>
      </c>
      <c r="K882" s="7"/>
      <c r="L882" s="10">
        <v>96.25</v>
      </c>
      <c r="M882" s="7" t="s">
        <v>62</v>
      </c>
      <c r="N882" s="7" t="s">
        <v>63</v>
      </c>
      <c r="O882" s="7" t="s">
        <v>14</v>
      </c>
      <c r="P882" s="50"/>
      <c r="Q882" s="80">
        <f>SUMIF(Western!C:C,E882,Western!W:W)</f>
        <v>0</v>
      </c>
      <c r="R882" s="53">
        <f t="shared" si="42"/>
        <v>0</v>
      </c>
    </row>
    <row r="883" spans="2:18" x14ac:dyDescent="0.25">
      <c r="B883" s="52" t="str">
        <f t="shared" si="43"/>
        <v>MB38PFU</v>
      </c>
      <c r="C883" s="48" t="str">
        <f t="shared" si="41"/>
        <v>84338016372</v>
      </c>
      <c r="D883" s="6">
        <v>843380163725</v>
      </c>
      <c r="E883" s="7" t="s">
        <v>317</v>
      </c>
      <c r="F883" t="s">
        <v>318</v>
      </c>
      <c r="G883" t="s">
        <v>1769</v>
      </c>
      <c r="H883" t="s">
        <v>16</v>
      </c>
      <c r="I883" s="7" t="s">
        <v>10</v>
      </c>
      <c r="J883" s="7">
        <v>3636</v>
      </c>
      <c r="K883" s="7"/>
      <c r="L883" s="10">
        <v>96.25</v>
      </c>
      <c r="M883" s="7" t="s">
        <v>62</v>
      </c>
      <c r="N883" s="7" t="s">
        <v>63</v>
      </c>
      <c r="O883" s="7" t="s">
        <v>14</v>
      </c>
      <c r="P883" s="50"/>
      <c r="Q883" s="80">
        <f>SUMIF(Western!C:C,E883,Western!W:W)</f>
        <v>0</v>
      </c>
      <c r="R883" s="53">
        <f t="shared" si="42"/>
        <v>0</v>
      </c>
    </row>
    <row r="884" spans="2:18" x14ac:dyDescent="0.25">
      <c r="B884" s="52" t="str">
        <f t="shared" si="43"/>
        <v>MB38PFU</v>
      </c>
      <c r="C884" s="48" t="str">
        <f t="shared" si="41"/>
        <v>84338016373</v>
      </c>
      <c r="D884" s="6">
        <v>843380163732</v>
      </c>
      <c r="E884" s="7" t="s">
        <v>320</v>
      </c>
      <c r="F884" t="s">
        <v>321</v>
      </c>
      <c r="G884" t="s">
        <v>1769</v>
      </c>
      <c r="H884" t="s">
        <v>16</v>
      </c>
      <c r="I884" s="7" t="s">
        <v>10</v>
      </c>
      <c r="J884" s="7">
        <v>3832</v>
      </c>
      <c r="K884" s="7"/>
      <c r="L884" s="10">
        <v>96.25</v>
      </c>
      <c r="M884" s="7" t="s">
        <v>62</v>
      </c>
      <c r="N884" s="7" t="s">
        <v>63</v>
      </c>
      <c r="O884" s="7" t="s">
        <v>14</v>
      </c>
      <c r="P884" s="50"/>
      <c r="Q884" s="80">
        <f>SUMIF(Western!C:C,E884,Western!W:W)</f>
        <v>0</v>
      </c>
      <c r="R884" s="53">
        <f t="shared" si="42"/>
        <v>0</v>
      </c>
    </row>
    <row r="885" spans="2:18" x14ac:dyDescent="0.25">
      <c r="B885" s="52" t="str">
        <f t="shared" si="43"/>
        <v>MB38PFU</v>
      </c>
      <c r="C885" s="48" t="str">
        <f t="shared" si="41"/>
        <v>84338016374</v>
      </c>
      <c r="D885" s="6">
        <v>843380163749</v>
      </c>
      <c r="E885" s="7" t="s">
        <v>323</v>
      </c>
      <c r="F885" t="s">
        <v>324</v>
      </c>
      <c r="G885" t="s">
        <v>1769</v>
      </c>
      <c r="H885" t="s">
        <v>16</v>
      </c>
      <c r="I885" s="7" t="s">
        <v>10</v>
      </c>
      <c r="J885" s="7">
        <v>3834</v>
      </c>
      <c r="K885" s="7"/>
      <c r="L885" s="10">
        <v>96.25</v>
      </c>
      <c r="M885" s="7" t="s">
        <v>62</v>
      </c>
      <c r="N885" s="7" t="s">
        <v>63</v>
      </c>
      <c r="O885" s="7" t="s">
        <v>14</v>
      </c>
      <c r="P885" s="50"/>
      <c r="Q885" s="80">
        <f>SUMIF(Western!C:C,E885,Western!W:W)</f>
        <v>0</v>
      </c>
      <c r="R885" s="53">
        <f t="shared" si="42"/>
        <v>0</v>
      </c>
    </row>
    <row r="886" spans="2:18" x14ac:dyDescent="0.25">
      <c r="B886" s="52" t="str">
        <f t="shared" si="43"/>
        <v>MB38PFU</v>
      </c>
      <c r="C886" s="48" t="str">
        <f t="shared" si="41"/>
        <v>84338016375</v>
      </c>
      <c r="D886" s="6">
        <v>843380163756</v>
      </c>
      <c r="E886" s="7" t="s">
        <v>326</v>
      </c>
      <c r="F886" t="s">
        <v>327</v>
      </c>
      <c r="G886" t="s">
        <v>1769</v>
      </c>
      <c r="H886" t="s">
        <v>16</v>
      </c>
      <c r="I886" s="7" t="s">
        <v>10</v>
      </c>
      <c r="J886" s="7">
        <v>3836</v>
      </c>
      <c r="K886" s="7"/>
      <c r="L886" s="10">
        <v>96.25</v>
      </c>
      <c r="M886" s="7" t="s">
        <v>62</v>
      </c>
      <c r="N886" s="7" t="s">
        <v>63</v>
      </c>
      <c r="O886" s="7" t="s">
        <v>14</v>
      </c>
      <c r="P886" s="50"/>
      <c r="Q886" s="80">
        <f>SUMIF(Western!C:C,E886,Western!W:W)</f>
        <v>0</v>
      </c>
      <c r="R886" s="53">
        <f t="shared" si="42"/>
        <v>0</v>
      </c>
    </row>
    <row r="887" spans="2:18" x14ac:dyDescent="0.25">
      <c r="B887" s="52" t="str">
        <f t="shared" si="43"/>
        <v>MB38PFU</v>
      </c>
      <c r="C887" s="48" t="str">
        <f t="shared" si="41"/>
        <v>84338016376</v>
      </c>
      <c r="D887" s="6">
        <v>843380163763</v>
      </c>
      <c r="E887" s="7" t="s">
        <v>329</v>
      </c>
      <c r="F887" t="s">
        <v>330</v>
      </c>
      <c r="G887" t="s">
        <v>1769</v>
      </c>
      <c r="H887" t="s">
        <v>16</v>
      </c>
      <c r="I887" s="7" t="s">
        <v>10</v>
      </c>
      <c r="J887" s="7">
        <v>4032</v>
      </c>
      <c r="K887" s="7"/>
      <c r="L887" s="10">
        <v>96.25</v>
      </c>
      <c r="M887" s="7" t="s">
        <v>62</v>
      </c>
      <c r="N887" s="7" t="s">
        <v>63</v>
      </c>
      <c r="O887" s="7" t="s">
        <v>14</v>
      </c>
      <c r="P887" s="50"/>
      <c r="Q887" s="80">
        <f>SUMIF(Western!C:C,E887,Western!W:W)</f>
        <v>0</v>
      </c>
      <c r="R887" s="53">
        <f t="shared" si="42"/>
        <v>0</v>
      </c>
    </row>
    <row r="888" spans="2:18" x14ac:dyDescent="0.25">
      <c r="B888" s="52" t="str">
        <f t="shared" si="43"/>
        <v>MB38PFU</v>
      </c>
      <c r="C888" s="48" t="str">
        <f t="shared" si="41"/>
        <v>84338016377</v>
      </c>
      <c r="D888" s="6">
        <v>843380163770</v>
      </c>
      <c r="E888" s="7" t="s">
        <v>332</v>
      </c>
      <c r="F888" t="s">
        <v>333</v>
      </c>
      <c r="G888" t="s">
        <v>1769</v>
      </c>
      <c r="H888" t="s">
        <v>16</v>
      </c>
      <c r="I888" s="7" t="s">
        <v>10</v>
      </c>
      <c r="J888" s="7">
        <v>4232</v>
      </c>
      <c r="K888" s="7"/>
      <c r="L888" s="10">
        <v>96.25</v>
      </c>
      <c r="M888" s="7" t="s">
        <v>62</v>
      </c>
      <c r="N888" s="7" t="s">
        <v>63</v>
      </c>
      <c r="O888" s="7" t="s">
        <v>14</v>
      </c>
      <c r="P888" s="50"/>
      <c r="Q888" s="80">
        <f>SUMIF(Western!C:C,E888,Western!W:W)</f>
        <v>0</v>
      </c>
      <c r="R888" s="53">
        <f t="shared" si="42"/>
        <v>0</v>
      </c>
    </row>
    <row r="889" spans="2:18" x14ac:dyDescent="0.25">
      <c r="B889" s="52" t="str">
        <f t="shared" si="43"/>
        <v>MB38PFU</v>
      </c>
      <c r="C889" s="48" t="str">
        <f t="shared" si="41"/>
        <v>84338016378</v>
      </c>
      <c r="D889" s="6">
        <v>843380163787</v>
      </c>
      <c r="E889" s="7" t="s">
        <v>335</v>
      </c>
      <c r="F889" t="s">
        <v>336</v>
      </c>
      <c r="G889" t="s">
        <v>1769</v>
      </c>
      <c r="H889" t="s">
        <v>16</v>
      </c>
      <c r="I889" s="7" t="s">
        <v>10</v>
      </c>
      <c r="J889" s="7">
        <v>4432</v>
      </c>
      <c r="K889" s="7"/>
      <c r="L889" s="10">
        <v>96.25</v>
      </c>
      <c r="M889" s="7" t="s">
        <v>62</v>
      </c>
      <c r="N889" s="7" t="s">
        <v>63</v>
      </c>
      <c r="O889" s="7" t="s">
        <v>14</v>
      </c>
      <c r="P889" s="50"/>
      <c r="Q889" s="80">
        <f>SUMIF(Western!C:C,E889,Western!W:W)</f>
        <v>0</v>
      </c>
      <c r="R889" s="53">
        <f t="shared" si="42"/>
        <v>0</v>
      </c>
    </row>
    <row r="890" spans="2:18" x14ac:dyDescent="0.25">
      <c r="B890" s="52" t="str">
        <f t="shared" si="43"/>
        <v>MB38PWN</v>
      </c>
      <c r="C890" s="48" t="str">
        <f t="shared" si="41"/>
        <v>84338016397</v>
      </c>
      <c r="D890" s="6">
        <v>843380163978</v>
      </c>
      <c r="E890" s="7" t="s">
        <v>338</v>
      </c>
      <c r="F890" t="s">
        <v>339</v>
      </c>
      <c r="G890" t="s">
        <v>1769</v>
      </c>
      <c r="H890" t="s">
        <v>15</v>
      </c>
      <c r="I890" s="7" t="s">
        <v>107</v>
      </c>
      <c r="J890" s="7">
        <v>3030</v>
      </c>
      <c r="K890" s="7"/>
      <c r="L890" s="10">
        <v>96.25</v>
      </c>
      <c r="M890" s="7" t="s">
        <v>62</v>
      </c>
      <c r="N890" s="7" t="s">
        <v>63</v>
      </c>
      <c r="O890" s="7" t="s">
        <v>14</v>
      </c>
      <c r="P890" s="50"/>
      <c r="Q890" s="80">
        <f>SUMIF(Western!C:C,E890,Western!W:W)</f>
        <v>0</v>
      </c>
      <c r="R890" s="53">
        <f t="shared" si="42"/>
        <v>0</v>
      </c>
    </row>
    <row r="891" spans="2:18" x14ac:dyDescent="0.25">
      <c r="B891" s="52" t="str">
        <f t="shared" si="43"/>
        <v>MB38PWN</v>
      </c>
      <c r="C891" s="48" t="str">
        <f t="shared" si="41"/>
        <v>84338016398</v>
      </c>
      <c r="D891" s="6">
        <v>843380163985</v>
      </c>
      <c r="E891" s="7" t="s">
        <v>340</v>
      </c>
      <c r="F891" t="s">
        <v>341</v>
      </c>
      <c r="G891" t="s">
        <v>1769</v>
      </c>
      <c r="H891" t="s">
        <v>15</v>
      </c>
      <c r="I891" s="7" t="s">
        <v>107</v>
      </c>
      <c r="J891" s="7">
        <v>3032</v>
      </c>
      <c r="K891" s="7"/>
      <c r="L891" s="10">
        <v>96.25</v>
      </c>
      <c r="M891" s="7" t="s">
        <v>62</v>
      </c>
      <c r="N891" s="7" t="s">
        <v>63</v>
      </c>
      <c r="O891" s="7" t="s">
        <v>14</v>
      </c>
      <c r="P891" s="50"/>
      <c r="Q891" s="80">
        <f>SUMIF(Western!C:C,E891,Western!W:W)</f>
        <v>0</v>
      </c>
      <c r="R891" s="53">
        <f t="shared" si="42"/>
        <v>0</v>
      </c>
    </row>
    <row r="892" spans="2:18" x14ac:dyDescent="0.25">
      <c r="B892" s="52" t="str">
        <f t="shared" si="43"/>
        <v>MB38PWN</v>
      </c>
      <c r="C892" s="48" t="str">
        <f t="shared" si="41"/>
        <v>84338016399</v>
      </c>
      <c r="D892" s="6">
        <v>843380163992</v>
      </c>
      <c r="E892" s="7" t="s">
        <v>342</v>
      </c>
      <c r="F892" t="s">
        <v>343</v>
      </c>
      <c r="G892" t="s">
        <v>1769</v>
      </c>
      <c r="H892" t="s">
        <v>15</v>
      </c>
      <c r="I892" s="7" t="s">
        <v>107</v>
      </c>
      <c r="J892" s="7">
        <v>3230</v>
      </c>
      <c r="K892" s="7"/>
      <c r="L892" s="10">
        <v>96.25</v>
      </c>
      <c r="M892" s="7" t="s">
        <v>62</v>
      </c>
      <c r="N892" s="7" t="s">
        <v>63</v>
      </c>
      <c r="O892" s="7" t="s">
        <v>14</v>
      </c>
      <c r="P892" s="50"/>
      <c r="Q892" s="80">
        <f>SUMIF(Western!C:C,E892,Western!W:W)</f>
        <v>0</v>
      </c>
      <c r="R892" s="53">
        <f t="shared" si="42"/>
        <v>0</v>
      </c>
    </row>
    <row r="893" spans="2:18" x14ac:dyDescent="0.25">
      <c r="B893" s="52" t="str">
        <f t="shared" si="43"/>
        <v>MB38PWN</v>
      </c>
      <c r="C893" s="48" t="str">
        <f t="shared" si="41"/>
        <v>84338016400</v>
      </c>
      <c r="D893" s="6">
        <v>843380164005</v>
      </c>
      <c r="E893" s="7" t="s">
        <v>344</v>
      </c>
      <c r="F893" t="s">
        <v>345</v>
      </c>
      <c r="G893" t="s">
        <v>1769</v>
      </c>
      <c r="H893" t="s">
        <v>15</v>
      </c>
      <c r="I893" s="7" t="s">
        <v>107</v>
      </c>
      <c r="J893" s="7">
        <v>3232</v>
      </c>
      <c r="K893" s="7"/>
      <c r="L893" s="10">
        <v>96.25</v>
      </c>
      <c r="M893" s="7" t="s">
        <v>62</v>
      </c>
      <c r="N893" s="7" t="s">
        <v>63</v>
      </c>
      <c r="O893" s="7" t="s">
        <v>14</v>
      </c>
      <c r="P893" s="50"/>
      <c r="Q893" s="80">
        <f>SUMIF(Western!C:C,E893,Western!W:W)</f>
        <v>0</v>
      </c>
      <c r="R893" s="53">
        <f t="shared" si="42"/>
        <v>0</v>
      </c>
    </row>
    <row r="894" spans="2:18" x14ac:dyDescent="0.25">
      <c r="B894" s="52" t="str">
        <f t="shared" si="43"/>
        <v>MB38PWN</v>
      </c>
      <c r="C894" s="48" t="str">
        <f t="shared" si="41"/>
        <v>84338016401</v>
      </c>
      <c r="D894" s="6">
        <v>843380164012</v>
      </c>
      <c r="E894" s="7" t="s">
        <v>346</v>
      </c>
      <c r="F894" t="s">
        <v>347</v>
      </c>
      <c r="G894" t="s">
        <v>1769</v>
      </c>
      <c r="H894" t="s">
        <v>15</v>
      </c>
      <c r="I894" s="7" t="s">
        <v>107</v>
      </c>
      <c r="J894" s="7">
        <v>3234</v>
      </c>
      <c r="K894" s="7"/>
      <c r="L894" s="10">
        <v>96.25</v>
      </c>
      <c r="M894" s="7" t="s">
        <v>62</v>
      </c>
      <c r="N894" s="7" t="s">
        <v>63</v>
      </c>
      <c r="O894" s="7" t="s">
        <v>14</v>
      </c>
      <c r="P894" s="50"/>
      <c r="Q894" s="80">
        <f>SUMIF(Western!C:C,E894,Western!W:W)</f>
        <v>0</v>
      </c>
      <c r="R894" s="53">
        <f t="shared" si="42"/>
        <v>0</v>
      </c>
    </row>
    <row r="895" spans="2:18" x14ac:dyDescent="0.25">
      <c r="B895" s="52" t="str">
        <f t="shared" si="43"/>
        <v>MB38PWN</v>
      </c>
      <c r="C895" s="48" t="str">
        <f t="shared" si="41"/>
        <v>84338016402</v>
      </c>
      <c r="D895" s="6">
        <v>843380164029</v>
      </c>
      <c r="E895" s="7" t="s">
        <v>348</v>
      </c>
      <c r="F895" t="s">
        <v>349</v>
      </c>
      <c r="G895" t="s">
        <v>1769</v>
      </c>
      <c r="H895" t="s">
        <v>15</v>
      </c>
      <c r="I895" s="7" t="s">
        <v>107</v>
      </c>
      <c r="J895" s="7">
        <v>3430</v>
      </c>
      <c r="K895" s="7"/>
      <c r="L895" s="10">
        <v>96.25</v>
      </c>
      <c r="M895" s="7" t="s">
        <v>62</v>
      </c>
      <c r="N895" s="7" t="s">
        <v>63</v>
      </c>
      <c r="O895" s="7" t="s">
        <v>14</v>
      </c>
      <c r="P895" s="50"/>
      <c r="Q895" s="80">
        <f>SUMIF(Western!C:C,E895,Western!W:W)</f>
        <v>0</v>
      </c>
      <c r="R895" s="53">
        <f t="shared" si="42"/>
        <v>0</v>
      </c>
    </row>
    <row r="896" spans="2:18" x14ac:dyDescent="0.25">
      <c r="B896" s="52" t="str">
        <f t="shared" si="43"/>
        <v>MB38PWN</v>
      </c>
      <c r="C896" s="48" t="str">
        <f t="shared" si="41"/>
        <v>84338016403</v>
      </c>
      <c r="D896" s="6">
        <v>843380164036</v>
      </c>
      <c r="E896" s="7" t="s">
        <v>350</v>
      </c>
      <c r="F896" t="s">
        <v>351</v>
      </c>
      <c r="G896" t="s">
        <v>1769</v>
      </c>
      <c r="H896" t="s">
        <v>15</v>
      </c>
      <c r="I896" s="7" t="s">
        <v>107</v>
      </c>
      <c r="J896" s="7">
        <v>3432</v>
      </c>
      <c r="K896" s="7"/>
      <c r="L896" s="10">
        <v>96.25</v>
      </c>
      <c r="M896" s="7" t="s">
        <v>62</v>
      </c>
      <c r="N896" s="7" t="s">
        <v>63</v>
      </c>
      <c r="O896" s="7" t="s">
        <v>14</v>
      </c>
      <c r="P896" s="50"/>
      <c r="Q896" s="80">
        <f>SUMIF(Western!C:C,E896,Western!W:W)</f>
        <v>0</v>
      </c>
      <c r="R896" s="53">
        <f t="shared" si="42"/>
        <v>0</v>
      </c>
    </row>
    <row r="897" spans="2:18" x14ac:dyDescent="0.25">
      <c r="B897" s="52" t="str">
        <f t="shared" si="43"/>
        <v>MB38PWN</v>
      </c>
      <c r="C897" s="48" t="str">
        <f t="shared" si="41"/>
        <v>84338016404</v>
      </c>
      <c r="D897" s="6">
        <v>843380164043</v>
      </c>
      <c r="E897" s="7" t="s">
        <v>352</v>
      </c>
      <c r="F897" t="s">
        <v>353</v>
      </c>
      <c r="G897" t="s">
        <v>1769</v>
      </c>
      <c r="H897" t="s">
        <v>15</v>
      </c>
      <c r="I897" s="7" t="s">
        <v>107</v>
      </c>
      <c r="J897" s="7">
        <v>3434</v>
      </c>
      <c r="K897" s="7"/>
      <c r="L897" s="10">
        <v>96.25</v>
      </c>
      <c r="M897" s="7" t="s">
        <v>62</v>
      </c>
      <c r="N897" s="7" t="s">
        <v>63</v>
      </c>
      <c r="O897" s="7" t="s">
        <v>14</v>
      </c>
      <c r="P897" s="50"/>
      <c r="Q897" s="80">
        <f>SUMIF(Western!C:C,E897,Western!W:W)</f>
        <v>0</v>
      </c>
      <c r="R897" s="53">
        <f t="shared" si="42"/>
        <v>0</v>
      </c>
    </row>
    <row r="898" spans="2:18" x14ac:dyDescent="0.25">
      <c r="B898" s="52" t="str">
        <f t="shared" si="43"/>
        <v>MB38PWN</v>
      </c>
      <c r="C898" s="48" t="str">
        <f t="shared" si="41"/>
        <v>84338016405</v>
      </c>
      <c r="D898" s="6">
        <v>843380164050</v>
      </c>
      <c r="E898" s="7" t="s">
        <v>354</v>
      </c>
      <c r="F898" t="s">
        <v>355</v>
      </c>
      <c r="G898" t="s">
        <v>1769</v>
      </c>
      <c r="H898" t="s">
        <v>15</v>
      </c>
      <c r="I898" s="7" t="s">
        <v>107</v>
      </c>
      <c r="J898" s="7">
        <v>3436</v>
      </c>
      <c r="K898" s="7"/>
      <c r="L898" s="10">
        <v>96.25</v>
      </c>
      <c r="M898" s="7" t="s">
        <v>62</v>
      </c>
      <c r="N898" s="7" t="s">
        <v>63</v>
      </c>
      <c r="O898" s="7" t="s">
        <v>14</v>
      </c>
      <c r="P898" s="50"/>
      <c r="Q898" s="80">
        <f>SUMIF(Western!C:C,E898,Western!W:W)</f>
        <v>0</v>
      </c>
      <c r="R898" s="53">
        <f t="shared" si="42"/>
        <v>0</v>
      </c>
    </row>
    <row r="899" spans="2:18" x14ac:dyDescent="0.25">
      <c r="B899" s="52" t="str">
        <f t="shared" si="43"/>
        <v>MB38PWN</v>
      </c>
      <c r="C899" s="48" t="str">
        <f t="shared" si="41"/>
        <v>84338016406</v>
      </c>
      <c r="D899" s="6">
        <v>843380164067</v>
      </c>
      <c r="E899" s="7" t="s">
        <v>356</v>
      </c>
      <c r="F899" t="s">
        <v>357</v>
      </c>
      <c r="G899" t="s">
        <v>1769</v>
      </c>
      <c r="H899" t="s">
        <v>15</v>
      </c>
      <c r="I899" s="7" t="s">
        <v>107</v>
      </c>
      <c r="J899" s="7">
        <v>3632</v>
      </c>
      <c r="K899" s="7"/>
      <c r="L899" s="10">
        <v>96.25</v>
      </c>
      <c r="M899" s="7" t="s">
        <v>62</v>
      </c>
      <c r="N899" s="7" t="s">
        <v>63</v>
      </c>
      <c r="O899" s="7" t="s">
        <v>14</v>
      </c>
      <c r="P899" s="50"/>
      <c r="Q899" s="80">
        <f>SUMIF(Western!C:C,E899,Western!W:W)</f>
        <v>0</v>
      </c>
      <c r="R899" s="53">
        <f t="shared" si="42"/>
        <v>0</v>
      </c>
    </row>
    <row r="900" spans="2:18" x14ac:dyDescent="0.25">
      <c r="B900" s="52" t="str">
        <f t="shared" si="43"/>
        <v>MB38PWN</v>
      </c>
      <c r="C900" s="48" t="str">
        <f t="shared" si="41"/>
        <v>84338016407</v>
      </c>
      <c r="D900" s="6">
        <v>843380164074</v>
      </c>
      <c r="E900" s="7" t="s">
        <v>358</v>
      </c>
      <c r="F900" t="s">
        <v>359</v>
      </c>
      <c r="G900" t="s">
        <v>1769</v>
      </c>
      <c r="H900" t="s">
        <v>15</v>
      </c>
      <c r="I900" s="7" t="s">
        <v>107</v>
      </c>
      <c r="J900" s="7">
        <v>3634</v>
      </c>
      <c r="K900" s="7"/>
      <c r="L900" s="10">
        <v>96.25</v>
      </c>
      <c r="M900" s="7" t="s">
        <v>62</v>
      </c>
      <c r="N900" s="7" t="s">
        <v>63</v>
      </c>
      <c r="O900" s="7" t="s">
        <v>14</v>
      </c>
      <c r="P900" s="50"/>
      <c r="Q900" s="80">
        <f>SUMIF(Western!C:C,E900,Western!W:W)</f>
        <v>0</v>
      </c>
      <c r="R900" s="53">
        <f t="shared" si="42"/>
        <v>0</v>
      </c>
    </row>
    <row r="901" spans="2:18" x14ac:dyDescent="0.25">
      <c r="B901" s="52" t="str">
        <f t="shared" si="43"/>
        <v>MB38PWN</v>
      </c>
      <c r="C901" s="48" t="str">
        <f t="shared" si="41"/>
        <v>84338016408</v>
      </c>
      <c r="D901" s="6">
        <v>843380164081</v>
      </c>
      <c r="E901" s="7" t="s">
        <v>360</v>
      </c>
      <c r="F901" t="s">
        <v>361</v>
      </c>
      <c r="G901" t="s">
        <v>1769</v>
      </c>
      <c r="H901" t="s">
        <v>15</v>
      </c>
      <c r="I901" s="7" t="s">
        <v>107</v>
      </c>
      <c r="J901" s="7">
        <v>3636</v>
      </c>
      <c r="K901" s="7"/>
      <c r="L901" s="10">
        <v>96.25</v>
      </c>
      <c r="M901" s="7" t="s">
        <v>62</v>
      </c>
      <c r="N901" s="7" t="s">
        <v>63</v>
      </c>
      <c r="O901" s="7" t="s">
        <v>14</v>
      </c>
      <c r="P901" s="50"/>
      <c r="Q901" s="80">
        <f>SUMIF(Western!C:C,E901,Western!W:W)</f>
        <v>0</v>
      </c>
      <c r="R901" s="53">
        <f t="shared" si="42"/>
        <v>0</v>
      </c>
    </row>
    <row r="902" spans="2:18" x14ac:dyDescent="0.25">
      <c r="B902" s="52" t="str">
        <f t="shared" si="43"/>
        <v>MB38PWN</v>
      </c>
      <c r="C902" s="48" t="str">
        <f t="shared" ref="C902:C965" si="44">LEFT(D902,11)</f>
        <v>84338016409</v>
      </c>
      <c r="D902" s="6">
        <v>843380164098</v>
      </c>
      <c r="E902" s="7" t="s">
        <v>362</v>
      </c>
      <c r="F902" t="s">
        <v>363</v>
      </c>
      <c r="G902" t="s">
        <v>1769</v>
      </c>
      <c r="H902" t="s">
        <v>15</v>
      </c>
      <c r="I902" s="7" t="s">
        <v>107</v>
      </c>
      <c r="J902" s="7">
        <v>3832</v>
      </c>
      <c r="K902" s="7"/>
      <c r="L902" s="10">
        <v>96.25</v>
      </c>
      <c r="M902" s="7" t="s">
        <v>62</v>
      </c>
      <c r="N902" s="7" t="s">
        <v>63</v>
      </c>
      <c r="O902" s="7" t="s">
        <v>14</v>
      </c>
      <c r="P902" s="50"/>
      <c r="Q902" s="80">
        <f>SUMIF(Western!C:C,E902,Western!W:W)</f>
        <v>0</v>
      </c>
      <c r="R902" s="53">
        <f t="shared" ref="R902:R965" si="45">Q902*L902</f>
        <v>0</v>
      </c>
    </row>
    <row r="903" spans="2:18" x14ac:dyDescent="0.25">
      <c r="B903" s="52" t="str">
        <f t="shared" si="43"/>
        <v>MB38PWN</v>
      </c>
      <c r="C903" s="48" t="str">
        <f t="shared" si="44"/>
        <v>84338016410</v>
      </c>
      <c r="D903" s="6">
        <v>843380164104</v>
      </c>
      <c r="E903" s="7" t="s">
        <v>364</v>
      </c>
      <c r="F903" t="s">
        <v>365</v>
      </c>
      <c r="G903" t="s">
        <v>1769</v>
      </c>
      <c r="H903" t="s">
        <v>15</v>
      </c>
      <c r="I903" s="7" t="s">
        <v>107</v>
      </c>
      <c r="J903" s="7">
        <v>3834</v>
      </c>
      <c r="K903" s="7"/>
      <c r="L903" s="10">
        <v>96.25</v>
      </c>
      <c r="M903" s="7" t="s">
        <v>62</v>
      </c>
      <c r="N903" s="7" t="s">
        <v>63</v>
      </c>
      <c r="O903" s="7" t="s">
        <v>14</v>
      </c>
      <c r="P903" s="50"/>
      <c r="Q903" s="80">
        <f>SUMIF(Western!C:C,E903,Western!W:W)</f>
        <v>0</v>
      </c>
      <c r="R903" s="53">
        <f t="shared" si="45"/>
        <v>0</v>
      </c>
    </row>
    <row r="904" spans="2:18" x14ac:dyDescent="0.25">
      <c r="B904" s="52" t="str">
        <f t="shared" si="43"/>
        <v>MB38PWN</v>
      </c>
      <c r="C904" s="48" t="str">
        <f t="shared" si="44"/>
        <v>84338016411</v>
      </c>
      <c r="D904" s="6">
        <v>843380164111</v>
      </c>
      <c r="E904" s="7" t="s">
        <v>366</v>
      </c>
      <c r="F904" t="s">
        <v>367</v>
      </c>
      <c r="G904" t="s">
        <v>1769</v>
      </c>
      <c r="H904" t="s">
        <v>15</v>
      </c>
      <c r="I904" s="7" t="s">
        <v>107</v>
      </c>
      <c r="J904" s="7">
        <v>3836</v>
      </c>
      <c r="K904" s="7"/>
      <c r="L904" s="10">
        <v>96.25</v>
      </c>
      <c r="M904" s="7" t="s">
        <v>62</v>
      </c>
      <c r="N904" s="7" t="s">
        <v>63</v>
      </c>
      <c r="O904" s="7" t="s">
        <v>14</v>
      </c>
      <c r="P904" s="50"/>
      <c r="Q904" s="80">
        <f>SUMIF(Western!C:C,E904,Western!W:W)</f>
        <v>0</v>
      </c>
      <c r="R904" s="53">
        <f t="shared" si="45"/>
        <v>0</v>
      </c>
    </row>
    <row r="905" spans="2:18" x14ac:dyDescent="0.25">
      <c r="B905" s="52" t="str">
        <f t="shared" si="43"/>
        <v>MB38PWN</v>
      </c>
      <c r="C905" s="48" t="str">
        <f t="shared" si="44"/>
        <v>84338016412</v>
      </c>
      <c r="D905" s="6">
        <v>843380164128</v>
      </c>
      <c r="E905" s="7" t="s">
        <v>368</v>
      </c>
      <c r="F905" t="s">
        <v>369</v>
      </c>
      <c r="G905" t="s">
        <v>1769</v>
      </c>
      <c r="H905" t="s">
        <v>15</v>
      </c>
      <c r="I905" s="7" t="s">
        <v>107</v>
      </c>
      <c r="J905" s="7">
        <v>4032</v>
      </c>
      <c r="K905" s="7"/>
      <c r="L905" s="10">
        <v>96.25</v>
      </c>
      <c r="M905" s="7" t="s">
        <v>62</v>
      </c>
      <c r="N905" s="7" t="s">
        <v>63</v>
      </c>
      <c r="O905" s="7" t="s">
        <v>14</v>
      </c>
      <c r="P905" s="50"/>
      <c r="Q905" s="80">
        <f>SUMIF(Western!C:C,E905,Western!W:W)</f>
        <v>0</v>
      </c>
      <c r="R905" s="53">
        <f t="shared" si="45"/>
        <v>0</v>
      </c>
    </row>
    <row r="906" spans="2:18" x14ac:dyDescent="0.25">
      <c r="B906" s="52" t="str">
        <f t="shared" si="43"/>
        <v>MB38PWN</v>
      </c>
      <c r="C906" s="48" t="str">
        <f t="shared" si="44"/>
        <v>84338016413</v>
      </c>
      <c r="D906" s="6">
        <v>843380164135</v>
      </c>
      <c r="E906" s="7" t="s">
        <v>370</v>
      </c>
      <c r="F906" t="s">
        <v>371</v>
      </c>
      <c r="G906" t="s">
        <v>1769</v>
      </c>
      <c r="H906" t="s">
        <v>15</v>
      </c>
      <c r="I906" s="7" t="s">
        <v>107</v>
      </c>
      <c r="J906" s="7">
        <v>4232</v>
      </c>
      <c r="K906" s="7"/>
      <c r="L906" s="10">
        <v>96.25</v>
      </c>
      <c r="M906" s="7" t="s">
        <v>62</v>
      </c>
      <c r="N906" s="7" t="s">
        <v>63</v>
      </c>
      <c r="O906" s="7" t="s">
        <v>14</v>
      </c>
      <c r="P906" s="50"/>
      <c r="Q906" s="80">
        <f>SUMIF(Western!C:C,E906,Western!W:W)</f>
        <v>0</v>
      </c>
      <c r="R906" s="53">
        <f t="shared" si="45"/>
        <v>0</v>
      </c>
    </row>
    <row r="907" spans="2:18" x14ac:dyDescent="0.25">
      <c r="B907" s="52" t="str">
        <f t="shared" si="43"/>
        <v>MB38PWN</v>
      </c>
      <c r="C907" s="48" t="str">
        <f t="shared" si="44"/>
        <v>84338016414</v>
      </c>
      <c r="D907" s="6">
        <v>843380164142</v>
      </c>
      <c r="E907" s="7" t="s">
        <v>372</v>
      </c>
      <c r="F907" t="s">
        <v>373</v>
      </c>
      <c r="G907" t="s">
        <v>1769</v>
      </c>
      <c r="H907" t="s">
        <v>15</v>
      </c>
      <c r="I907" s="7" t="s">
        <v>107</v>
      </c>
      <c r="J907" s="7">
        <v>4432</v>
      </c>
      <c r="K907" s="7"/>
      <c r="L907" s="10">
        <v>96.25</v>
      </c>
      <c r="M907" s="7" t="s">
        <v>62</v>
      </c>
      <c r="N907" s="7" t="s">
        <v>63</v>
      </c>
      <c r="O907" s="7" t="s">
        <v>14</v>
      </c>
      <c r="P907" s="50"/>
      <c r="Q907" s="80">
        <f>SUMIF(Western!C:C,E907,Western!W:W)</f>
        <v>0</v>
      </c>
      <c r="R907" s="53">
        <f t="shared" si="45"/>
        <v>0</v>
      </c>
    </row>
    <row r="908" spans="2:18" x14ac:dyDescent="0.25">
      <c r="B908" s="52" t="str">
        <f t="shared" si="43"/>
        <v>MTOLHFU</v>
      </c>
      <c r="C908" s="48" t="str">
        <f t="shared" si="44"/>
        <v>84338018824</v>
      </c>
      <c r="D908" s="6">
        <v>843380188247</v>
      </c>
      <c r="E908" s="7" t="s">
        <v>534</v>
      </c>
      <c r="F908" t="s">
        <v>535</v>
      </c>
      <c r="G908" t="s">
        <v>1751</v>
      </c>
      <c r="H908" t="s">
        <v>15</v>
      </c>
      <c r="I908" s="7" t="s">
        <v>10</v>
      </c>
      <c r="J908" s="7" t="s">
        <v>189</v>
      </c>
      <c r="K908" s="7"/>
      <c r="L908" s="10">
        <v>82.5</v>
      </c>
      <c r="M908" s="7" t="s">
        <v>12</v>
      </c>
      <c r="N908" s="7" t="s">
        <v>26</v>
      </c>
      <c r="O908" s="7" t="s">
        <v>14</v>
      </c>
      <c r="P908" s="50"/>
      <c r="Q908" s="80">
        <f>SUMIF(Western!C:C,E908,Western!W:W)</f>
        <v>0</v>
      </c>
      <c r="R908" s="53">
        <f t="shared" si="45"/>
        <v>0</v>
      </c>
    </row>
    <row r="909" spans="2:18" x14ac:dyDescent="0.25">
      <c r="B909" s="52" t="str">
        <f t="shared" si="43"/>
        <v>MTOLHFU</v>
      </c>
      <c r="C909" s="48" t="str">
        <f t="shared" si="44"/>
        <v>84338018822</v>
      </c>
      <c r="D909" s="6">
        <v>843380188223</v>
      </c>
      <c r="E909" s="7" t="s">
        <v>530</v>
      </c>
      <c r="F909" t="s">
        <v>531</v>
      </c>
      <c r="G909" t="s">
        <v>1751</v>
      </c>
      <c r="H909" t="s">
        <v>15</v>
      </c>
      <c r="I909" s="7" t="s">
        <v>10</v>
      </c>
      <c r="J909" s="7" t="s">
        <v>19</v>
      </c>
      <c r="K909" s="7"/>
      <c r="L909" s="10">
        <v>82.5</v>
      </c>
      <c r="M909" s="7" t="s">
        <v>12</v>
      </c>
      <c r="N909" s="7" t="s">
        <v>26</v>
      </c>
      <c r="O909" s="7" t="s">
        <v>14</v>
      </c>
      <c r="P909" s="50"/>
      <c r="Q909" s="80">
        <f>SUMIF(Western!C:C,E909,Western!W:W)</f>
        <v>0</v>
      </c>
      <c r="R909" s="53">
        <f t="shared" si="45"/>
        <v>0</v>
      </c>
    </row>
    <row r="910" spans="2:18" x14ac:dyDescent="0.25">
      <c r="B910" s="52" t="str">
        <f t="shared" si="43"/>
        <v>MTOLHFU</v>
      </c>
      <c r="C910" s="48" t="str">
        <f t="shared" si="44"/>
        <v>84338018821</v>
      </c>
      <c r="D910" s="6">
        <v>843380188216</v>
      </c>
      <c r="E910" s="7" t="s">
        <v>528</v>
      </c>
      <c r="F910" t="s">
        <v>529</v>
      </c>
      <c r="G910" t="s">
        <v>1751</v>
      </c>
      <c r="H910" t="s">
        <v>15</v>
      </c>
      <c r="I910" s="7" t="s">
        <v>10</v>
      </c>
      <c r="J910" s="7" t="s">
        <v>18</v>
      </c>
      <c r="K910" s="7"/>
      <c r="L910" s="10">
        <v>82.5</v>
      </c>
      <c r="M910" s="7" t="s">
        <v>12</v>
      </c>
      <c r="N910" s="7" t="s">
        <v>26</v>
      </c>
      <c r="O910" s="7" t="s">
        <v>14</v>
      </c>
      <c r="P910" s="50"/>
      <c r="Q910" s="80">
        <f>SUMIF(Western!C:C,E910,Western!W:W)</f>
        <v>0</v>
      </c>
      <c r="R910" s="53">
        <f t="shared" si="45"/>
        <v>0</v>
      </c>
    </row>
    <row r="911" spans="2:18" x14ac:dyDescent="0.25">
      <c r="B911" s="52" t="str">
        <f t="shared" si="43"/>
        <v>MTOLHFU</v>
      </c>
      <c r="C911" s="48" t="str">
        <f t="shared" si="44"/>
        <v>84338018820</v>
      </c>
      <c r="D911" s="6">
        <v>843380188209</v>
      </c>
      <c r="E911" s="7" t="s">
        <v>526</v>
      </c>
      <c r="F911" t="s">
        <v>527</v>
      </c>
      <c r="G911" t="s">
        <v>1751</v>
      </c>
      <c r="H911" t="s">
        <v>15</v>
      </c>
      <c r="I911" s="7" t="s">
        <v>10</v>
      </c>
      <c r="J911" s="7" t="s">
        <v>17</v>
      </c>
      <c r="K911" s="7"/>
      <c r="L911" s="10">
        <v>82.5</v>
      </c>
      <c r="M911" s="7" t="s">
        <v>12</v>
      </c>
      <c r="N911" s="7" t="s">
        <v>26</v>
      </c>
      <c r="O911" s="7" t="s">
        <v>14</v>
      </c>
      <c r="P911" s="50"/>
      <c r="Q911" s="80">
        <f>SUMIF(Western!C:C,E911,Western!W:W)</f>
        <v>0</v>
      </c>
      <c r="R911" s="53">
        <f t="shared" si="45"/>
        <v>0</v>
      </c>
    </row>
    <row r="912" spans="2:18" x14ac:dyDescent="0.25">
      <c r="B912" s="52" t="str">
        <f t="shared" si="43"/>
        <v>MTOLHFU</v>
      </c>
      <c r="C912" s="48" t="str">
        <f t="shared" si="44"/>
        <v>84338018823</v>
      </c>
      <c r="D912" s="6">
        <v>843380188230</v>
      </c>
      <c r="E912" s="7" t="s">
        <v>532</v>
      </c>
      <c r="F912" t="s">
        <v>533</v>
      </c>
      <c r="G912" t="s">
        <v>1751</v>
      </c>
      <c r="H912" t="s">
        <v>15</v>
      </c>
      <c r="I912" s="7" t="s">
        <v>10</v>
      </c>
      <c r="J912" s="7" t="s">
        <v>20</v>
      </c>
      <c r="K912" s="7"/>
      <c r="L912" s="10">
        <v>82.5</v>
      </c>
      <c r="M912" s="7" t="s">
        <v>12</v>
      </c>
      <c r="N912" s="7" t="s">
        <v>26</v>
      </c>
      <c r="O912" s="7" t="s">
        <v>14</v>
      </c>
      <c r="P912" s="50"/>
      <c r="Q912" s="80">
        <f>SUMIF(Western!C:C,E912,Western!W:W)</f>
        <v>0</v>
      </c>
      <c r="R912" s="53">
        <f t="shared" si="45"/>
        <v>0</v>
      </c>
    </row>
    <row r="913" spans="2:18" x14ac:dyDescent="0.25">
      <c r="B913" s="52" t="str">
        <f t="shared" si="43"/>
        <v>MOBSJCN</v>
      </c>
      <c r="C913" s="48" t="str">
        <f t="shared" si="44"/>
        <v>84049076775</v>
      </c>
      <c r="D913" s="6">
        <v>840490767751</v>
      </c>
      <c r="E913" s="7" t="s">
        <v>568</v>
      </c>
      <c r="F913" t="s">
        <v>569</v>
      </c>
      <c r="G913" t="s">
        <v>1780</v>
      </c>
      <c r="H913" t="s">
        <v>15</v>
      </c>
      <c r="I913" s="7" t="s">
        <v>40</v>
      </c>
      <c r="J913" s="7" t="s">
        <v>189</v>
      </c>
      <c r="K913" s="7"/>
      <c r="L913" s="10">
        <v>181.5</v>
      </c>
      <c r="M913" s="7" t="s">
        <v>234</v>
      </c>
      <c r="N913" s="7" t="s">
        <v>238</v>
      </c>
      <c r="O913" s="7" t="s">
        <v>14</v>
      </c>
      <c r="P913" s="50"/>
      <c r="Q913" s="80">
        <f>SUMIF(Western!C:C,E913,Western!W:W)</f>
        <v>0</v>
      </c>
      <c r="R913" s="53">
        <f t="shared" si="45"/>
        <v>0</v>
      </c>
    </row>
    <row r="914" spans="2:18" x14ac:dyDescent="0.25">
      <c r="B914" s="52" t="str">
        <f t="shared" si="43"/>
        <v>MOBSJCN</v>
      </c>
      <c r="C914" s="48" t="str">
        <f t="shared" si="44"/>
        <v>84049076776</v>
      </c>
      <c r="D914" s="6">
        <v>840490767768</v>
      </c>
      <c r="E914" s="7" t="s">
        <v>570</v>
      </c>
      <c r="F914" t="s">
        <v>571</v>
      </c>
      <c r="G914" t="s">
        <v>1780</v>
      </c>
      <c r="H914" t="s">
        <v>15</v>
      </c>
      <c r="I914" s="7" t="s">
        <v>40</v>
      </c>
      <c r="J914" s="7" t="s">
        <v>19</v>
      </c>
      <c r="K914" s="7"/>
      <c r="L914" s="10">
        <v>181.5</v>
      </c>
      <c r="M914" s="7" t="s">
        <v>234</v>
      </c>
      <c r="N914" s="7" t="s">
        <v>238</v>
      </c>
      <c r="O914" s="7" t="s">
        <v>14</v>
      </c>
      <c r="P914" s="50"/>
      <c r="Q914" s="80">
        <f>SUMIF(Western!C:C,E914,Western!W:W)</f>
        <v>0</v>
      </c>
      <c r="R914" s="53">
        <f t="shared" si="45"/>
        <v>0</v>
      </c>
    </row>
    <row r="915" spans="2:18" x14ac:dyDescent="0.25">
      <c r="B915" s="52" t="str">
        <f t="shared" si="43"/>
        <v>MOBSJCN</v>
      </c>
      <c r="C915" s="48" t="str">
        <f t="shared" si="44"/>
        <v>84049076777</v>
      </c>
      <c r="D915" s="6">
        <v>840490767775</v>
      </c>
      <c r="E915" s="7" t="s">
        <v>572</v>
      </c>
      <c r="F915" t="s">
        <v>573</v>
      </c>
      <c r="G915" t="s">
        <v>1780</v>
      </c>
      <c r="H915" t="s">
        <v>15</v>
      </c>
      <c r="I915" s="7" t="s">
        <v>40</v>
      </c>
      <c r="J915" s="7" t="s">
        <v>18</v>
      </c>
      <c r="K915" s="7"/>
      <c r="L915" s="10">
        <v>181.5</v>
      </c>
      <c r="M915" s="7" t="s">
        <v>234</v>
      </c>
      <c r="N915" s="7" t="s">
        <v>238</v>
      </c>
      <c r="O915" s="7" t="s">
        <v>14</v>
      </c>
      <c r="P915" s="50"/>
      <c r="Q915" s="80">
        <f>SUMIF(Western!C:C,E915,Western!W:W)</f>
        <v>0</v>
      </c>
      <c r="R915" s="53">
        <f t="shared" si="45"/>
        <v>0</v>
      </c>
    </row>
    <row r="916" spans="2:18" x14ac:dyDescent="0.25">
      <c r="B916" s="52" t="str">
        <f t="shared" si="43"/>
        <v>MOBSJCN</v>
      </c>
      <c r="C916" s="48" t="str">
        <f t="shared" si="44"/>
        <v>84049076778</v>
      </c>
      <c r="D916" s="6">
        <v>840490767782</v>
      </c>
      <c r="E916" s="7" t="s">
        <v>574</v>
      </c>
      <c r="F916" t="s">
        <v>575</v>
      </c>
      <c r="G916" t="s">
        <v>1780</v>
      </c>
      <c r="H916" t="s">
        <v>15</v>
      </c>
      <c r="I916" s="7" t="s">
        <v>40</v>
      </c>
      <c r="J916" s="7" t="s">
        <v>17</v>
      </c>
      <c r="K916" s="7"/>
      <c r="L916" s="10">
        <v>181.5</v>
      </c>
      <c r="M916" s="7" t="s">
        <v>234</v>
      </c>
      <c r="N916" s="7" t="s">
        <v>238</v>
      </c>
      <c r="O916" s="7" t="s">
        <v>14</v>
      </c>
      <c r="P916" s="50"/>
      <c r="Q916" s="80">
        <f>SUMIF(Western!C:C,E916,Western!W:W)</f>
        <v>0</v>
      </c>
      <c r="R916" s="53">
        <f t="shared" si="45"/>
        <v>0</v>
      </c>
    </row>
    <row r="917" spans="2:18" x14ac:dyDescent="0.25">
      <c r="B917" s="52" t="str">
        <f t="shared" si="43"/>
        <v>MOBSJCN</v>
      </c>
      <c r="C917" s="48" t="str">
        <f t="shared" si="44"/>
        <v>84049076779</v>
      </c>
      <c r="D917" s="6">
        <v>840490767799</v>
      </c>
      <c r="E917" s="7" t="s">
        <v>576</v>
      </c>
      <c r="F917" t="s">
        <v>577</v>
      </c>
      <c r="G917" t="s">
        <v>1780</v>
      </c>
      <c r="H917" t="s">
        <v>15</v>
      </c>
      <c r="I917" s="7" t="s">
        <v>40</v>
      </c>
      <c r="J917" s="7" t="s">
        <v>20</v>
      </c>
      <c r="K917" s="7"/>
      <c r="L917" s="10">
        <v>181.5</v>
      </c>
      <c r="M917" s="7" t="s">
        <v>234</v>
      </c>
      <c r="N917" s="7" t="s">
        <v>238</v>
      </c>
      <c r="O917" s="7" t="s">
        <v>14</v>
      </c>
      <c r="P917" s="50"/>
      <c r="Q917" s="80">
        <f>SUMIF(Western!C:C,E917,Western!W:W)</f>
        <v>0</v>
      </c>
      <c r="R917" s="53">
        <f t="shared" si="45"/>
        <v>0</v>
      </c>
    </row>
    <row r="918" spans="2:18" x14ac:dyDescent="0.25">
      <c r="B918" s="52" t="str">
        <f t="shared" si="43"/>
        <v>MOBSJCN</v>
      </c>
      <c r="C918" s="48" t="str">
        <f t="shared" si="44"/>
        <v>84049076780</v>
      </c>
      <c r="D918" s="6">
        <v>840490767805</v>
      </c>
      <c r="E918" s="7" t="s">
        <v>578</v>
      </c>
      <c r="F918" t="s">
        <v>579</v>
      </c>
      <c r="G918" t="s">
        <v>1780</v>
      </c>
      <c r="H918" t="s">
        <v>15</v>
      </c>
      <c r="I918" s="7" t="s">
        <v>40</v>
      </c>
      <c r="J918" s="7" t="s">
        <v>11</v>
      </c>
      <c r="K918" s="7"/>
      <c r="L918" s="10">
        <v>181.5</v>
      </c>
      <c r="M918" s="7" t="s">
        <v>234</v>
      </c>
      <c r="N918" s="7" t="s">
        <v>238</v>
      </c>
      <c r="O918" s="7" t="s">
        <v>14</v>
      </c>
      <c r="P918" s="50"/>
      <c r="Q918" s="80">
        <f>SUMIF(Western!C:C,E918,Western!W:W)</f>
        <v>0</v>
      </c>
      <c r="R918" s="53">
        <f t="shared" si="45"/>
        <v>0</v>
      </c>
    </row>
    <row r="919" spans="2:18" x14ac:dyDescent="0.25">
      <c r="B919" s="52" t="str">
        <f t="shared" ref="B919:B982" si="46">LEFT(E919,7)</f>
        <v>MOBSJFU</v>
      </c>
      <c r="C919" s="48" t="str">
        <f t="shared" si="44"/>
        <v>84049076781</v>
      </c>
      <c r="D919" s="6">
        <v>840490767812</v>
      </c>
      <c r="E919" s="7" t="s">
        <v>580</v>
      </c>
      <c r="F919" t="s">
        <v>581</v>
      </c>
      <c r="G919" t="s">
        <v>1780</v>
      </c>
      <c r="H919" t="s">
        <v>16</v>
      </c>
      <c r="I919" s="7" t="s">
        <v>10</v>
      </c>
      <c r="J919" s="7" t="s">
        <v>189</v>
      </c>
      <c r="K919" s="7"/>
      <c r="L919" s="10">
        <v>181.5</v>
      </c>
      <c r="M919" s="7" t="s">
        <v>234</v>
      </c>
      <c r="N919" s="7" t="s">
        <v>238</v>
      </c>
      <c r="O919" s="7" t="s">
        <v>14</v>
      </c>
      <c r="P919" s="50"/>
      <c r="Q919" s="80">
        <f>SUMIF(Western!C:C,E919,Western!W:W)</f>
        <v>0</v>
      </c>
      <c r="R919" s="53">
        <f t="shared" si="45"/>
        <v>0</v>
      </c>
    </row>
    <row r="920" spans="2:18" x14ac:dyDescent="0.25">
      <c r="B920" s="52" t="str">
        <f t="shared" si="46"/>
        <v>MOBSJFU</v>
      </c>
      <c r="C920" s="48" t="str">
        <f t="shared" si="44"/>
        <v>84049076782</v>
      </c>
      <c r="D920" s="6">
        <v>840490767829</v>
      </c>
      <c r="E920" s="7" t="s">
        <v>582</v>
      </c>
      <c r="F920" t="s">
        <v>583</v>
      </c>
      <c r="G920" t="s">
        <v>1780</v>
      </c>
      <c r="H920" t="s">
        <v>16</v>
      </c>
      <c r="I920" s="7" t="s">
        <v>10</v>
      </c>
      <c r="J920" s="7" t="s">
        <v>19</v>
      </c>
      <c r="K920" s="7"/>
      <c r="L920" s="10">
        <v>181.5</v>
      </c>
      <c r="M920" s="7" t="s">
        <v>234</v>
      </c>
      <c r="N920" s="7" t="s">
        <v>238</v>
      </c>
      <c r="O920" s="7" t="s">
        <v>14</v>
      </c>
      <c r="P920" s="50"/>
      <c r="Q920" s="80">
        <f>SUMIF(Western!C:C,E920,Western!W:W)</f>
        <v>0</v>
      </c>
      <c r="R920" s="53">
        <f t="shared" si="45"/>
        <v>0</v>
      </c>
    </row>
    <row r="921" spans="2:18" x14ac:dyDescent="0.25">
      <c r="B921" s="52" t="str">
        <f t="shared" si="46"/>
        <v>MOBSJFU</v>
      </c>
      <c r="C921" s="48" t="str">
        <f t="shared" si="44"/>
        <v>84049076783</v>
      </c>
      <c r="D921" s="6">
        <v>840490767836</v>
      </c>
      <c r="E921" s="7" t="s">
        <v>584</v>
      </c>
      <c r="F921" t="s">
        <v>585</v>
      </c>
      <c r="G921" t="s">
        <v>1780</v>
      </c>
      <c r="H921" t="s">
        <v>16</v>
      </c>
      <c r="I921" s="7" t="s">
        <v>10</v>
      </c>
      <c r="J921" s="7" t="s">
        <v>18</v>
      </c>
      <c r="K921" s="7"/>
      <c r="L921" s="10">
        <v>181.5</v>
      </c>
      <c r="M921" s="7" t="s">
        <v>234</v>
      </c>
      <c r="N921" s="7" t="s">
        <v>238</v>
      </c>
      <c r="O921" s="7" t="s">
        <v>14</v>
      </c>
      <c r="P921" s="50"/>
      <c r="Q921" s="80">
        <f>SUMIF(Western!C:C,E921,Western!W:W)</f>
        <v>0</v>
      </c>
      <c r="R921" s="53">
        <f t="shared" si="45"/>
        <v>0</v>
      </c>
    </row>
    <row r="922" spans="2:18" x14ac:dyDescent="0.25">
      <c r="B922" s="52" t="str">
        <f t="shared" si="46"/>
        <v>MOBSJFU</v>
      </c>
      <c r="C922" s="48" t="str">
        <f t="shared" si="44"/>
        <v>84049076784</v>
      </c>
      <c r="D922" s="6">
        <v>840490767843</v>
      </c>
      <c r="E922" s="7" t="s">
        <v>586</v>
      </c>
      <c r="F922" t="s">
        <v>587</v>
      </c>
      <c r="G922" t="s">
        <v>1780</v>
      </c>
      <c r="H922" t="s">
        <v>16</v>
      </c>
      <c r="I922" s="7" t="s">
        <v>10</v>
      </c>
      <c r="J922" s="7" t="s">
        <v>17</v>
      </c>
      <c r="K922" s="7"/>
      <c r="L922" s="10">
        <v>181.5</v>
      </c>
      <c r="M922" s="7" t="s">
        <v>234</v>
      </c>
      <c r="N922" s="7" t="s">
        <v>238</v>
      </c>
      <c r="O922" s="7" t="s">
        <v>14</v>
      </c>
      <c r="P922" s="50"/>
      <c r="Q922" s="80">
        <f>SUMIF(Western!C:C,E922,Western!W:W)</f>
        <v>0</v>
      </c>
      <c r="R922" s="53">
        <f t="shared" si="45"/>
        <v>0</v>
      </c>
    </row>
    <row r="923" spans="2:18" x14ac:dyDescent="0.25">
      <c r="B923" s="52" t="str">
        <f t="shared" si="46"/>
        <v>MOBSJFU</v>
      </c>
      <c r="C923" s="48" t="str">
        <f t="shared" si="44"/>
        <v>84049076785</v>
      </c>
      <c r="D923" s="6">
        <v>840490767850</v>
      </c>
      <c r="E923" s="7" t="s">
        <v>588</v>
      </c>
      <c r="F923" t="s">
        <v>589</v>
      </c>
      <c r="G923" t="s">
        <v>1780</v>
      </c>
      <c r="H923" t="s">
        <v>16</v>
      </c>
      <c r="I923" s="7" t="s">
        <v>10</v>
      </c>
      <c r="J923" s="7" t="s">
        <v>20</v>
      </c>
      <c r="K923" s="7"/>
      <c r="L923" s="10">
        <v>181.5</v>
      </c>
      <c r="M923" s="7" t="s">
        <v>234</v>
      </c>
      <c r="N923" s="7" t="s">
        <v>238</v>
      </c>
      <c r="O923" s="7" t="s">
        <v>14</v>
      </c>
      <c r="P923" s="50"/>
      <c r="Q923" s="80">
        <f>SUMIF(Western!C:C,E923,Western!W:W)</f>
        <v>0</v>
      </c>
      <c r="R923" s="53">
        <f t="shared" si="45"/>
        <v>0</v>
      </c>
    </row>
    <row r="924" spans="2:18" x14ac:dyDescent="0.25">
      <c r="B924" s="52" t="str">
        <f t="shared" si="46"/>
        <v>MOBSJFU</v>
      </c>
      <c r="C924" s="48" t="str">
        <f t="shared" si="44"/>
        <v>84049076786</v>
      </c>
      <c r="D924" s="6">
        <v>840490767867</v>
      </c>
      <c r="E924" s="7" t="s">
        <v>590</v>
      </c>
      <c r="F924" t="s">
        <v>591</v>
      </c>
      <c r="G924" t="s">
        <v>1780</v>
      </c>
      <c r="H924" t="s">
        <v>16</v>
      </c>
      <c r="I924" s="7" t="s">
        <v>10</v>
      </c>
      <c r="J924" s="7" t="s">
        <v>11</v>
      </c>
      <c r="K924" s="7"/>
      <c r="L924" s="10">
        <v>181.5</v>
      </c>
      <c r="M924" s="7" t="s">
        <v>234</v>
      </c>
      <c r="N924" s="7" t="s">
        <v>238</v>
      </c>
      <c r="O924" s="7" t="s">
        <v>14</v>
      </c>
      <c r="P924" s="50"/>
      <c r="Q924" s="80">
        <f>SUMIF(Western!C:C,E924,Western!W:W)</f>
        <v>0</v>
      </c>
      <c r="R924" s="53">
        <f t="shared" si="45"/>
        <v>0</v>
      </c>
    </row>
    <row r="925" spans="2:18" x14ac:dyDescent="0.25">
      <c r="B925" s="52" t="str">
        <f t="shared" si="46"/>
        <v>MOBSJBK</v>
      </c>
      <c r="C925" s="48" t="str">
        <f t="shared" si="44"/>
        <v>84049076787</v>
      </c>
      <c r="D925" s="6">
        <v>840490767874</v>
      </c>
      <c r="E925" s="7" t="s">
        <v>592</v>
      </c>
      <c r="F925" t="s">
        <v>593</v>
      </c>
      <c r="G925" t="s">
        <v>1780</v>
      </c>
      <c r="H925" t="s">
        <v>16</v>
      </c>
      <c r="I925" s="7" t="s">
        <v>561</v>
      </c>
      <c r="J925" s="7" t="s">
        <v>189</v>
      </c>
      <c r="K925" s="7"/>
      <c r="L925" s="10">
        <v>181.5</v>
      </c>
      <c r="M925" s="7" t="s">
        <v>234</v>
      </c>
      <c r="N925" s="7" t="s">
        <v>238</v>
      </c>
      <c r="O925" s="7" t="s">
        <v>14</v>
      </c>
      <c r="P925" s="50"/>
      <c r="Q925" s="80">
        <f>SUMIF(Western!C:C,E925,Western!W:W)</f>
        <v>0</v>
      </c>
      <c r="R925" s="53">
        <f t="shared" si="45"/>
        <v>0</v>
      </c>
    </row>
    <row r="926" spans="2:18" x14ac:dyDescent="0.25">
      <c r="B926" s="52" t="str">
        <f t="shared" si="46"/>
        <v>MOBSJBK</v>
      </c>
      <c r="C926" s="48" t="str">
        <f t="shared" si="44"/>
        <v>84049076788</v>
      </c>
      <c r="D926" s="6">
        <v>840490767881</v>
      </c>
      <c r="E926" s="7" t="s">
        <v>594</v>
      </c>
      <c r="F926" t="s">
        <v>595</v>
      </c>
      <c r="G926" t="s">
        <v>1780</v>
      </c>
      <c r="H926" t="s">
        <v>16</v>
      </c>
      <c r="I926" s="7" t="s">
        <v>561</v>
      </c>
      <c r="J926" s="7" t="s">
        <v>19</v>
      </c>
      <c r="K926" s="7"/>
      <c r="L926" s="10">
        <v>181.5</v>
      </c>
      <c r="M926" s="7" t="s">
        <v>234</v>
      </c>
      <c r="N926" s="7" t="s">
        <v>238</v>
      </c>
      <c r="O926" s="7" t="s">
        <v>14</v>
      </c>
      <c r="P926" s="50"/>
      <c r="Q926" s="80">
        <f>SUMIF(Western!C:C,E926,Western!W:W)</f>
        <v>0</v>
      </c>
      <c r="R926" s="53">
        <f t="shared" si="45"/>
        <v>0</v>
      </c>
    </row>
    <row r="927" spans="2:18" x14ac:dyDescent="0.25">
      <c r="B927" s="52" t="str">
        <f t="shared" si="46"/>
        <v>MOBSJBK</v>
      </c>
      <c r="C927" s="48" t="str">
        <f t="shared" si="44"/>
        <v>84049076789</v>
      </c>
      <c r="D927" s="6">
        <v>840490767898</v>
      </c>
      <c r="E927" s="7" t="s">
        <v>596</v>
      </c>
      <c r="F927" t="s">
        <v>597</v>
      </c>
      <c r="G927" t="s">
        <v>1780</v>
      </c>
      <c r="H927" t="s">
        <v>16</v>
      </c>
      <c r="I927" s="7" t="s">
        <v>561</v>
      </c>
      <c r="J927" s="7" t="s">
        <v>18</v>
      </c>
      <c r="K927" s="7"/>
      <c r="L927" s="10">
        <v>181.5</v>
      </c>
      <c r="M927" s="7" t="s">
        <v>234</v>
      </c>
      <c r="N927" s="7" t="s">
        <v>238</v>
      </c>
      <c r="O927" s="7" t="s">
        <v>14</v>
      </c>
      <c r="P927" s="50"/>
      <c r="Q927" s="80">
        <f>SUMIF(Western!C:C,E927,Western!W:W)</f>
        <v>0</v>
      </c>
      <c r="R927" s="53">
        <f t="shared" si="45"/>
        <v>0</v>
      </c>
    </row>
    <row r="928" spans="2:18" x14ac:dyDescent="0.25">
      <c r="B928" s="52" t="str">
        <f t="shared" si="46"/>
        <v>MOBSJBK</v>
      </c>
      <c r="C928" s="48" t="str">
        <f t="shared" si="44"/>
        <v>84049076790</v>
      </c>
      <c r="D928" s="6">
        <v>840490767904</v>
      </c>
      <c r="E928" s="7" t="s">
        <v>598</v>
      </c>
      <c r="F928" t="s">
        <v>599</v>
      </c>
      <c r="G928" t="s">
        <v>1780</v>
      </c>
      <c r="H928" t="s">
        <v>16</v>
      </c>
      <c r="I928" s="7" t="s">
        <v>561</v>
      </c>
      <c r="J928" s="7" t="s">
        <v>17</v>
      </c>
      <c r="K928" s="7"/>
      <c r="L928" s="10">
        <v>181.5</v>
      </c>
      <c r="M928" s="7" t="s">
        <v>234</v>
      </c>
      <c r="N928" s="7" t="s">
        <v>238</v>
      </c>
      <c r="O928" s="7" t="s">
        <v>14</v>
      </c>
      <c r="P928" s="50"/>
      <c r="Q928" s="80">
        <f>SUMIF(Western!C:C,E928,Western!W:W)</f>
        <v>0</v>
      </c>
      <c r="R928" s="53">
        <f t="shared" si="45"/>
        <v>0</v>
      </c>
    </row>
    <row r="929" spans="2:18" x14ac:dyDescent="0.25">
      <c r="B929" s="52" t="str">
        <f t="shared" si="46"/>
        <v>MOBSJBK</v>
      </c>
      <c r="C929" s="48" t="str">
        <f t="shared" si="44"/>
        <v>84049076791</v>
      </c>
      <c r="D929" s="6">
        <v>840490767911</v>
      </c>
      <c r="E929" s="7" t="s">
        <v>600</v>
      </c>
      <c r="F929" t="s">
        <v>601</v>
      </c>
      <c r="G929" t="s">
        <v>1780</v>
      </c>
      <c r="H929" t="s">
        <v>16</v>
      </c>
      <c r="I929" s="7" t="s">
        <v>561</v>
      </c>
      <c r="J929" s="7" t="s">
        <v>20</v>
      </c>
      <c r="K929" s="7"/>
      <c r="L929" s="10">
        <v>181.5</v>
      </c>
      <c r="M929" s="7" t="s">
        <v>234</v>
      </c>
      <c r="N929" s="7" t="s">
        <v>238</v>
      </c>
      <c r="O929" s="7" t="s">
        <v>14</v>
      </c>
      <c r="P929" s="50"/>
      <c r="Q929" s="80">
        <f>SUMIF(Western!C:C,E929,Western!W:W)</f>
        <v>0</v>
      </c>
      <c r="R929" s="53">
        <f t="shared" si="45"/>
        <v>0</v>
      </c>
    </row>
    <row r="930" spans="2:18" x14ac:dyDescent="0.25">
      <c r="B930" s="52" t="str">
        <f t="shared" si="46"/>
        <v>MOBSJBK</v>
      </c>
      <c r="C930" s="48" t="str">
        <f t="shared" si="44"/>
        <v>84049076792</v>
      </c>
      <c r="D930" s="6">
        <v>840490767928</v>
      </c>
      <c r="E930" s="7" t="s">
        <v>602</v>
      </c>
      <c r="F930" t="s">
        <v>603</v>
      </c>
      <c r="G930" t="s">
        <v>1780</v>
      </c>
      <c r="H930" t="s">
        <v>16</v>
      </c>
      <c r="I930" s="7" t="s">
        <v>561</v>
      </c>
      <c r="J930" s="7" t="s">
        <v>11</v>
      </c>
      <c r="K930" s="7"/>
      <c r="L930" s="10">
        <v>181.5</v>
      </c>
      <c r="M930" s="7" t="s">
        <v>234</v>
      </c>
      <c r="N930" s="7" t="s">
        <v>238</v>
      </c>
      <c r="O930" s="7" t="s">
        <v>14</v>
      </c>
      <c r="P930" s="50"/>
      <c r="Q930" s="80">
        <f>SUMIF(Western!C:C,E930,Western!W:W)</f>
        <v>0</v>
      </c>
      <c r="R930" s="53">
        <f t="shared" si="45"/>
        <v>0</v>
      </c>
    </row>
    <row r="931" spans="2:18" x14ac:dyDescent="0.25">
      <c r="B931" s="52" t="str">
        <f t="shared" si="46"/>
        <v>MOBHPCN</v>
      </c>
      <c r="C931" s="48" t="str">
        <f t="shared" si="44"/>
        <v>84049076793</v>
      </c>
      <c r="D931" s="6">
        <v>840490767935</v>
      </c>
      <c r="E931" s="7" t="s">
        <v>604</v>
      </c>
      <c r="F931" t="s">
        <v>605</v>
      </c>
      <c r="G931" t="s">
        <v>1778</v>
      </c>
      <c r="H931" t="s">
        <v>16</v>
      </c>
      <c r="I931" s="7" t="s">
        <v>40</v>
      </c>
      <c r="J931" s="7" t="s">
        <v>189</v>
      </c>
      <c r="K931" s="7"/>
      <c r="L931" s="10">
        <v>165</v>
      </c>
      <c r="M931" s="7" t="s">
        <v>62</v>
      </c>
      <c r="N931" s="7" t="s">
        <v>238</v>
      </c>
      <c r="O931" s="7" t="s">
        <v>14</v>
      </c>
      <c r="P931" s="50"/>
      <c r="Q931" s="80">
        <f>SUMIF(Western!C:C,E931,Western!W:W)</f>
        <v>0</v>
      </c>
      <c r="R931" s="53">
        <f t="shared" si="45"/>
        <v>0</v>
      </c>
    </row>
    <row r="932" spans="2:18" x14ac:dyDescent="0.25">
      <c r="B932" s="52" t="str">
        <f t="shared" si="46"/>
        <v>MOBHPCN</v>
      </c>
      <c r="C932" s="48" t="str">
        <f t="shared" si="44"/>
        <v>84049076794</v>
      </c>
      <c r="D932" s="6">
        <v>840490767942</v>
      </c>
      <c r="E932" s="7" t="s">
        <v>606</v>
      </c>
      <c r="F932" t="s">
        <v>607</v>
      </c>
      <c r="G932" t="s">
        <v>1778</v>
      </c>
      <c r="H932" t="s">
        <v>16</v>
      </c>
      <c r="I932" s="7" t="s">
        <v>40</v>
      </c>
      <c r="J932" s="7" t="s">
        <v>19</v>
      </c>
      <c r="K932" s="7"/>
      <c r="L932" s="10">
        <v>165</v>
      </c>
      <c r="M932" s="7" t="s">
        <v>62</v>
      </c>
      <c r="N932" s="7" t="s">
        <v>238</v>
      </c>
      <c r="O932" s="7" t="s">
        <v>14</v>
      </c>
      <c r="P932" s="50"/>
      <c r="Q932" s="80">
        <f>SUMIF(Western!C:C,E932,Western!W:W)</f>
        <v>0</v>
      </c>
      <c r="R932" s="53">
        <f t="shared" si="45"/>
        <v>0</v>
      </c>
    </row>
    <row r="933" spans="2:18" x14ac:dyDescent="0.25">
      <c r="B933" s="52" t="str">
        <f t="shared" si="46"/>
        <v>MOBHPCN</v>
      </c>
      <c r="C933" s="48" t="str">
        <f t="shared" si="44"/>
        <v>84049076795</v>
      </c>
      <c r="D933" s="6">
        <v>840490767959</v>
      </c>
      <c r="E933" s="7" t="s">
        <v>608</v>
      </c>
      <c r="F933" t="s">
        <v>609</v>
      </c>
      <c r="G933" t="s">
        <v>1778</v>
      </c>
      <c r="H933" t="s">
        <v>16</v>
      </c>
      <c r="I933" s="7" t="s">
        <v>40</v>
      </c>
      <c r="J933" s="7" t="s">
        <v>18</v>
      </c>
      <c r="K933" s="7"/>
      <c r="L933" s="10">
        <v>165</v>
      </c>
      <c r="M933" s="7" t="s">
        <v>62</v>
      </c>
      <c r="N933" s="7" t="s">
        <v>238</v>
      </c>
      <c r="O933" s="7" t="s">
        <v>14</v>
      </c>
      <c r="P933" s="50"/>
      <c r="Q933" s="80">
        <f>SUMIF(Western!C:C,E933,Western!W:W)</f>
        <v>0</v>
      </c>
      <c r="R933" s="53">
        <f t="shared" si="45"/>
        <v>0</v>
      </c>
    </row>
    <row r="934" spans="2:18" x14ac:dyDescent="0.25">
      <c r="B934" s="52" t="str">
        <f t="shared" si="46"/>
        <v>MOBHPCN</v>
      </c>
      <c r="C934" s="48" t="str">
        <f t="shared" si="44"/>
        <v>84049076796</v>
      </c>
      <c r="D934" s="6">
        <v>840490767966</v>
      </c>
      <c r="E934" s="7" t="s">
        <v>610</v>
      </c>
      <c r="F934" t="s">
        <v>611</v>
      </c>
      <c r="G934" t="s">
        <v>1778</v>
      </c>
      <c r="H934" t="s">
        <v>16</v>
      </c>
      <c r="I934" s="7" t="s">
        <v>40</v>
      </c>
      <c r="J934" s="7" t="s">
        <v>17</v>
      </c>
      <c r="K934" s="7"/>
      <c r="L934" s="10">
        <v>165</v>
      </c>
      <c r="M934" s="7" t="s">
        <v>62</v>
      </c>
      <c r="N934" s="7" t="s">
        <v>238</v>
      </c>
      <c r="O934" s="7" t="s">
        <v>14</v>
      </c>
      <c r="P934" s="50"/>
      <c r="Q934" s="80">
        <f>SUMIF(Western!C:C,E934,Western!W:W)</f>
        <v>0</v>
      </c>
      <c r="R934" s="53">
        <f t="shared" si="45"/>
        <v>0</v>
      </c>
    </row>
    <row r="935" spans="2:18" x14ac:dyDescent="0.25">
      <c r="B935" s="52" t="str">
        <f t="shared" si="46"/>
        <v>MOBHPCN</v>
      </c>
      <c r="C935" s="48" t="str">
        <f t="shared" si="44"/>
        <v>84049076797</v>
      </c>
      <c r="D935" s="6">
        <v>840490767973</v>
      </c>
      <c r="E935" s="7" t="s">
        <v>612</v>
      </c>
      <c r="F935" t="s">
        <v>613</v>
      </c>
      <c r="G935" t="s">
        <v>1778</v>
      </c>
      <c r="H935" t="s">
        <v>16</v>
      </c>
      <c r="I935" s="7" t="s">
        <v>40</v>
      </c>
      <c r="J935" s="7" t="s">
        <v>20</v>
      </c>
      <c r="K935" s="7"/>
      <c r="L935" s="10">
        <v>165</v>
      </c>
      <c r="M935" s="7" t="s">
        <v>62</v>
      </c>
      <c r="N935" s="7" t="s">
        <v>238</v>
      </c>
      <c r="O935" s="7" t="s">
        <v>14</v>
      </c>
      <c r="P935" s="50"/>
      <c r="Q935" s="80">
        <f>SUMIF(Western!C:C,E935,Western!W:W)</f>
        <v>0</v>
      </c>
      <c r="R935" s="53">
        <f t="shared" si="45"/>
        <v>0</v>
      </c>
    </row>
    <row r="936" spans="2:18" x14ac:dyDescent="0.25">
      <c r="B936" s="52" t="str">
        <f t="shared" si="46"/>
        <v>MOBHPCN</v>
      </c>
      <c r="C936" s="48" t="str">
        <f t="shared" si="44"/>
        <v>84049076798</v>
      </c>
      <c r="D936" s="6">
        <v>840490767980</v>
      </c>
      <c r="E936" s="7" t="s">
        <v>614</v>
      </c>
      <c r="F936" t="s">
        <v>615</v>
      </c>
      <c r="G936" t="s">
        <v>1778</v>
      </c>
      <c r="H936" t="s">
        <v>16</v>
      </c>
      <c r="I936" s="7" t="s">
        <v>40</v>
      </c>
      <c r="J936" s="7" t="s">
        <v>11</v>
      </c>
      <c r="K936" s="7"/>
      <c r="L936" s="10">
        <v>165</v>
      </c>
      <c r="M936" s="7" t="s">
        <v>62</v>
      </c>
      <c r="N936" s="7" t="s">
        <v>238</v>
      </c>
      <c r="O936" s="7" t="s">
        <v>14</v>
      </c>
      <c r="P936" s="50"/>
      <c r="Q936" s="80">
        <f>SUMIF(Western!C:C,E936,Western!W:W)</f>
        <v>0</v>
      </c>
      <c r="R936" s="53">
        <f t="shared" si="45"/>
        <v>0</v>
      </c>
    </row>
    <row r="937" spans="2:18" x14ac:dyDescent="0.25">
      <c r="B937" s="52" t="str">
        <f t="shared" si="46"/>
        <v>MOBHPWN</v>
      </c>
      <c r="C937" s="48" t="str">
        <f t="shared" si="44"/>
        <v>84049076799</v>
      </c>
      <c r="D937" s="6">
        <v>840490767997</v>
      </c>
      <c r="E937" s="7" t="s">
        <v>616</v>
      </c>
      <c r="F937" t="s">
        <v>617</v>
      </c>
      <c r="G937" t="s">
        <v>1778</v>
      </c>
      <c r="H937" t="s">
        <v>16</v>
      </c>
      <c r="I937" s="7" t="s">
        <v>51</v>
      </c>
      <c r="J937" s="7" t="s">
        <v>189</v>
      </c>
      <c r="K937" s="7"/>
      <c r="L937" s="10">
        <v>165</v>
      </c>
      <c r="M937" s="7" t="s">
        <v>62</v>
      </c>
      <c r="N937" s="7" t="s">
        <v>238</v>
      </c>
      <c r="O937" s="7" t="s">
        <v>14</v>
      </c>
      <c r="P937" s="50"/>
      <c r="Q937" s="80">
        <f>SUMIF(Western!C:C,E937,Western!W:W)</f>
        <v>0</v>
      </c>
      <c r="R937" s="53">
        <f t="shared" si="45"/>
        <v>0</v>
      </c>
    </row>
    <row r="938" spans="2:18" x14ac:dyDescent="0.25">
      <c r="B938" s="52" t="str">
        <f t="shared" si="46"/>
        <v>MOBHPWN</v>
      </c>
      <c r="C938" s="48" t="str">
        <f t="shared" si="44"/>
        <v>84049076800</v>
      </c>
      <c r="D938" s="6">
        <v>840490768000</v>
      </c>
      <c r="E938" s="7" t="s">
        <v>618</v>
      </c>
      <c r="F938" t="s">
        <v>619</v>
      </c>
      <c r="G938" t="s">
        <v>1778</v>
      </c>
      <c r="H938" t="s">
        <v>16</v>
      </c>
      <c r="I938" s="7" t="s">
        <v>51</v>
      </c>
      <c r="J938" s="7" t="s">
        <v>19</v>
      </c>
      <c r="K938" s="7"/>
      <c r="L938" s="10">
        <v>165</v>
      </c>
      <c r="M938" s="7" t="s">
        <v>62</v>
      </c>
      <c r="N938" s="7" t="s">
        <v>238</v>
      </c>
      <c r="O938" s="7" t="s">
        <v>14</v>
      </c>
      <c r="P938" s="50"/>
      <c r="Q938" s="80">
        <f>SUMIF(Western!C:C,E938,Western!W:W)</f>
        <v>0</v>
      </c>
      <c r="R938" s="53">
        <f t="shared" si="45"/>
        <v>0</v>
      </c>
    </row>
    <row r="939" spans="2:18" x14ac:dyDescent="0.25">
      <c r="B939" s="52" t="str">
        <f t="shared" si="46"/>
        <v>MOBHPWN</v>
      </c>
      <c r="C939" s="48" t="str">
        <f t="shared" si="44"/>
        <v>84049076801</v>
      </c>
      <c r="D939" s="6">
        <v>840490768017</v>
      </c>
      <c r="E939" s="7" t="s">
        <v>620</v>
      </c>
      <c r="F939" t="s">
        <v>621</v>
      </c>
      <c r="G939" t="s">
        <v>1778</v>
      </c>
      <c r="H939" t="s">
        <v>16</v>
      </c>
      <c r="I939" s="7" t="s">
        <v>51</v>
      </c>
      <c r="J939" s="7" t="s">
        <v>18</v>
      </c>
      <c r="K939" s="7"/>
      <c r="L939" s="10">
        <v>165</v>
      </c>
      <c r="M939" s="7" t="s">
        <v>62</v>
      </c>
      <c r="N939" s="7" t="s">
        <v>238</v>
      </c>
      <c r="O939" s="7" t="s">
        <v>14</v>
      </c>
      <c r="P939" s="50"/>
      <c r="Q939" s="80">
        <f>SUMIF(Western!C:C,E939,Western!W:W)</f>
        <v>0</v>
      </c>
      <c r="R939" s="53">
        <f t="shared" si="45"/>
        <v>0</v>
      </c>
    </row>
    <row r="940" spans="2:18" x14ac:dyDescent="0.25">
      <c r="B940" s="52" t="str">
        <f t="shared" si="46"/>
        <v>MOBHPWN</v>
      </c>
      <c r="C940" s="48" t="str">
        <f t="shared" si="44"/>
        <v>84049076802</v>
      </c>
      <c r="D940" s="6">
        <v>840490768024</v>
      </c>
      <c r="E940" s="7" t="s">
        <v>622</v>
      </c>
      <c r="F940" t="s">
        <v>623</v>
      </c>
      <c r="G940" t="s">
        <v>1778</v>
      </c>
      <c r="H940" t="s">
        <v>16</v>
      </c>
      <c r="I940" s="7" t="s">
        <v>51</v>
      </c>
      <c r="J940" s="7" t="s">
        <v>17</v>
      </c>
      <c r="K940" s="7"/>
      <c r="L940" s="10">
        <v>165</v>
      </c>
      <c r="M940" s="7" t="s">
        <v>62</v>
      </c>
      <c r="N940" s="7" t="s">
        <v>238</v>
      </c>
      <c r="O940" s="7" t="s">
        <v>14</v>
      </c>
      <c r="P940" s="50"/>
      <c r="Q940" s="80">
        <f>SUMIF(Western!C:C,E940,Western!W:W)</f>
        <v>0</v>
      </c>
      <c r="R940" s="53">
        <f t="shared" si="45"/>
        <v>0</v>
      </c>
    </row>
    <row r="941" spans="2:18" x14ac:dyDescent="0.25">
      <c r="B941" s="52" t="str">
        <f t="shared" si="46"/>
        <v>MOBHPWN</v>
      </c>
      <c r="C941" s="48" t="str">
        <f t="shared" si="44"/>
        <v>84049076803</v>
      </c>
      <c r="D941" s="6">
        <v>840490768031</v>
      </c>
      <c r="E941" s="7" t="s">
        <v>624</v>
      </c>
      <c r="F941" t="s">
        <v>625</v>
      </c>
      <c r="G941" t="s">
        <v>1778</v>
      </c>
      <c r="H941" t="s">
        <v>16</v>
      </c>
      <c r="I941" s="7" t="s">
        <v>51</v>
      </c>
      <c r="J941" s="7" t="s">
        <v>20</v>
      </c>
      <c r="K941" s="7"/>
      <c r="L941" s="10">
        <v>165</v>
      </c>
      <c r="M941" s="7" t="s">
        <v>62</v>
      </c>
      <c r="N941" s="7" t="s">
        <v>238</v>
      </c>
      <c r="O941" s="7" t="s">
        <v>14</v>
      </c>
      <c r="P941" s="50"/>
      <c r="Q941" s="80">
        <f>SUMIF(Western!C:C,E941,Western!W:W)</f>
        <v>0</v>
      </c>
      <c r="R941" s="53">
        <f t="shared" si="45"/>
        <v>0</v>
      </c>
    </row>
    <row r="942" spans="2:18" x14ac:dyDescent="0.25">
      <c r="B942" s="52" t="str">
        <f t="shared" si="46"/>
        <v>MOBHPWN</v>
      </c>
      <c r="C942" s="48" t="str">
        <f t="shared" si="44"/>
        <v>84049076804</v>
      </c>
      <c r="D942" s="6">
        <v>840490768048</v>
      </c>
      <c r="E942" s="7" t="s">
        <v>626</v>
      </c>
      <c r="F942" t="s">
        <v>627</v>
      </c>
      <c r="G942" t="s">
        <v>1778</v>
      </c>
      <c r="H942" t="s">
        <v>16</v>
      </c>
      <c r="I942" s="7" t="s">
        <v>51</v>
      </c>
      <c r="J942" s="7" t="s">
        <v>11</v>
      </c>
      <c r="K942" s="7"/>
      <c r="L942" s="10">
        <v>165</v>
      </c>
      <c r="M942" s="7" t="s">
        <v>62</v>
      </c>
      <c r="N942" s="7" t="s">
        <v>238</v>
      </c>
      <c r="O942" s="7" t="s">
        <v>14</v>
      </c>
      <c r="P942" s="50"/>
      <c r="Q942" s="80">
        <f>SUMIF(Western!C:C,E942,Western!W:W)</f>
        <v>0</v>
      </c>
      <c r="R942" s="53">
        <f t="shared" si="45"/>
        <v>0</v>
      </c>
    </row>
    <row r="943" spans="2:18" x14ac:dyDescent="0.25">
      <c r="B943" s="52" t="str">
        <f t="shared" si="46"/>
        <v>MOCHFTR</v>
      </c>
      <c r="C943" s="48" t="str">
        <f t="shared" si="44"/>
        <v>84338016792</v>
      </c>
      <c r="D943" s="6">
        <v>843380167921</v>
      </c>
      <c r="E943" s="7" t="s">
        <v>271</v>
      </c>
      <c r="F943" t="s">
        <v>272</v>
      </c>
      <c r="G943" t="s">
        <v>1779</v>
      </c>
      <c r="H943" t="s">
        <v>16</v>
      </c>
      <c r="I943" s="7" t="s">
        <v>51</v>
      </c>
      <c r="J943" s="7" t="s">
        <v>189</v>
      </c>
      <c r="K943" s="7"/>
      <c r="L943" s="10">
        <v>88</v>
      </c>
      <c r="M943" s="7" t="s">
        <v>234</v>
      </c>
      <c r="N943" s="7" t="s">
        <v>236</v>
      </c>
      <c r="O943" s="7" t="s">
        <v>14</v>
      </c>
      <c r="P943" s="50"/>
      <c r="Q943" s="80">
        <f>SUMIF(Western!C:C,E943,Western!W:W)</f>
        <v>0</v>
      </c>
      <c r="R943" s="53">
        <f t="shared" si="45"/>
        <v>0</v>
      </c>
    </row>
    <row r="944" spans="2:18" x14ac:dyDescent="0.25">
      <c r="B944" s="52" t="str">
        <f t="shared" si="46"/>
        <v>MOCHFTR</v>
      </c>
      <c r="C944" s="48" t="str">
        <f t="shared" si="44"/>
        <v>84338016790</v>
      </c>
      <c r="D944" s="6">
        <v>843380167907</v>
      </c>
      <c r="E944" s="7" t="s">
        <v>267</v>
      </c>
      <c r="F944" t="s">
        <v>268</v>
      </c>
      <c r="G944" t="s">
        <v>1779</v>
      </c>
      <c r="H944" t="s">
        <v>16</v>
      </c>
      <c r="I944" s="7" t="s">
        <v>51</v>
      </c>
      <c r="J944" s="7" t="s">
        <v>19</v>
      </c>
      <c r="K944" s="7"/>
      <c r="L944" s="10">
        <v>88</v>
      </c>
      <c r="M944" s="7" t="s">
        <v>234</v>
      </c>
      <c r="N944" s="7" t="s">
        <v>236</v>
      </c>
      <c r="O944" s="7" t="s">
        <v>14</v>
      </c>
      <c r="P944" s="50"/>
      <c r="Q944" s="80">
        <f>SUMIF(Western!C:C,E944,Western!W:W)</f>
        <v>0</v>
      </c>
      <c r="R944" s="53">
        <f t="shared" si="45"/>
        <v>0</v>
      </c>
    </row>
    <row r="945" spans="2:18" x14ac:dyDescent="0.25">
      <c r="B945" s="52" t="str">
        <f t="shared" si="46"/>
        <v>MOCHFTR</v>
      </c>
      <c r="C945" s="48" t="str">
        <f t="shared" si="44"/>
        <v>84338016789</v>
      </c>
      <c r="D945" s="6">
        <v>843380167891</v>
      </c>
      <c r="E945" s="7" t="s">
        <v>265</v>
      </c>
      <c r="F945" t="s">
        <v>266</v>
      </c>
      <c r="G945" t="s">
        <v>1779</v>
      </c>
      <c r="H945" t="s">
        <v>16</v>
      </c>
      <c r="I945" s="7" t="s">
        <v>51</v>
      </c>
      <c r="J945" s="7" t="s">
        <v>18</v>
      </c>
      <c r="K945" s="7"/>
      <c r="L945" s="10">
        <v>88</v>
      </c>
      <c r="M945" s="7" t="s">
        <v>234</v>
      </c>
      <c r="N945" s="7" t="s">
        <v>236</v>
      </c>
      <c r="O945" s="7" t="s">
        <v>14</v>
      </c>
      <c r="P945" s="50"/>
      <c r="Q945" s="80">
        <f>SUMIF(Western!C:C,E945,Western!W:W)</f>
        <v>0</v>
      </c>
      <c r="R945" s="53">
        <f t="shared" si="45"/>
        <v>0</v>
      </c>
    </row>
    <row r="946" spans="2:18" x14ac:dyDescent="0.25">
      <c r="B946" s="52" t="str">
        <f t="shared" si="46"/>
        <v>MOCHFTR</v>
      </c>
      <c r="C946" s="48" t="str">
        <f t="shared" si="44"/>
        <v>84338016788</v>
      </c>
      <c r="D946" s="6">
        <v>843380167884</v>
      </c>
      <c r="E946" s="7" t="s">
        <v>263</v>
      </c>
      <c r="F946" t="s">
        <v>264</v>
      </c>
      <c r="G946" t="s">
        <v>1779</v>
      </c>
      <c r="H946" t="s">
        <v>16</v>
      </c>
      <c r="I946" s="7" t="s">
        <v>51</v>
      </c>
      <c r="J946" s="7" t="s">
        <v>17</v>
      </c>
      <c r="K946" s="7"/>
      <c r="L946" s="10">
        <v>88</v>
      </c>
      <c r="M946" s="7" t="s">
        <v>234</v>
      </c>
      <c r="N946" s="7" t="s">
        <v>236</v>
      </c>
      <c r="O946" s="7" t="s">
        <v>14</v>
      </c>
      <c r="P946" s="50"/>
      <c r="Q946" s="80">
        <f>SUMIF(Western!C:C,E946,Western!W:W)</f>
        <v>0</v>
      </c>
      <c r="R946" s="53">
        <f t="shared" si="45"/>
        <v>0</v>
      </c>
    </row>
    <row r="947" spans="2:18" x14ac:dyDescent="0.25">
      <c r="B947" s="52" t="str">
        <f t="shared" si="46"/>
        <v>MOCHFTR</v>
      </c>
      <c r="C947" s="48" t="str">
        <f t="shared" si="44"/>
        <v>84338016791</v>
      </c>
      <c r="D947" s="6">
        <v>843380167914</v>
      </c>
      <c r="E947" s="7" t="s">
        <v>269</v>
      </c>
      <c r="F947" t="s">
        <v>270</v>
      </c>
      <c r="G947" t="s">
        <v>1779</v>
      </c>
      <c r="H947" t="s">
        <v>16</v>
      </c>
      <c r="I947" s="7" t="s">
        <v>51</v>
      </c>
      <c r="J947" s="7" t="s">
        <v>20</v>
      </c>
      <c r="K947" s="7"/>
      <c r="L947" s="10">
        <v>88</v>
      </c>
      <c r="M947" s="7" t="s">
        <v>234</v>
      </c>
      <c r="N947" s="7" t="s">
        <v>236</v>
      </c>
      <c r="O947" s="7" t="s">
        <v>14</v>
      </c>
      <c r="P947" s="50"/>
      <c r="Q947" s="80">
        <f>SUMIF(Western!C:C,E947,Western!W:W)</f>
        <v>0</v>
      </c>
      <c r="R947" s="53">
        <f t="shared" si="45"/>
        <v>0</v>
      </c>
    </row>
    <row r="948" spans="2:18" x14ac:dyDescent="0.25">
      <c r="B948" s="52" t="str">
        <f t="shared" si="46"/>
        <v>MOCHFWN</v>
      </c>
      <c r="C948" s="48" t="str">
        <f t="shared" si="44"/>
        <v>84338016787</v>
      </c>
      <c r="D948" s="6">
        <v>843380167877</v>
      </c>
      <c r="E948" s="7" t="s">
        <v>261</v>
      </c>
      <c r="F948" t="s">
        <v>262</v>
      </c>
      <c r="G948" t="s">
        <v>1779</v>
      </c>
      <c r="H948" t="s">
        <v>16</v>
      </c>
      <c r="I948" s="7" t="s">
        <v>107</v>
      </c>
      <c r="J948" s="7" t="s">
        <v>189</v>
      </c>
      <c r="K948" s="7"/>
      <c r="L948" s="10">
        <v>88</v>
      </c>
      <c r="M948" s="7" t="s">
        <v>234</v>
      </c>
      <c r="N948" s="7" t="s">
        <v>236</v>
      </c>
      <c r="O948" s="7" t="s">
        <v>14</v>
      </c>
      <c r="P948" s="50"/>
      <c r="Q948" s="80">
        <f>SUMIF(Western!C:C,E948,Western!W:W)</f>
        <v>0</v>
      </c>
      <c r="R948" s="53">
        <f t="shared" si="45"/>
        <v>0</v>
      </c>
    </row>
    <row r="949" spans="2:18" x14ac:dyDescent="0.25">
      <c r="B949" s="52" t="str">
        <f t="shared" si="46"/>
        <v>MOCHFWN</v>
      </c>
      <c r="C949" s="48" t="str">
        <f t="shared" si="44"/>
        <v>84338016785</v>
      </c>
      <c r="D949" s="6">
        <v>843380167853</v>
      </c>
      <c r="E949" s="7" t="s">
        <v>257</v>
      </c>
      <c r="F949" t="s">
        <v>258</v>
      </c>
      <c r="G949" t="s">
        <v>1779</v>
      </c>
      <c r="H949" t="s">
        <v>16</v>
      </c>
      <c r="I949" s="7" t="s">
        <v>107</v>
      </c>
      <c r="J949" s="7" t="s">
        <v>19</v>
      </c>
      <c r="K949" s="7"/>
      <c r="L949" s="10">
        <v>88</v>
      </c>
      <c r="M949" s="7" t="s">
        <v>234</v>
      </c>
      <c r="N949" s="7" t="s">
        <v>236</v>
      </c>
      <c r="O949" s="7" t="s">
        <v>14</v>
      </c>
      <c r="P949" s="50"/>
      <c r="Q949" s="80">
        <f>SUMIF(Western!C:C,E949,Western!W:W)</f>
        <v>0</v>
      </c>
      <c r="R949" s="53">
        <f t="shared" si="45"/>
        <v>0</v>
      </c>
    </row>
    <row r="950" spans="2:18" x14ac:dyDescent="0.25">
      <c r="B950" s="52" t="str">
        <f t="shared" si="46"/>
        <v>MOCHFWN</v>
      </c>
      <c r="C950" s="48" t="str">
        <f t="shared" si="44"/>
        <v>84338016784</v>
      </c>
      <c r="D950" s="6">
        <v>843380167846</v>
      </c>
      <c r="E950" s="7" t="s">
        <v>255</v>
      </c>
      <c r="F950" t="s">
        <v>256</v>
      </c>
      <c r="G950" t="s">
        <v>1779</v>
      </c>
      <c r="H950" t="s">
        <v>16</v>
      </c>
      <c r="I950" s="7" t="s">
        <v>107</v>
      </c>
      <c r="J950" s="7" t="s">
        <v>18</v>
      </c>
      <c r="K950" s="7"/>
      <c r="L950" s="10">
        <v>88</v>
      </c>
      <c r="M950" s="7" t="s">
        <v>234</v>
      </c>
      <c r="N950" s="7" t="s">
        <v>236</v>
      </c>
      <c r="O950" s="7" t="s">
        <v>14</v>
      </c>
      <c r="P950" s="50"/>
      <c r="Q950" s="80">
        <f>SUMIF(Western!C:C,E950,Western!W:W)</f>
        <v>0</v>
      </c>
      <c r="R950" s="53">
        <f t="shared" si="45"/>
        <v>0</v>
      </c>
    </row>
    <row r="951" spans="2:18" x14ac:dyDescent="0.25">
      <c r="B951" s="52" t="str">
        <f t="shared" si="46"/>
        <v>MOCHFWN</v>
      </c>
      <c r="C951" s="48" t="str">
        <f t="shared" si="44"/>
        <v>84338016783</v>
      </c>
      <c r="D951" s="6">
        <v>843380167839</v>
      </c>
      <c r="E951" s="7" t="s">
        <v>253</v>
      </c>
      <c r="F951" t="s">
        <v>254</v>
      </c>
      <c r="G951" t="s">
        <v>1779</v>
      </c>
      <c r="H951" t="s">
        <v>16</v>
      </c>
      <c r="I951" s="7" t="s">
        <v>107</v>
      </c>
      <c r="J951" s="7" t="s">
        <v>17</v>
      </c>
      <c r="K951" s="7"/>
      <c r="L951" s="10">
        <v>88</v>
      </c>
      <c r="M951" s="7" t="s">
        <v>234</v>
      </c>
      <c r="N951" s="7" t="s">
        <v>236</v>
      </c>
      <c r="O951" s="7" t="s">
        <v>14</v>
      </c>
      <c r="P951" s="50"/>
      <c r="Q951" s="80">
        <f>SUMIF(Western!C:C,E951,Western!W:W)</f>
        <v>0</v>
      </c>
      <c r="R951" s="53">
        <f t="shared" si="45"/>
        <v>0</v>
      </c>
    </row>
    <row r="952" spans="2:18" x14ac:dyDescent="0.25">
      <c r="B952" s="52" t="str">
        <f t="shared" si="46"/>
        <v>MOCHFWN</v>
      </c>
      <c r="C952" s="48" t="str">
        <f t="shared" si="44"/>
        <v>84338016786</v>
      </c>
      <c r="D952" s="6">
        <v>843380167860</v>
      </c>
      <c r="E952" s="7" t="s">
        <v>259</v>
      </c>
      <c r="F952" t="s">
        <v>260</v>
      </c>
      <c r="G952" t="s">
        <v>1779</v>
      </c>
      <c r="H952" t="s">
        <v>16</v>
      </c>
      <c r="I952" s="7" t="s">
        <v>107</v>
      </c>
      <c r="J952" s="7" t="s">
        <v>20</v>
      </c>
      <c r="K952" s="7"/>
      <c r="L952" s="10">
        <v>88</v>
      </c>
      <c r="M952" s="7" t="s">
        <v>234</v>
      </c>
      <c r="N952" s="7" t="s">
        <v>236</v>
      </c>
      <c r="O952" s="7" t="s">
        <v>14</v>
      </c>
      <c r="P952" s="50"/>
      <c r="Q952" s="80">
        <f>SUMIF(Western!C:C,E952,Western!W:W)</f>
        <v>0</v>
      </c>
      <c r="R952" s="53">
        <f t="shared" si="45"/>
        <v>0</v>
      </c>
    </row>
    <row r="953" spans="2:18" x14ac:dyDescent="0.25">
      <c r="B953" s="52" t="str">
        <f t="shared" si="46"/>
        <v>MOMFSCN</v>
      </c>
      <c r="C953" s="48" t="str">
        <f t="shared" si="44"/>
        <v>84338016258</v>
      </c>
      <c r="D953" s="6">
        <v>843380162582</v>
      </c>
      <c r="E953" s="7" t="s">
        <v>247</v>
      </c>
      <c r="F953" t="s">
        <v>2354</v>
      </c>
      <c r="G953" t="s">
        <v>1774</v>
      </c>
      <c r="H953" t="s">
        <v>16</v>
      </c>
      <c r="I953" s="7" t="s">
        <v>40</v>
      </c>
      <c r="J953" s="7" t="s">
        <v>189</v>
      </c>
      <c r="K953" s="7"/>
      <c r="L953" s="10">
        <v>101.75</v>
      </c>
      <c r="M953" s="7" t="s">
        <v>234</v>
      </c>
      <c r="N953" s="7" t="s">
        <v>238</v>
      </c>
      <c r="O953" s="7" t="s">
        <v>14</v>
      </c>
      <c r="P953" s="50"/>
      <c r="Q953" s="80">
        <f>SUMIF(Western!C:C,E953,Western!W:W)</f>
        <v>0</v>
      </c>
      <c r="R953" s="53">
        <f t="shared" si="45"/>
        <v>0</v>
      </c>
    </row>
    <row r="954" spans="2:18" x14ac:dyDescent="0.25">
      <c r="B954" s="52" t="str">
        <f t="shared" si="46"/>
        <v>MOMFSCN</v>
      </c>
      <c r="C954" s="48" t="str">
        <f t="shared" si="44"/>
        <v>84338016256</v>
      </c>
      <c r="D954" s="6">
        <v>843380162568</v>
      </c>
      <c r="E954" s="7" t="s">
        <v>245</v>
      </c>
      <c r="F954" t="s">
        <v>2355</v>
      </c>
      <c r="G954" t="s">
        <v>1774</v>
      </c>
      <c r="H954" t="s">
        <v>16</v>
      </c>
      <c r="I954" s="7" t="s">
        <v>40</v>
      </c>
      <c r="J954" s="7" t="s">
        <v>19</v>
      </c>
      <c r="K954" s="7"/>
      <c r="L954" s="10">
        <v>101.75</v>
      </c>
      <c r="M954" s="7" t="s">
        <v>234</v>
      </c>
      <c r="N954" s="7" t="s">
        <v>238</v>
      </c>
      <c r="O954" s="7" t="s">
        <v>14</v>
      </c>
      <c r="P954" s="50"/>
      <c r="Q954" s="80">
        <f>SUMIF(Western!C:C,E954,Western!W:W)</f>
        <v>0</v>
      </c>
      <c r="R954" s="53">
        <f t="shared" si="45"/>
        <v>0</v>
      </c>
    </row>
    <row r="955" spans="2:18" x14ac:dyDescent="0.25">
      <c r="B955" s="52" t="str">
        <f t="shared" si="46"/>
        <v>MOMFSCN</v>
      </c>
      <c r="C955" s="48" t="str">
        <f t="shared" si="44"/>
        <v>84338016255</v>
      </c>
      <c r="D955" s="6">
        <v>843380162551</v>
      </c>
      <c r="E955" s="7" t="s">
        <v>244</v>
      </c>
      <c r="F955" t="s">
        <v>2356</v>
      </c>
      <c r="G955" t="s">
        <v>1774</v>
      </c>
      <c r="H955" t="s">
        <v>16</v>
      </c>
      <c r="I955" s="7" t="s">
        <v>40</v>
      </c>
      <c r="J955" s="7" t="s">
        <v>18</v>
      </c>
      <c r="K955" s="7"/>
      <c r="L955" s="10">
        <v>101.75</v>
      </c>
      <c r="M955" s="7" t="s">
        <v>234</v>
      </c>
      <c r="N955" s="7" t="s">
        <v>238</v>
      </c>
      <c r="O955" s="7" t="s">
        <v>14</v>
      </c>
      <c r="P955" s="50"/>
      <c r="Q955" s="80">
        <f>SUMIF(Western!C:C,E955,Western!W:W)</f>
        <v>0</v>
      </c>
      <c r="R955" s="53">
        <f t="shared" si="45"/>
        <v>0</v>
      </c>
    </row>
    <row r="956" spans="2:18" x14ac:dyDescent="0.25">
      <c r="B956" s="52" t="str">
        <f t="shared" si="46"/>
        <v>MOMFSCN</v>
      </c>
      <c r="C956" s="48" t="str">
        <f t="shared" si="44"/>
        <v>84338016254</v>
      </c>
      <c r="D956" s="6">
        <v>843380162544</v>
      </c>
      <c r="E956" s="7" t="s">
        <v>243</v>
      </c>
      <c r="F956" t="s">
        <v>2357</v>
      </c>
      <c r="G956" t="s">
        <v>1774</v>
      </c>
      <c r="H956" t="s">
        <v>16</v>
      </c>
      <c r="I956" s="7" t="s">
        <v>40</v>
      </c>
      <c r="J956" s="7" t="s">
        <v>17</v>
      </c>
      <c r="K956" s="7"/>
      <c r="L956" s="10">
        <v>101.75</v>
      </c>
      <c r="M956" s="7" t="s">
        <v>234</v>
      </c>
      <c r="N956" s="7" t="s">
        <v>238</v>
      </c>
      <c r="O956" s="7" t="s">
        <v>14</v>
      </c>
      <c r="P956" s="50"/>
      <c r="Q956" s="80">
        <f>SUMIF(Western!C:C,E956,Western!W:W)</f>
        <v>0</v>
      </c>
      <c r="R956" s="53">
        <f t="shared" si="45"/>
        <v>0</v>
      </c>
    </row>
    <row r="957" spans="2:18" x14ac:dyDescent="0.25">
      <c r="B957" s="52" t="str">
        <f t="shared" si="46"/>
        <v>MOMFSCN</v>
      </c>
      <c r="C957" s="48" t="str">
        <f t="shared" si="44"/>
        <v>84338016257</v>
      </c>
      <c r="D957" s="6">
        <v>843380162575</v>
      </c>
      <c r="E957" s="7" t="s">
        <v>246</v>
      </c>
      <c r="F957" t="s">
        <v>2358</v>
      </c>
      <c r="G957" t="s">
        <v>1774</v>
      </c>
      <c r="H957" t="s">
        <v>16</v>
      </c>
      <c r="I957" s="7" t="s">
        <v>40</v>
      </c>
      <c r="J957" s="7" t="s">
        <v>20</v>
      </c>
      <c r="K957" s="7"/>
      <c r="L957" s="10">
        <v>101.75</v>
      </c>
      <c r="M957" s="7" t="s">
        <v>234</v>
      </c>
      <c r="N957" s="7" t="s">
        <v>238</v>
      </c>
      <c r="O957" s="7" t="s">
        <v>14</v>
      </c>
      <c r="P957" s="50"/>
      <c r="Q957" s="80">
        <f>SUMIF(Western!C:C,E957,Western!W:W)</f>
        <v>0</v>
      </c>
      <c r="R957" s="53">
        <f t="shared" si="45"/>
        <v>0</v>
      </c>
    </row>
    <row r="958" spans="2:18" x14ac:dyDescent="0.25">
      <c r="B958" s="52" t="str">
        <f t="shared" si="46"/>
        <v>MOMFSDE</v>
      </c>
      <c r="C958" s="48" t="str">
        <f t="shared" si="44"/>
        <v>84338016253</v>
      </c>
      <c r="D958" s="6">
        <v>843380162537</v>
      </c>
      <c r="E958" s="7" t="s">
        <v>242</v>
      </c>
      <c r="F958" t="s">
        <v>2359</v>
      </c>
      <c r="G958" t="s">
        <v>1774</v>
      </c>
      <c r="H958" t="s">
        <v>16</v>
      </c>
      <c r="I958" s="7" t="s">
        <v>27</v>
      </c>
      <c r="J958" s="7" t="s">
        <v>189</v>
      </c>
      <c r="K958" s="7"/>
      <c r="L958" s="10">
        <v>101.75</v>
      </c>
      <c r="M958" s="7" t="s">
        <v>234</v>
      </c>
      <c r="N958" s="7" t="s">
        <v>238</v>
      </c>
      <c r="O958" s="7" t="s">
        <v>14</v>
      </c>
      <c r="P958" s="50"/>
      <c r="Q958" s="80">
        <f>SUMIF(Western!C:C,E958,Western!W:W)</f>
        <v>0</v>
      </c>
      <c r="R958" s="53">
        <f t="shared" si="45"/>
        <v>0</v>
      </c>
    </row>
    <row r="959" spans="2:18" x14ac:dyDescent="0.25">
      <c r="B959" s="52" t="str">
        <f t="shared" si="46"/>
        <v>MOMFSDE</v>
      </c>
      <c r="C959" s="48" t="str">
        <f t="shared" si="44"/>
        <v>84338016251</v>
      </c>
      <c r="D959" s="6">
        <v>843380162513</v>
      </c>
      <c r="E959" s="7" t="s">
        <v>240</v>
      </c>
      <c r="F959" t="s">
        <v>2360</v>
      </c>
      <c r="G959" t="s">
        <v>1774</v>
      </c>
      <c r="H959" t="s">
        <v>16</v>
      </c>
      <c r="I959" s="7" t="s">
        <v>27</v>
      </c>
      <c r="J959" s="7" t="s">
        <v>19</v>
      </c>
      <c r="K959" s="7"/>
      <c r="L959" s="10">
        <v>101.75</v>
      </c>
      <c r="M959" s="7" t="s">
        <v>234</v>
      </c>
      <c r="N959" s="7" t="s">
        <v>238</v>
      </c>
      <c r="O959" s="7" t="s">
        <v>14</v>
      </c>
      <c r="P959" s="50"/>
      <c r="Q959" s="80">
        <f>SUMIF(Western!C:C,E959,Western!W:W)</f>
        <v>0</v>
      </c>
      <c r="R959" s="53">
        <f t="shared" si="45"/>
        <v>0</v>
      </c>
    </row>
    <row r="960" spans="2:18" x14ac:dyDescent="0.25">
      <c r="B960" s="52" t="str">
        <f t="shared" si="46"/>
        <v>MOMFSDE</v>
      </c>
      <c r="C960" s="48" t="str">
        <f t="shared" si="44"/>
        <v>84338016250</v>
      </c>
      <c r="D960" s="6">
        <v>843380162506</v>
      </c>
      <c r="E960" s="7" t="s">
        <v>239</v>
      </c>
      <c r="F960" t="s">
        <v>2361</v>
      </c>
      <c r="G960" t="s">
        <v>1774</v>
      </c>
      <c r="H960" t="s">
        <v>16</v>
      </c>
      <c r="I960" s="7" t="s">
        <v>27</v>
      </c>
      <c r="J960" s="7" t="s">
        <v>18</v>
      </c>
      <c r="K960" s="7"/>
      <c r="L960" s="10">
        <v>101.75</v>
      </c>
      <c r="M960" s="7" t="s">
        <v>234</v>
      </c>
      <c r="N960" s="7" t="s">
        <v>238</v>
      </c>
      <c r="O960" s="7" t="s">
        <v>14</v>
      </c>
      <c r="P960" s="50"/>
      <c r="Q960" s="80">
        <f>SUMIF(Western!C:C,E960,Western!W:W)</f>
        <v>0</v>
      </c>
      <c r="R960" s="53">
        <f t="shared" si="45"/>
        <v>0</v>
      </c>
    </row>
    <row r="961" spans="2:18" x14ac:dyDescent="0.25">
      <c r="B961" s="52" t="str">
        <f t="shared" si="46"/>
        <v>MOMFSDE</v>
      </c>
      <c r="C961" s="48" t="str">
        <f t="shared" si="44"/>
        <v>84338016249</v>
      </c>
      <c r="D961" s="6">
        <v>843380162490</v>
      </c>
      <c r="E961" s="7" t="s">
        <v>237</v>
      </c>
      <c r="F961" t="s">
        <v>2362</v>
      </c>
      <c r="G961" t="s">
        <v>1774</v>
      </c>
      <c r="H961" t="s">
        <v>16</v>
      </c>
      <c r="I961" s="7" t="s">
        <v>27</v>
      </c>
      <c r="J961" s="7" t="s">
        <v>17</v>
      </c>
      <c r="K961" s="7"/>
      <c r="L961" s="10">
        <v>101.75</v>
      </c>
      <c r="M961" s="7" t="s">
        <v>234</v>
      </c>
      <c r="N961" s="7" t="s">
        <v>238</v>
      </c>
      <c r="O961" s="7" t="s">
        <v>14</v>
      </c>
      <c r="P961" s="50"/>
      <c r="Q961" s="80">
        <f>SUMIF(Western!C:C,E961,Western!W:W)</f>
        <v>0</v>
      </c>
      <c r="R961" s="53">
        <f t="shared" si="45"/>
        <v>0</v>
      </c>
    </row>
    <row r="962" spans="2:18" x14ac:dyDescent="0.25">
      <c r="B962" s="52" t="str">
        <f t="shared" si="46"/>
        <v>MOMFSDE</v>
      </c>
      <c r="C962" s="48" t="str">
        <f t="shared" si="44"/>
        <v>84338016252</v>
      </c>
      <c r="D962" s="6">
        <v>843380162520</v>
      </c>
      <c r="E962" s="7" t="s">
        <v>241</v>
      </c>
      <c r="F962" t="s">
        <v>2363</v>
      </c>
      <c r="G962" t="s">
        <v>1774</v>
      </c>
      <c r="H962" t="s">
        <v>16</v>
      </c>
      <c r="I962" s="7" t="s">
        <v>27</v>
      </c>
      <c r="J962" s="7" t="s">
        <v>20</v>
      </c>
      <c r="K962" s="7"/>
      <c r="L962" s="10">
        <v>101.75</v>
      </c>
      <c r="M962" s="7" t="s">
        <v>234</v>
      </c>
      <c r="N962" s="7" t="s">
        <v>238</v>
      </c>
      <c r="O962" s="7" t="s">
        <v>14</v>
      </c>
      <c r="P962" s="50"/>
      <c r="Q962" s="80">
        <f>SUMIF(Western!C:C,E962,Western!W:W)</f>
        <v>0</v>
      </c>
      <c r="R962" s="53">
        <f t="shared" si="45"/>
        <v>0</v>
      </c>
    </row>
    <row r="963" spans="2:18" x14ac:dyDescent="0.25">
      <c r="B963" s="52" t="str">
        <f t="shared" si="46"/>
        <v>MOMFSWN</v>
      </c>
      <c r="C963" s="48" t="str">
        <f t="shared" si="44"/>
        <v>84338016263</v>
      </c>
      <c r="D963" s="6">
        <v>843380162636</v>
      </c>
      <c r="E963" s="7" t="s">
        <v>252</v>
      </c>
      <c r="F963" t="s">
        <v>2364</v>
      </c>
      <c r="G963" t="s">
        <v>1774</v>
      </c>
      <c r="H963" t="s">
        <v>16</v>
      </c>
      <c r="I963" s="7" t="s">
        <v>107</v>
      </c>
      <c r="J963" s="7" t="s">
        <v>189</v>
      </c>
      <c r="K963" s="7"/>
      <c r="L963" s="10">
        <v>101.75</v>
      </c>
      <c r="M963" s="7" t="s">
        <v>234</v>
      </c>
      <c r="N963" s="7" t="s">
        <v>238</v>
      </c>
      <c r="O963" s="7" t="s">
        <v>14</v>
      </c>
      <c r="P963" s="50"/>
      <c r="Q963" s="80">
        <f>SUMIF(Western!C:C,E963,Western!W:W)</f>
        <v>0</v>
      </c>
      <c r="R963" s="53">
        <f t="shared" si="45"/>
        <v>0</v>
      </c>
    </row>
    <row r="964" spans="2:18" x14ac:dyDescent="0.25">
      <c r="B964" s="52" t="str">
        <f t="shared" si="46"/>
        <v>MOMFSWN</v>
      </c>
      <c r="C964" s="48" t="str">
        <f t="shared" si="44"/>
        <v>84338016261</v>
      </c>
      <c r="D964" s="6">
        <v>843380162612</v>
      </c>
      <c r="E964" s="7" t="s">
        <v>250</v>
      </c>
      <c r="F964" t="s">
        <v>2365</v>
      </c>
      <c r="G964" t="s">
        <v>1774</v>
      </c>
      <c r="H964" t="s">
        <v>16</v>
      </c>
      <c r="I964" s="7" t="s">
        <v>107</v>
      </c>
      <c r="J964" s="7" t="s">
        <v>19</v>
      </c>
      <c r="K964" s="7"/>
      <c r="L964" s="10">
        <v>101.75</v>
      </c>
      <c r="M964" s="7" t="s">
        <v>234</v>
      </c>
      <c r="N964" s="7" t="s">
        <v>238</v>
      </c>
      <c r="O964" s="7" t="s">
        <v>14</v>
      </c>
      <c r="P964" s="50"/>
      <c r="Q964" s="80">
        <f>SUMIF(Western!C:C,E964,Western!W:W)</f>
        <v>0</v>
      </c>
      <c r="R964" s="53">
        <f t="shared" si="45"/>
        <v>0</v>
      </c>
    </row>
    <row r="965" spans="2:18" x14ac:dyDescent="0.25">
      <c r="B965" s="52" t="str">
        <f t="shared" si="46"/>
        <v>MOMFSWN</v>
      </c>
      <c r="C965" s="48" t="str">
        <f t="shared" si="44"/>
        <v>84338016260</v>
      </c>
      <c r="D965" s="6">
        <v>843380162605</v>
      </c>
      <c r="E965" s="7" t="s">
        <v>249</v>
      </c>
      <c r="F965" t="s">
        <v>2366</v>
      </c>
      <c r="G965" t="s">
        <v>1774</v>
      </c>
      <c r="H965" t="s">
        <v>16</v>
      </c>
      <c r="I965" s="7" t="s">
        <v>107</v>
      </c>
      <c r="J965" s="7" t="s">
        <v>18</v>
      </c>
      <c r="K965" s="7"/>
      <c r="L965" s="10">
        <v>101.75</v>
      </c>
      <c r="M965" s="7" t="s">
        <v>234</v>
      </c>
      <c r="N965" s="7" t="s">
        <v>238</v>
      </c>
      <c r="O965" s="7" t="s">
        <v>14</v>
      </c>
      <c r="P965" s="50"/>
      <c r="Q965" s="80">
        <f>SUMIF(Western!C:C,E965,Western!W:W)</f>
        <v>0</v>
      </c>
      <c r="R965" s="53">
        <f t="shared" si="45"/>
        <v>0</v>
      </c>
    </row>
    <row r="966" spans="2:18" x14ac:dyDescent="0.25">
      <c r="B966" s="52" t="str">
        <f t="shared" si="46"/>
        <v>MOMFSWN</v>
      </c>
      <c r="C966" s="48" t="str">
        <f t="shared" ref="C966:C1023" si="47">LEFT(D966,11)</f>
        <v>84338016259</v>
      </c>
      <c r="D966" s="6">
        <v>843380162599</v>
      </c>
      <c r="E966" s="7" t="s">
        <v>248</v>
      </c>
      <c r="F966" t="s">
        <v>2367</v>
      </c>
      <c r="G966" t="s">
        <v>1774</v>
      </c>
      <c r="H966" t="s">
        <v>16</v>
      </c>
      <c r="I966" s="7" t="s">
        <v>107</v>
      </c>
      <c r="J966" s="7" t="s">
        <v>17</v>
      </c>
      <c r="K966" s="7"/>
      <c r="L966" s="10">
        <v>101.75</v>
      </c>
      <c r="M966" s="7" t="s">
        <v>234</v>
      </c>
      <c r="N966" s="7" t="s">
        <v>238</v>
      </c>
      <c r="O966" s="7" t="s">
        <v>14</v>
      </c>
      <c r="P966" s="50"/>
      <c r="Q966" s="80">
        <f>SUMIF(Western!C:C,E966,Western!W:W)</f>
        <v>0</v>
      </c>
      <c r="R966" s="53">
        <f t="shared" ref="R966:R1023" si="48">Q966*L966</f>
        <v>0</v>
      </c>
    </row>
    <row r="967" spans="2:18" x14ac:dyDescent="0.25">
      <c r="B967" s="52" t="str">
        <f t="shared" si="46"/>
        <v>MOMFSWN</v>
      </c>
      <c r="C967" s="48" t="str">
        <f t="shared" si="47"/>
        <v>84338016262</v>
      </c>
      <c r="D967" s="6">
        <v>843380162629</v>
      </c>
      <c r="E967" s="7" t="s">
        <v>251</v>
      </c>
      <c r="F967" t="s">
        <v>2368</v>
      </c>
      <c r="G967" t="s">
        <v>1774</v>
      </c>
      <c r="H967" t="s">
        <v>16</v>
      </c>
      <c r="I967" s="7" t="s">
        <v>107</v>
      </c>
      <c r="J967" s="7" t="s">
        <v>20</v>
      </c>
      <c r="K967" s="7"/>
      <c r="L967" s="10">
        <v>101.75</v>
      </c>
      <c r="M967" s="7" t="s">
        <v>234</v>
      </c>
      <c r="N967" s="7" t="s">
        <v>238</v>
      </c>
      <c r="O967" s="7" t="s">
        <v>14</v>
      </c>
      <c r="P967" s="50"/>
      <c r="Q967" s="80">
        <f>SUMIF(Western!C:C,E967,Western!W:W)</f>
        <v>0</v>
      </c>
      <c r="R967" s="53">
        <f t="shared" si="48"/>
        <v>0</v>
      </c>
    </row>
    <row r="968" spans="2:18" x14ac:dyDescent="0.25">
      <c r="B968" s="52" t="str">
        <f t="shared" si="46"/>
        <v>MTKHDFU</v>
      </c>
      <c r="C968" s="48" t="str">
        <f t="shared" si="47"/>
        <v>84338010121</v>
      </c>
      <c r="D968" s="6">
        <v>843380101215</v>
      </c>
      <c r="E968" s="7" t="s">
        <v>232</v>
      </c>
      <c r="F968" t="s">
        <v>233</v>
      </c>
      <c r="G968" t="s">
        <v>1758</v>
      </c>
      <c r="H968" t="s">
        <v>15</v>
      </c>
      <c r="I968" s="7" t="s">
        <v>10</v>
      </c>
      <c r="J968" s="7" t="s">
        <v>2339</v>
      </c>
      <c r="K968" s="7"/>
      <c r="L968" s="10">
        <v>82.5</v>
      </c>
      <c r="M968" s="7" t="s">
        <v>12</v>
      </c>
      <c r="N968" s="7" t="s">
        <v>26</v>
      </c>
      <c r="O968" s="7" t="s">
        <v>14</v>
      </c>
      <c r="P968" s="50"/>
      <c r="Q968" s="80">
        <f>SUMIF(Western!C:C,E968,Western!W:W)</f>
        <v>0</v>
      </c>
      <c r="R968" s="53">
        <f t="shared" si="48"/>
        <v>0</v>
      </c>
    </row>
    <row r="969" spans="2:18" x14ac:dyDescent="0.25">
      <c r="B969" s="52" t="str">
        <f t="shared" si="46"/>
        <v>MTKHDFU</v>
      </c>
      <c r="C969" s="48" t="str">
        <f t="shared" si="47"/>
        <v>84338010119</v>
      </c>
      <c r="D969" s="6">
        <v>843380101192</v>
      </c>
      <c r="E969" s="7" t="s">
        <v>228</v>
      </c>
      <c r="F969" t="s">
        <v>229</v>
      </c>
      <c r="G969" t="s">
        <v>1758</v>
      </c>
      <c r="H969" t="s">
        <v>15</v>
      </c>
      <c r="I969" s="7" t="s">
        <v>10</v>
      </c>
      <c r="J969" s="7" t="s">
        <v>19</v>
      </c>
      <c r="K969" s="7"/>
      <c r="L969" s="10">
        <v>82.5</v>
      </c>
      <c r="M969" s="7" t="s">
        <v>12</v>
      </c>
      <c r="N969" s="7" t="s">
        <v>26</v>
      </c>
      <c r="O969" s="7" t="s">
        <v>14</v>
      </c>
      <c r="P969" s="50"/>
      <c r="Q969" s="80">
        <f>SUMIF(Western!C:C,E969,Western!W:W)</f>
        <v>0</v>
      </c>
      <c r="R969" s="53">
        <f t="shared" si="48"/>
        <v>0</v>
      </c>
    </row>
    <row r="970" spans="2:18" x14ac:dyDescent="0.25">
      <c r="B970" s="52" t="str">
        <f t="shared" si="46"/>
        <v>MTKHDFU</v>
      </c>
      <c r="C970" s="48" t="str">
        <f t="shared" si="47"/>
        <v>84338010118</v>
      </c>
      <c r="D970" s="6">
        <v>843380101185</v>
      </c>
      <c r="E970" s="7" t="s">
        <v>226</v>
      </c>
      <c r="F970" t="s">
        <v>227</v>
      </c>
      <c r="G970" t="s">
        <v>1758</v>
      </c>
      <c r="H970" t="s">
        <v>15</v>
      </c>
      <c r="I970" s="7" t="s">
        <v>10</v>
      </c>
      <c r="J970" s="7" t="s">
        <v>18</v>
      </c>
      <c r="K970" s="7"/>
      <c r="L970" s="10">
        <v>82.5</v>
      </c>
      <c r="M970" s="7" t="s">
        <v>12</v>
      </c>
      <c r="N970" s="7" t="s">
        <v>26</v>
      </c>
      <c r="O970" s="7" t="s">
        <v>14</v>
      </c>
      <c r="P970" s="50"/>
      <c r="Q970" s="80">
        <f>SUMIF(Western!C:C,E970,Western!W:W)</f>
        <v>0</v>
      </c>
      <c r="R970" s="53">
        <f t="shared" si="48"/>
        <v>0</v>
      </c>
    </row>
    <row r="971" spans="2:18" x14ac:dyDescent="0.25">
      <c r="B971" s="52" t="str">
        <f t="shared" si="46"/>
        <v>MTKHDFU</v>
      </c>
      <c r="C971" s="48" t="str">
        <f t="shared" si="47"/>
        <v>84338010117</v>
      </c>
      <c r="D971" s="6">
        <v>843380101178</v>
      </c>
      <c r="E971" s="7" t="s">
        <v>224</v>
      </c>
      <c r="F971" t="s">
        <v>225</v>
      </c>
      <c r="G971" t="s">
        <v>1758</v>
      </c>
      <c r="H971" t="s">
        <v>15</v>
      </c>
      <c r="I971" s="7" t="s">
        <v>10</v>
      </c>
      <c r="J971" s="7" t="s">
        <v>17</v>
      </c>
      <c r="K971" s="7"/>
      <c r="L971" s="10">
        <v>82.5</v>
      </c>
      <c r="M971" s="7" t="s">
        <v>12</v>
      </c>
      <c r="N971" s="7" t="s">
        <v>26</v>
      </c>
      <c r="O971" s="7" t="s">
        <v>14</v>
      </c>
      <c r="P971" s="50"/>
      <c r="Q971" s="80">
        <f>SUMIF(Western!C:C,E971,Western!W:W)</f>
        <v>0</v>
      </c>
      <c r="R971" s="53">
        <f t="shared" si="48"/>
        <v>0</v>
      </c>
    </row>
    <row r="972" spans="2:18" x14ac:dyDescent="0.25">
      <c r="B972" s="52" t="str">
        <f t="shared" si="46"/>
        <v>MTKHDFU</v>
      </c>
      <c r="C972" s="48" t="str">
        <f t="shared" si="47"/>
        <v>84338010120</v>
      </c>
      <c r="D972" s="6">
        <v>843380101208</v>
      </c>
      <c r="E972" s="7" t="s">
        <v>230</v>
      </c>
      <c r="F972" t="s">
        <v>231</v>
      </c>
      <c r="G972" t="s">
        <v>1758</v>
      </c>
      <c r="H972" t="s">
        <v>15</v>
      </c>
      <c r="I972" s="7" t="s">
        <v>10</v>
      </c>
      <c r="J972" s="7" t="s">
        <v>20</v>
      </c>
      <c r="K972" s="7"/>
      <c r="L972" s="10">
        <v>82.5</v>
      </c>
      <c r="M972" s="7" t="s">
        <v>12</v>
      </c>
      <c r="N972" s="7" t="s">
        <v>26</v>
      </c>
      <c r="O972" s="7" t="s">
        <v>14</v>
      </c>
      <c r="P972" s="50"/>
      <c r="Q972" s="80">
        <f>SUMIF(Western!C:C,E972,Western!W:W)</f>
        <v>0</v>
      </c>
      <c r="R972" s="53">
        <f t="shared" si="48"/>
        <v>0</v>
      </c>
    </row>
    <row r="973" spans="2:18" x14ac:dyDescent="0.25">
      <c r="B973" s="52" t="str">
        <f t="shared" si="46"/>
        <v>MOPHAFU</v>
      </c>
      <c r="C973" s="48" t="str">
        <f t="shared" si="47"/>
        <v>81311602771</v>
      </c>
      <c r="D973" s="6">
        <v>813116027713</v>
      </c>
      <c r="E973" s="7" t="s">
        <v>282</v>
      </c>
      <c r="F973" t="s">
        <v>283</v>
      </c>
      <c r="G973" t="s">
        <v>1787</v>
      </c>
      <c r="H973" t="s">
        <v>16</v>
      </c>
      <c r="I973" s="7" t="s">
        <v>10</v>
      </c>
      <c r="J973" s="7" t="s">
        <v>2339</v>
      </c>
      <c r="K973" s="7"/>
      <c r="L973" s="10">
        <v>52.25</v>
      </c>
      <c r="M973" s="7" t="s">
        <v>234</v>
      </c>
      <c r="N973" s="7" t="s">
        <v>235</v>
      </c>
      <c r="O973" s="7" t="s">
        <v>14</v>
      </c>
      <c r="P973" s="50"/>
      <c r="Q973" s="80">
        <f>SUMIF(Western!C:C,E973,Western!W:W)</f>
        <v>0</v>
      </c>
      <c r="R973" s="53">
        <f t="shared" si="48"/>
        <v>0</v>
      </c>
    </row>
    <row r="974" spans="2:18" x14ac:dyDescent="0.25">
      <c r="B974" s="52" t="str">
        <f t="shared" si="46"/>
        <v>MOPHAFU</v>
      </c>
      <c r="C974" s="48" t="str">
        <f t="shared" si="47"/>
        <v>81311602769</v>
      </c>
      <c r="D974" s="6">
        <v>813116027690</v>
      </c>
      <c r="E974" s="7" t="s">
        <v>278</v>
      </c>
      <c r="F974" t="s">
        <v>279</v>
      </c>
      <c r="G974" t="s">
        <v>1787</v>
      </c>
      <c r="H974" t="s">
        <v>16</v>
      </c>
      <c r="I974" s="7" t="s">
        <v>10</v>
      </c>
      <c r="J974" s="7" t="s">
        <v>19</v>
      </c>
      <c r="K974" s="7"/>
      <c r="L974" s="10">
        <v>52.25</v>
      </c>
      <c r="M974" s="7" t="s">
        <v>234</v>
      </c>
      <c r="N974" s="7" t="s">
        <v>235</v>
      </c>
      <c r="O974" s="7" t="s">
        <v>14</v>
      </c>
      <c r="P974" s="50"/>
      <c r="Q974" s="80">
        <f>SUMIF(Western!C:C,E974,Western!W:W)</f>
        <v>0</v>
      </c>
      <c r="R974" s="53">
        <f t="shared" si="48"/>
        <v>0</v>
      </c>
    </row>
    <row r="975" spans="2:18" x14ac:dyDescent="0.25">
      <c r="B975" s="52" t="str">
        <f t="shared" si="46"/>
        <v>MOPHAFU</v>
      </c>
      <c r="C975" s="48" t="str">
        <f t="shared" si="47"/>
        <v>81311602768</v>
      </c>
      <c r="D975" s="6">
        <v>813116027683</v>
      </c>
      <c r="E975" s="7" t="s">
        <v>276</v>
      </c>
      <c r="F975" t="s">
        <v>277</v>
      </c>
      <c r="G975" t="s">
        <v>1787</v>
      </c>
      <c r="H975" t="s">
        <v>16</v>
      </c>
      <c r="I975" s="7" t="s">
        <v>10</v>
      </c>
      <c r="J975" s="7" t="s">
        <v>18</v>
      </c>
      <c r="K975" s="7"/>
      <c r="L975" s="10">
        <v>52.25</v>
      </c>
      <c r="M975" s="7" t="s">
        <v>234</v>
      </c>
      <c r="N975" s="7" t="s">
        <v>235</v>
      </c>
      <c r="O975" s="7" t="s">
        <v>14</v>
      </c>
      <c r="P975" s="50"/>
      <c r="Q975" s="80">
        <f>SUMIF(Western!C:C,E975,Western!W:W)</f>
        <v>0</v>
      </c>
      <c r="R975" s="53">
        <f t="shared" si="48"/>
        <v>0</v>
      </c>
    </row>
    <row r="976" spans="2:18" x14ac:dyDescent="0.25">
      <c r="B976" s="52" t="str">
        <f t="shared" si="46"/>
        <v>MOPHAFU</v>
      </c>
      <c r="C976" s="48" t="str">
        <f t="shared" si="47"/>
        <v>81311602767</v>
      </c>
      <c r="D976" s="6">
        <v>813116027676</v>
      </c>
      <c r="E976" s="7" t="s">
        <v>274</v>
      </c>
      <c r="F976" t="s">
        <v>275</v>
      </c>
      <c r="G976" t="s">
        <v>1787</v>
      </c>
      <c r="H976" t="s">
        <v>16</v>
      </c>
      <c r="I976" s="7" t="s">
        <v>10</v>
      </c>
      <c r="J976" s="7" t="s">
        <v>17</v>
      </c>
      <c r="K976" s="7"/>
      <c r="L976" s="10">
        <v>52.25</v>
      </c>
      <c r="M976" s="7" t="s">
        <v>234</v>
      </c>
      <c r="N976" s="7" t="s">
        <v>235</v>
      </c>
      <c r="O976" s="7" t="s">
        <v>14</v>
      </c>
      <c r="P976" s="50"/>
      <c r="Q976" s="80">
        <f>SUMIF(Western!C:C,E976,Western!W:W)</f>
        <v>0</v>
      </c>
      <c r="R976" s="53">
        <f t="shared" si="48"/>
        <v>0</v>
      </c>
    </row>
    <row r="977" spans="2:18" x14ac:dyDescent="0.25">
      <c r="B977" s="52" t="str">
        <f t="shared" si="46"/>
        <v>MOPHAFU</v>
      </c>
      <c r="C977" s="48" t="str">
        <f t="shared" si="47"/>
        <v>81311602770</v>
      </c>
      <c r="D977" s="6">
        <v>813116027706</v>
      </c>
      <c r="E977" s="7" t="s">
        <v>280</v>
      </c>
      <c r="F977" t="s">
        <v>281</v>
      </c>
      <c r="G977" t="s">
        <v>1787</v>
      </c>
      <c r="H977" t="s">
        <v>16</v>
      </c>
      <c r="I977" s="7" t="s">
        <v>10</v>
      </c>
      <c r="J977" s="7" t="s">
        <v>20</v>
      </c>
      <c r="K977" s="7"/>
      <c r="L977" s="10">
        <v>52.25</v>
      </c>
      <c r="M977" s="7" t="s">
        <v>234</v>
      </c>
      <c r="N977" s="7" t="s">
        <v>235</v>
      </c>
      <c r="O977" s="7" t="s">
        <v>14</v>
      </c>
      <c r="P977" s="50"/>
      <c r="Q977" s="80">
        <f>SUMIF(Western!C:C,E977,Western!W:W)</f>
        <v>0</v>
      </c>
      <c r="R977" s="53">
        <f t="shared" si="48"/>
        <v>0</v>
      </c>
    </row>
    <row r="978" spans="2:18" x14ac:dyDescent="0.25">
      <c r="B978" s="52" t="str">
        <f t="shared" si="46"/>
        <v>MOWCVFU</v>
      </c>
      <c r="C978" s="48" t="str">
        <f t="shared" si="47"/>
        <v>84338018701</v>
      </c>
      <c r="D978" s="6">
        <v>843380187011</v>
      </c>
      <c r="E978" s="7" t="s">
        <v>524</v>
      </c>
      <c r="F978" t="s">
        <v>525</v>
      </c>
      <c r="G978" t="s">
        <v>1776</v>
      </c>
      <c r="H978" t="s">
        <v>16</v>
      </c>
      <c r="I978" s="7" t="s">
        <v>10</v>
      </c>
      <c r="J978" s="7" t="s">
        <v>189</v>
      </c>
      <c r="K978" s="7"/>
      <c r="L978" s="10">
        <v>82.5</v>
      </c>
      <c r="M978" s="7" t="s">
        <v>234</v>
      </c>
      <c r="N978" s="7" t="s">
        <v>517</v>
      </c>
      <c r="O978" s="7" t="s">
        <v>14</v>
      </c>
      <c r="P978" s="50"/>
      <c r="Q978" s="80">
        <f>SUMIF(Western!C:C,E978,Western!W:W)</f>
        <v>0</v>
      </c>
      <c r="R978" s="53">
        <f t="shared" si="48"/>
        <v>0</v>
      </c>
    </row>
    <row r="979" spans="2:18" x14ac:dyDescent="0.25">
      <c r="B979" s="52" t="str">
        <f t="shared" si="46"/>
        <v>MOWCVFU</v>
      </c>
      <c r="C979" s="48" t="str">
        <f t="shared" si="47"/>
        <v>84338018699</v>
      </c>
      <c r="D979" s="6">
        <v>843380186991</v>
      </c>
      <c r="E979" s="7" t="s">
        <v>520</v>
      </c>
      <c r="F979" t="s">
        <v>521</v>
      </c>
      <c r="G979" t="s">
        <v>1776</v>
      </c>
      <c r="H979" t="s">
        <v>16</v>
      </c>
      <c r="I979" s="7" t="s">
        <v>10</v>
      </c>
      <c r="J979" s="7" t="s">
        <v>19</v>
      </c>
      <c r="K979" s="7"/>
      <c r="L979" s="10">
        <v>82.5</v>
      </c>
      <c r="M979" s="7" t="s">
        <v>234</v>
      </c>
      <c r="N979" s="7" t="s">
        <v>517</v>
      </c>
      <c r="O979" s="7" t="s">
        <v>14</v>
      </c>
      <c r="P979" s="50"/>
      <c r="Q979" s="80">
        <f>SUMIF(Western!C:C,E979,Western!W:W)</f>
        <v>0</v>
      </c>
      <c r="R979" s="53">
        <f t="shared" si="48"/>
        <v>0</v>
      </c>
    </row>
    <row r="980" spans="2:18" x14ac:dyDescent="0.25">
      <c r="B980" s="52" t="str">
        <f t="shared" si="46"/>
        <v>MOWCVFU</v>
      </c>
      <c r="C980" s="48" t="str">
        <f t="shared" si="47"/>
        <v>84338018698</v>
      </c>
      <c r="D980" s="6">
        <v>843380186984</v>
      </c>
      <c r="E980" s="7" t="s">
        <v>518</v>
      </c>
      <c r="F980" t="s">
        <v>519</v>
      </c>
      <c r="G980" t="s">
        <v>1776</v>
      </c>
      <c r="H980" t="s">
        <v>16</v>
      </c>
      <c r="I980" s="7" t="s">
        <v>10</v>
      </c>
      <c r="J980" s="7" t="s">
        <v>18</v>
      </c>
      <c r="K980" s="7"/>
      <c r="L980" s="10">
        <v>82.5</v>
      </c>
      <c r="M980" s="7" t="s">
        <v>234</v>
      </c>
      <c r="N980" s="7" t="s">
        <v>517</v>
      </c>
      <c r="O980" s="7" t="s">
        <v>14</v>
      </c>
      <c r="P980" s="50"/>
      <c r="Q980" s="80">
        <f>SUMIF(Western!C:C,E980,Western!W:W)</f>
        <v>0</v>
      </c>
      <c r="R980" s="53">
        <f t="shared" si="48"/>
        <v>0</v>
      </c>
    </row>
    <row r="981" spans="2:18" x14ac:dyDescent="0.25">
      <c r="B981" s="52" t="str">
        <f t="shared" si="46"/>
        <v>MOWCVFU</v>
      </c>
      <c r="C981" s="48" t="str">
        <f t="shared" si="47"/>
        <v>84338018697</v>
      </c>
      <c r="D981" s="6">
        <v>843380186977</v>
      </c>
      <c r="E981" s="7" t="s">
        <v>515</v>
      </c>
      <c r="F981" t="s">
        <v>516</v>
      </c>
      <c r="G981" t="s">
        <v>1776</v>
      </c>
      <c r="H981" t="s">
        <v>16</v>
      </c>
      <c r="I981" s="7" t="s">
        <v>10</v>
      </c>
      <c r="J981" s="7" t="s">
        <v>17</v>
      </c>
      <c r="K981" s="7"/>
      <c r="L981" s="10">
        <v>82.5</v>
      </c>
      <c r="M981" s="7" t="s">
        <v>234</v>
      </c>
      <c r="N981" s="7" t="s">
        <v>517</v>
      </c>
      <c r="O981" s="7" t="s">
        <v>14</v>
      </c>
      <c r="P981" s="50"/>
      <c r="Q981" s="80">
        <f>SUMIF(Western!C:C,E981,Western!W:W)</f>
        <v>0</v>
      </c>
      <c r="R981" s="53">
        <f t="shared" si="48"/>
        <v>0</v>
      </c>
    </row>
    <row r="982" spans="2:18" x14ac:dyDescent="0.25">
      <c r="B982" s="52" t="str">
        <f t="shared" si="46"/>
        <v>MOWCVFU</v>
      </c>
      <c r="C982" s="48" t="str">
        <f t="shared" si="47"/>
        <v>84338018700</v>
      </c>
      <c r="D982" s="6">
        <v>843380187004</v>
      </c>
      <c r="E982" s="7" t="s">
        <v>522</v>
      </c>
      <c r="F982" t="s">
        <v>523</v>
      </c>
      <c r="G982" t="s">
        <v>1776</v>
      </c>
      <c r="H982" t="s">
        <v>16</v>
      </c>
      <c r="I982" s="7" t="s">
        <v>10</v>
      </c>
      <c r="J982" s="7" t="s">
        <v>20</v>
      </c>
      <c r="K982" s="7"/>
      <c r="L982" s="10">
        <v>82.5</v>
      </c>
      <c r="M982" s="7" t="s">
        <v>234</v>
      </c>
      <c r="N982" s="7" t="s">
        <v>517</v>
      </c>
      <c r="O982" s="7" t="s">
        <v>14</v>
      </c>
      <c r="P982" s="50"/>
      <c r="Q982" s="80">
        <f>SUMIF(Western!C:C,E982,Western!W:W)</f>
        <v>0</v>
      </c>
      <c r="R982" s="53">
        <f t="shared" si="48"/>
        <v>0</v>
      </c>
    </row>
    <row r="983" spans="2:18" x14ac:dyDescent="0.25">
      <c r="B983" s="52" t="str">
        <f t="shared" ref="B983:B1040" si="49">LEFT(E983,7)</f>
        <v>MOVAPTR</v>
      </c>
      <c r="C983" s="48" t="str">
        <f t="shared" si="47"/>
        <v>84338018567</v>
      </c>
      <c r="D983" s="6">
        <v>843380185673</v>
      </c>
      <c r="E983" s="7" t="s">
        <v>554</v>
      </c>
      <c r="F983" t="s">
        <v>555</v>
      </c>
      <c r="G983" t="s">
        <v>1788</v>
      </c>
      <c r="H983" t="s">
        <v>16</v>
      </c>
      <c r="I983" s="7" t="s">
        <v>51</v>
      </c>
      <c r="J983" s="7" t="s">
        <v>2339</v>
      </c>
      <c r="K983" s="7"/>
      <c r="L983" s="10">
        <v>137.5</v>
      </c>
      <c r="M983" s="7" t="s">
        <v>234</v>
      </c>
      <c r="N983" s="7" t="s">
        <v>238</v>
      </c>
      <c r="O983" s="7" t="s">
        <v>14</v>
      </c>
      <c r="P983" s="50"/>
      <c r="Q983" s="80">
        <f>SUMIF(Western!C:C,E983,Western!W:W)</f>
        <v>0</v>
      </c>
      <c r="R983" s="53">
        <f t="shared" si="48"/>
        <v>0</v>
      </c>
    </row>
    <row r="984" spans="2:18" x14ac:dyDescent="0.25">
      <c r="B984" s="52" t="str">
        <f t="shared" si="49"/>
        <v>MOVAPTR</v>
      </c>
      <c r="C984" s="48" t="str">
        <f t="shared" si="47"/>
        <v>84338018568</v>
      </c>
      <c r="D984" s="6">
        <v>843380185680</v>
      </c>
      <c r="E984" s="7" t="s">
        <v>550</v>
      </c>
      <c r="F984" t="s">
        <v>551</v>
      </c>
      <c r="G984" t="s">
        <v>1788</v>
      </c>
      <c r="H984" t="s">
        <v>16</v>
      </c>
      <c r="I984" s="7" t="s">
        <v>51</v>
      </c>
      <c r="J984" s="7" t="s">
        <v>19</v>
      </c>
      <c r="K984" s="7"/>
      <c r="L984" s="10">
        <v>137.5</v>
      </c>
      <c r="M984" s="7" t="s">
        <v>234</v>
      </c>
      <c r="N984" s="7" t="s">
        <v>238</v>
      </c>
      <c r="O984" s="7" t="s">
        <v>14</v>
      </c>
      <c r="P984" s="50"/>
      <c r="Q984" s="80">
        <f>SUMIF(Western!C:C,E984,Western!W:W)</f>
        <v>0</v>
      </c>
      <c r="R984" s="53">
        <f t="shared" si="48"/>
        <v>0</v>
      </c>
    </row>
    <row r="985" spans="2:18" x14ac:dyDescent="0.25">
      <c r="B985" s="52" t="str">
        <f t="shared" si="49"/>
        <v>MOVAPTR</v>
      </c>
      <c r="C985" s="48" t="str">
        <f t="shared" si="47"/>
        <v>84338018569</v>
      </c>
      <c r="D985" s="6">
        <v>843380185697</v>
      </c>
      <c r="E985" s="7" t="s">
        <v>548</v>
      </c>
      <c r="F985" t="s">
        <v>549</v>
      </c>
      <c r="G985" t="s">
        <v>1788</v>
      </c>
      <c r="H985" t="s">
        <v>16</v>
      </c>
      <c r="I985" s="7" t="s">
        <v>51</v>
      </c>
      <c r="J985" s="7" t="s">
        <v>18</v>
      </c>
      <c r="K985" s="7"/>
      <c r="L985" s="10">
        <v>137.5</v>
      </c>
      <c r="M985" s="7" t="s">
        <v>234</v>
      </c>
      <c r="N985" s="7" t="s">
        <v>238</v>
      </c>
      <c r="O985" s="7" t="s">
        <v>14</v>
      </c>
      <c r="P985" s="50"/>
      <c r="Q985" s="80">
        <f>SUMIF(Western!C:C,E985,Western!W:W)</f>
        <v>0</v>
      </c>
      <c r="R985" s="53">
        <f t="shared" si="48"/>
        <v>0</v>
      </c>
    </row>
    <row r="986" spans="2:18" x14ac:dyDescent="0.25">
      <c r="B986" s="52" t="str">
        <f t="shared" si="49"/>
        <v>MOVAPTR</v>
      </c>
      <c r="C986" s="48" t="str">
        <f t="shared" si="47"/>
        <v>84338018570</v>
      </c>
      <c r="D986" s="6">
        <v>843380185703</v>
      </c>
      <c r="E986" s="7" t="s">
        <v>546</v>
      </c>
      <c r="F986" t="s">
        <v>547</v>
      </c>
      <c r="G986" t="s">
        <v>1788</v>
      </c>
      <c r="H986" t="s">
        <v>16</v>
      </c>
      <c r="I986" s="7" t="s">
        <v>51</v>
      </c>
      <c r="J986" s="7" t="s">
        <v>17</v>
      </c>
      <c r="K986" s="7"/>
      <c r="L986" s="10">
        <v>137.5</v>
      </c>
      <c r="M986" s="7" t="s">
        <v>234</v>
      </c>
      <c r="N986" s="7" t="s">
        <v>238</v>
      </c>
      <c r="O986" s="7" t="s">
        <v>14</v>
      </c>
      <c r="P986" s="50"/>
      <c r="Q986" s="80">
        <f>SUMIF(Western!C:C,E986,Western!W:W)</f>
        <v>0</v>
      </c>
      <c r="R986" s="53">
        <f t="shared" si="48"/>
        <v>0</v>
      </c>
    </row>
    <row r="987" spans="2:18" x14ac:dyDescent="0.25">
      <c r="B987" s="52" t="str">
        <f t="shared" si="49"/>
        <v>MOVAPTR</v>
      </c>
      <c r="C987" s="48" t="str">
        <f t="shared" si="47"/>
        <v>84338018571</v>
      </c>
      <c r="D987" s="6">
        <v>843380185710</v>
      </c>
      <c r="E987" s="7" t="s">
        <v>552</v>
      </c>
      <c r="F987" t="s">
        <v>553</v>
      </c>
      <c r="G987" t="s">
        <v>1788</v>
      </c>
      <c r="H987" t="s">
        <v>16</v>
      </c>
      <c r="I987" s="7" t="s">
        <v>51</v>
      </c>
      <c r="J987" s="7" t="s">
        <v>20</v>
      </c>
      <c r="K987" s="7"/>
      <c r="L987" s="10">
        <v>137.5</v>
      </c>
      <c r="M987" s="7" t="s">
        <v>234</v>
      </c>
      <c r="N987" s="7" t="s">
        <v>238</v>
      </c>
      <c r="O987" s="7" t="s">
        <v>14</v>
      </c>
      <c r="P987" s="50"/>
      <c r="Q987" s="80">
        <f>SUMIF(Western!C:C,E987,Western!W:W)</f>
        <v>0</v>
      </c>
      <c r="R987" s="53">
        <f t="shared" si="48"/>
        <v>0</v>
      </c>
    </row>
    <row r="988" spans="2:18" x14ac:dyDescent="0.25">
      <c r="B988" s="52" t="str">
        <f t="shared" si="49"/>
        <v>MOVAPWN</v>
      </c>
      <c r="C988" s="48" t="str">
        <f t="shared" si="47"/>
        <v>84338018572</v>
      </c>
      <c r="D988" s="6">
        <v>843380185727</v>
      </c>
      <c r="E988" s="7" t="s">
        <v>544</v>
      </c>
      <c r="F988" t="s">
        <v>545</v>
      </c>
      <c r="G988" t="s">
        <v>1788</v>
      </c>
      <c r="H988" t="s">
        <v>16</v>
      </c>
      <c r="I988" s="7" t="s">
        <v>107</v>
      </c>
      <c r="J988" s="7" t="s">
        <v>2339</v>
      </c>
      <c r="K988" s="7"/>
      <c r="L988" s="10">
        <v>137.5</v>
      </c>
      <c r="M988" s="7" t="s">
        <v>234</v>
      </c>
      <c r="N988" s="7" t="s">
        <v>238</v>
      </c>
      <c r="O988" s="7" t="s">
        <v>14</v>
      </c>
      <c r="P988" s="50"/>
      <c r="Q988" s="80">
        <f>SUMIF(Western!C:C,E988,Western!W:W)</f>
        <v>0</v>
      </c>
      <c r="R988" s="53">
        <f t="shared" si="48"/>
        <v>0</v>
      </c>
    </row>
    <row r="989" spans="2:18" x14ac:dyDescent="0.25">
      <c r="B989" s="52" t="str">
        <f t="shared" si="49"/>
        <v>MOVAPWN</v>
      </c>
      <c r="C989" s="48" t="str">
        <f t="shared" si="47"/>
        <v>84338018573</v>
      </c>
      <c r="D989" s="6">
        <v>843380185734</v>
      </c>
      <c r="E989" s="7" t="s">
        <v>540</v>
      </c>
      <c r="F989" t="s">
        <v>541</v>
      </c>
      <c r="G989" t="s">
        <v>1788</v>
      </c>
      <c r="H989" t="s">
        <v>16</v>
      </c>
      <c r="I989" s="7" t="s">
        <v>107</v>
      </c>
      <c r="J989" s="7" t="s">
        <v>19</v>
      </c>
      <c r="K989" s="7"/>
      <c r="L989" s="10">
        <v>137.5</v>
      </c>
      <c r="M989" s="7" t="s">
        <v>234</v>
      </c>
      <c r="N989" s="7" t="s">
        <v>238</v>
      </c>
      <c r="O989" s="7" t="s">
        <v>14</v>
      </c>
      <c r="P989" s="50"/>
      <c r="Q989" s="80">
        <f>SUMIF(Western!C:C,E989,Western!W:W)</f>
        <v>0</v>
      </c>
      <c r="R989" s="53">
        <f t="shared" si="48"/>
        <v>0</v>
      </c>
    </row>
    <row r="990" spans="2:18" x14ac:dyDescent="0.25">
      <c r="B990" s="52" t="str">
        <f t="shared" si="49"/>
        <v>MOVAPWN</v>
      </c>
      <c r="C990" s="48" t="str">
        <f t="shared" si="47"/>
        <v>84338018574</v>
      </c>
      <c r="D990" s="6">
        <v>843380185741</v>
      </c>
      <c r="E990" s="7" t="s">
        <v>538</v>
      </c>
      <c r="F990" t="s">
        <v>539</v>
      </c>
      <c r="G990" t="s">
        <v>1788</v>
      </c>
      <c r="H990" t="s">
        <v>16</v>
      </c>
      <c r="I990" s="7" t="s">
        <v>107</v>
      </c>
      <c r="J990" s="7" t="s">
        <v>18</v>
      </c>
      <c r="K990" s="7"/>
      <c r="L990" s="10">
        <v>137.5</v>
      </c>
      <c r="M990" s="7" t="s">
        <v>234</v>
      </c>
      <c r="N990" s="7" t="s">
        <v>238</v>
      </c>
      <c r="O990" s="7" t="s">
        <v>14</v>
      </c>
      <c r="P990" s="50"/>
      <c r="Q990" s="80">
        <f>SUMIF(Western!C:C,E990,Western!W:W)</f>
        <v>0</v>
      </c>
      <c r="R990" s="53">
        <f t="shared" si="48"/>
        <v>0</v>
      </c>
    </row>
    <row r="991" spans="2:18" x14ac:dyDescent="0.25">
      <c r="B991" s="52" t="str">
        <f t="shared" si="49"/>
        <v>MOVAPWN</v>
      </c>
      <c r="C991" s="48" t="str">
        <f t="shared" si="47"/>
        <v>84338018575</v>
      </c>
      <c r="D991" s="6">
        <v>843380185758</v>
      </c>
      <c r="E991" s="7" t="s">
        <v>536</v>
      </c>
      <c r="F991" t="s">
        <v>537</v>
      </c>
      <c r="G991" t="s">
        <v>1788</v>
      </c>
      <c r="H991" t="s">
        <v>16</v>
      </c>
      <c r="I991" s="7" t="s">
        <v>107</v>
      </c>
      <c r="J991" s="7" t="s">
        <v>17</v>
      </c>
      <c r="K991" s="7"/>
      <c r="L991" s="10">
        <v>137.5</v>
      </c>
      <c r="M991" s="7" t="s">
        <v>234</v>
      </c>
      <c r="N991" s="7" t="s">
        <v>238</v>
      </c>
      <c r="O991" s="7" t="s">
        <v>14</v>
      </c>
      <c r="P991" s="50"/>
      <c r="Q991" s="80">
        <f>SUMIF(Western!C:C,E991,Western!W:W)</f>
        <v>0</v>
      </c>
      <c r="R991" s="53">
        <f t="shared" si="48"/>
        <v>0</v>
      </c>
    </row>
    <row r="992" spans="2:18" x14ac:dyDescent="0.25">
      <c r="B992" s="52" t="str">
        <f t="shared" si="49"/>
        <v>MOVAPWN</v>
      </c>
      <c r="C992" s="48" t="str">
        <f t="shared" si="47"/>
        <v>84338018576</v>
      </c>
      <c r="D992" s="6">
        <v>843380185765</v>
      </c>
      <c r="E992" s="7" t="s">
        <v>542</v>
      </c>
      <c r="F992" t="s">
        <v>543</v>
      </c>
      <c r="G992" t="s">
        <v>1788</v>
      </c>
      <c r="H992" t="s">
        <v>16</v>
      </c>
      <c r="I992" s="7" t="s">
        <v>107</v>
      </c>
      <c r="J992" s="7" t="s">
        <v>20</v>
      </c>
      <c r="K992" s="7"/>
      <c r="L992" s="10">
        <v>137.5</v>
      </c>
      <c r="M992" s="7" t="s">
        <v>234</v>
      </c>
      <c r="N992" s="7" t="s">
        <v>238</v>
      </c>
      <c r="O992" s="7" t="s">
        <v>14</v>
      </c>
      <c r="P992" s="50"/>
      <c r="Q992" s="80">
        <f>SUMIF(Western!C:C,E992,Western!W:W)</f>
        <v>0</v>
      </c>
      <c r="R992" s="53">
        <f t="shared" si="48"/>
        <v>0</v>
      </c>
    </row>
    <row r="993" spans="2:18" x14ac:dyDescent="0.25">
      <c r="B993" s="52" t="str">
        <f t="shared" si="49"/>
        <v>MBMYHCN</v>
      </c>
      <c r="C993" s="48" t="str">
        <f t="shared" si="47"/>
        <v>84338016539</v>
      </c>
      <c r="D993" s="6">
        <v>843380165392</v>
      </c>
      <c r="E993" s="7" t="s">
        <v>212</v>
      </c>
      <c r="F993" t="s">
        <v>213</v>
      </c>
      <c r="G993" t="s">
        <v>1782</v>
      </c>
      <c r="H993" t="s">
        <v>16</v>
      </c>
      <c r="I993" s="7" t="s">
        <v>40</v>
      </c>
      <c r="J993" s="7" t="s">
        <v>189</v>
      </c>
      <c r="K993" s="7"/>
      <c r="L993" s="10">
        <v>68.75</v>
      </c>
      <c r="M993" s="7" t="s">
        <v>12</v>
      </c>
      <c r="N993" s="7" t="s">
        <v>26</v>
      </c>
      <c r="O993" s="7" t="s">
        <v>14</v>
      </c>
      <c r="P993" s="50"/>
      <c r="Q993" s="80">
        <f>SUMIF(Western!C:C,E993,Western!W:W)</f>
        <v>0</v>
      </c>
      <c r="R993" s="53">
        <f t="shared" si="48"/>
        <v>0</v>
      </c>
    </row>
    <row r="994" spans="2:18" x14ac:dyDescent="0.25">
      <c r="B994" s="52" t="str">
        <f t="shared" si="49"/>
        <v>MBMYHCN</v>
      </c>
      <c r="C994" s="48" t="str">
        <f t="shared" si="47"/>
        <v>84338016537</v>
      </c>
      <c r="D994" s="6">
        <v>843380165378</v>
      </c>
      <c r="E994" s="7" t="s">
        <v>208</v>
      </c>
      <c r="F994" t="s">
        <v>209</v>
      </c>
      <c r="G994" t="s">
        <v>1782</v>
      </c>
      <c r="H994" t="s">
        <v>16</v>
      </c>
      <c r="I994" s="7" t="s">
        <v>40</v>
      </c>
      <c r="J994" s="7" t="s">
        <v>19</v>
      </c>
      <c r="K994" s="7"/>
      <c r="L994" s="10">
        <v>68.75</v>
      </c>
      <c r="M994" s="7" t="s">
        <v>12</v>
      </c>
      <c r="N994" s="7" t="s">
        <v>26</v>
      </c>
      <c r="O994" s="7" t="s">
        <v>14</v>
      </c>
      <c r="P994" s="50"/>
      <c r="Q994" s="80">
        <f>SUMIF(Western!C:C,E994,Western!W:W)</f>
        <v>0</v>
      </c>
      <c r="R994" s="53">
        <f t="shared" si="48"/>
        <v>0</v>
      </c>
    </row>
    <row r="995" spans="2:18" x14ac:dyDescent="0.25">
      <c r="B995" s="52" t="str">
        <f t="shared" si="49"/>
        <v>MBMYHCN</v>
      </c>
      <c r="C995" s="48" t="str">
        <f t="shared" si="47"/>
        <v>84338016536</v>
      </c>
      <c r="D995" s="6">
        <v>843380165361</v>
      </c>
      <c r="E995" s="7" t="s">
        <v>206</v>
      </c>
      <c r="F995" t="s">
        <v>207</v>
      </c>
      <c r="G995" t="s">
        <v>1782</v>
      </c>
      <c r="H995" t="s">
        <v>16</v>
      </c>
      <c r="I995" s="7" t="s">
        <v>40</v>
      </c>
      <c r="J995" s="7" t="s">
        <v>18</v>
      </c>
      <c r="K995" s="7"/>
      <c r="L995" s="10">
        <v>68.75</v>
      </c>
      <c r="M995" s="7" t="s">
        <v>12</v>
      </c>
      <c r="N995" s="7" t="s">
        <v>26</v>
      </c>
      <c r="O995" s="7" t="s">
        <v>14</v>
      </c>
      <c r="P995" s="50"/>
      <c r="Q995" s="80">
        <f>SUMIF(Western!C:C,E995,Western!W:W)</f>
        <v>0</v>
      </c>
      <c r="R995" s="53">
        <f t="shared" si="48"/>
        <v>0</v>
      </c>
    </row>
    <row r="996" spans="2:18" x14ac:dyDescent="0.25">
      <c r="B996" s="52" t="str">
        <f t="shared" si="49"/>
        <v>MBMYHCN</v>
      </c>
      <c r="C996" s="48" t="str">
        <f t="shared" si="47"/>
        <v>84338016535</v>
      </c>
      <c r="D996" s="6">
        <v>843380165354</v>
      </c>
      <c r="E996" s="7" t="s">
        <v>204</v>
      </c>
      <c r="F996" t="s">
        <v>205</v>
      </c>
      <c r="G996" t="s">
        <v>1782</v>
      </c>
      <c r="H996" t="s">
        <v>16</v>
      </c>
      <c r="I996" s="7" t="s">
        <v>40</v>
      </c>
      <c r="J996" s="7" t="s">
        <v>17</v>
      </c>
      <c r="K996" s="7"/>
      <c r="L996" s="10">
        <v>68.75</v>
      </c>
      <c r="M996" s="7" t="s">
        <v>12</v>
      </c>
      <c r="N996" s="7" t="s">
        <v>26</v>
      </c>
      <c r="O996" s="7" t="s">
        <v>14</v>
      </c>
      <c r="P996" s="50"/>
      <c r="Q996" s="80">
        <f>SUMIF(Western!C:C,E996,Western!W:W)</f>
        <v>0</v>
      </c>
      <c r="R996" s="53">
        <f t="shared" si="48"/>
        <v>0</v>
      </c>
    </row>
    <row r="997" spans="2:18" x14ac:dyDescent="0.25">
      <c r="B997" s="52" t="str">
        <f t="shared" si="49"/>
        <v>MBMYHCN</v>
      </c>
      <c r="C997" s="48" t="str">
        <f t="shared" si="47"/>
        <v>84338016538</v>
      </c>
      <c r="D997" s="6">
        <v>843380165385</v>
      </c>
      <c r="E997" s="7" t="s">
        <v>210</v>
      </c>
      <c r="F997" t="s">
        <v>211</v>
      </c>
      <c r="G997" t="s">
        <v>1782</v>
      </c>
      <c r="H997" t="s">
        <v>16</v>
      </c>
      <c r="I997" s="7" t="s">
        <v>40</v>
      </c>
      <c r="J997" s="7" t="s">
        <v>20</v>
      </c>
      <c r="K997" s="7"/>
      <c r="L997" s="10">
        <v>68.75</v>
      </c>
      <c r="M997" s="7" t="s">
        <v>12</v>
      </c>
      <c r="N997" s="7" t="s">
        <v>26</v>
      </c>
      <c r="O997" s="7" t="s">
        <v>14</v>
      </c>
      <c r="P997" s="50"/>
      <c r="Q997" s="80">
        <f>SUMIF(Western!C:C,E997,Western!W:W)</f>
        <v>0</v>
      </c>
      <c r="R997" s="53">
        <f t="shared" si="48"/>
        <v>0</v>
      </c>
    </row>
    <row r="998" spans="2:18" x14ac:dyDescent="0.25">
      <c r="B998" s="52" t="str">
        <f t="shared" si="49"/>
        <v>MBMYHWN</v>
      </c>
      <c r="C998" s="48" t="str">
        <f t="shared" si="47"/>
        <v>84338016544</v>
      </c>
      <c r="D998" s="6">
        <v>843380165446</v>
      </c>
      <c r="E998" s="7" t="s">
        <v>222</v>
      </c>
      <c r="F998" t="s">
        <v>223</v>
      </c>
      <c r="G998" t="s">
        <v>1782</v>
      </c>
      <c r="H998" t="s">
        <v>16</v>
      </c>
      <c r="I998" s="7" t="s">
        <v>107</v>
      </c>
      <c r="J998" s="7" t="s">
        <v>189</v>
      </c>
      <c r="K998" s="7"/>
      <c r="L998" s="10">
        <v>68.75</v>
      </c>
      <c r="M998" s="7" t="s">
        <v>12</v>
      </c>
      <c r="N998" s="7" t="s">
        <v>26</v>
      </c>
      <c r="O998" s="7" t="s">
        <v>14</v>
      </c>
      <c r="P998" s="50"/>
      <c r="Q998" s="80">
        <f>SUMIF(Western!C:C,E998,Western!W:W)</f>
        <v>0</v>
      </c>
      <c r="R998" s="53">
        <f t="shared" si="48"/>
        <v>0</v>
      </c>
    </row>
    <row r="999" spans="2:18" x14ac:dyDescent="0.25">
      <c r="B999" s="52" t="str">
        <f t="shared" si="49"/>
        <v>MBMYHWN</v>
      </c>
      <c r="C999" s="48" t="str">
        <f t="shared" si="47"/>
        <v>84338016542</v>
      </c>
      <c r="D999" s="6">
        <v>843380165422</v>
      </c>
      <c r="E999" s="7" t="s">
        <v>218</v>
      </c>
      <c r="F999" t="s">
        <v>219</v>
      </c>
      <c r="G999" t="s">
        <v>1782</v>
      </c>
      <c r="H999" t="s">
        <v>16</v>
      </c>
      <c r="I999" s="7" t="s">
        <v>107</v>
      </c>
      <c r="J999" s="7" t="s">
        <v>19</v>
      </c>
      <c r="K999" s="7"/>
      <c r="L999" s="10">
        <v>68.75</v>
      </c>
      <c r="M999" s="7" t="s">
        <v>12</v>
      </c>
      <c r="N999" s="7" t="s">
        <v>26</v>
      </c>
      <c r="O999" s="7" t="s">
        <v>14</v>
      </c>
      <c r="P999" s="50"/>
      <c r="Q999" s="80">
        <f>SUMIF(Western!C:C,E999,Western!W:W)</f>
        <v>0</v>
      </c>
      <c r="R999" s="53">
        <f t="shared" si="48"/>
        <v>0</v>
      </c>
    </row>
    <row r="1000" spans="2:18" x14ac:dyDescent="0.25">
      <c r="B1000" s="52" t="str">
        <f t="shared" si="49"/>
        <v>MBMYHWN</v>
      </c>
      <c r="C1000" s="48" t="str">
        <f t="shared" si="47"/>
        <v>84338016541</v>
      </c>
      <c r="D1000" s="6">
        <v>843380165415</v>
      </c>
      <c r="E1000" s="7" t="s">
        <v>216</v>
      </c>
      <c r="F1000" t="s">
        <v>217</v>
      </c>
      <c r="G1000" t="s">
        <v>1782</v>
      </c>
      <c r="H1000" t="s">
        <v>16</v>
      </c>
      <c r="I1000" s="7" t="s">
        <v>107</v>
      </c>
      <c r="J1000" s="7" t="s">
        <v>18</v>
      </c>
      <c r="K1000" s="7"/>
      <c r="L1000" s="10">
        <v>68.75</v>
      </c>
      <c r="M1000" s="7" t="s">
        <v>12</v>
      </c>
      <c r="N1000" s="7" t="s">
        <v>26</v>
      </c>
      <c r="O1000" s="7" t="s">
        <v>14</v>
      </c>
      <c r="P1000" s="50"/>
      <c r="Q1000" s="80">
        <f>SUMIF(Western!C:C,E1000,Western!W:W)</f>
        <v>0</v>
      </c>
      <c r="R1000" s="53">
        <f t="shared" si="48"/>
        <v>0</v>
      </c>
    </row>
    <row r="1001" spans="2:18" x14ac:dyDescent="0.25">
      <c r="B1001" s="52" t="str">
        <f t="shared" si="49"/>
        <v>MBMYHWN</v>
      </c>
      <c r="C1001" s="48" t="str">
        <f t="shared" si="47"/>
        <v>84338016540</v>
      </c>
      <c r="D1001" s="6">
        <v>843380165408</v>
      </c>
      <c r="E1001" s="7" t="s">
        <v>214</v>
      </c>
      <c r="F1001" t="s">
        <v>215</v>
      </c>
      <c r="G1001" t="s">
        <v>1782</v>
      </c>
      <c r="H1001" t="s">
        <v>16</v>
      </c>
      <c r="I1001" s="7" t="s">
        <v>107</v>
      </c>
      <c r="J1001" s="7" t="s">
        <v>17</v>
      </c>
      <c r="K1001" s="7"/>
      <c r="L1001" s="10">
        <v>68.75</v>
      </c>
      <c r="M1001" s="7" t="s">
        <v>12</v>
      </c>
      <c r="N1001" s="7" t="s">
        <v>26</v>
      </c>
      <c r="O1001" s="7" t="s">
        <v>14</v>
      </c>
      <c r="P1001" s="50"/>
      <c r="Q1001" s="80">
        <f>SUMIF(Western!C:C,E1001,Western!W:W)</f>
        <v>0</v>
      </c>
      <c r="R1001" s="53">
        <f t="shared" si="48"/>
        <v>0</v>
      </c>
    </row>
    <row r="1002" spans="2:18" x14ac:dyDescent="0.25">
      <c r="B1002" s="52" t="str">
        <f t="shared" si="49"/>
        <v>MBMYHWN</v>
      </c>
      <c r="C1002" s="48" t="str">
        <f t="shared" si="47"/>
        <v>84338016543</v>
      </c>
      <c r="D1002" s="6">
        <v>843380165439</v>
      </c>
      <c r="E1002" s="7" t="s">
        <v>220</v>
      </c>
      <c r="F1002" t="s">
        <v>221</v>
      </c>
      <c r="G1002" t="s">
        <v>1782</v>
      </c>
      <c r="H1002" t="s">
        <v>16</v>
      </c>
      <c r="I1002" s="7" t="s">
        <v>107</v>
      </c>
      <c r="J1002" s="7" t="s">
        <v>20</v>
      </c>
      <c r="K1002" s="7"/>
      <c r="L1002" s="10">
        <v>68.75</v>
      </c>
      <c r="M1002" s="7" t="s">
        <v>12</v>
      </c>
      <c r="N1002" s="7" t="s">
        <v>26</v>
      </c>
      <c r="O1002" s="7" t="s">
        <v>14</v>
      </c>
      <c r="P1002" s="50"/>
      <c r="Q1002" s="80">
        <f>SUMIF(Western!C:C,E1002,Western!W:W)</f>
        <v>0</v>
      </c>
      <c r="R1002" s="53">
        <f t="shared" si="48"/>
        <v>0</v>
      </c>
    </row>
    <row r="1003" spans="2:18" x14ac:dyDescent="0.25">
      <c r="B1003" s="52" t="str">
        <f t="shared" si="49"/>
        <v>MA3DBFU</v>
      </c>
      <c r="C1003" s="48" t="str">
        <f t="shared" si="47"/>
        <v>81311602820</v>
      </c>
      <c r="D1003" s="6">
        <v>813116028208</v>
      </c>
      <c r="E1003" s="7" t="s">
        <v>507</v>
      </c>
      <c r="F1003" t="s">
        <v>2369</v>
      </c>
      <c r="G1003" t="s">
        <v>3373</v>
      </c>
      <c r="H1003" t="s">
        <v>16</v>
      </c>
      <c r="I1003" s="7" t="s">
        <v>10</v>
      </c>
      <c r="J1003" s="7" t="s">
        <v>503</v>
      </c>
      <c r="K1003" s="7"/>
      <c r="L1003" s="10">
        <v>16.5</v>
      </c>
      <c r="M1003" s="7" t="s">
        <v>504</v>
      </c>
      <c r="N1003" s="7" t="s">
        <v>505</v>
      </c>
      <c r="O1003" s="7" t="s">
        <v>14</v>
      </c>
      <c r="P1003" s="50"/>
      <c r="Q1003" s="80">
        <f>SUMIF(Western!C:C,E1003,Western!W:W)</f>
        <v>0</v>
      </c>
      <c r="R1003" s="53">
        <f t="shared" si="48"/>
        <v>0</v>
      </c>
    </row>
    <row r="1004" spans="2:18" x14ac:dyDescent="0.25">
      <c r="B1004" s="52" t="str">
        <f t="shared" si="49"/>
        <v>MATAGFU</v>
      </c>
      <c r="C1004" s="48" t="str">
        <f t="shared" si="47"/>
        <v>81311602831</v>
      </c>
      <c r="D1004" s="6">
        <v>813116028314</v>
      </c>
      <c r="E1004" s="7" t="s">
        <v>513</v>
      </c>
      <c r="F1004" t="s">
        <v>2370</v>
      </c>
      <c r="G1004" t="s">
        <v>1764</v>
      </c>
      <c r="H1004" t="s">
        <v>16</v>
      </c>
      <c r="I1004" s="7" t="s">
        <v>10</v>
      </c>
      <c r="J1004" s="7" t="s">
        <v>503</v>
      </c>
      <c r="K1004" s="7"/>
      <c r="L1004" s="10">
        <v>19.25</v>
      </c>
      <c r="M1004" s="7" t="s">
        <v>504</v>
      </c>
      <c r="N1004" s="7" t="s">
        <v>514</v>
      </c>
      <c r="O1004" s="7" t="s">
        <v>14</v>
      </c>
      <c r="P1004" s="50"/>
      <c r="Q1004" s="80">
        <f>SUMIF(Western!C:C,E1004,Western!W:W)</f>
        <v>0</v>
      </c>
      <c r="R1004" s="53">
        <f t="shared" si="48"/>
        <v>0</v>
      </c>
    </row>
    <row r="1005" spans="2:18" x14ac:dyDescent="0.25">
      <c r="B1005" s="52" t="str">
        <f t="shared" si="49"/>
        <v>WB38LDE</v>
      </c>
      <c r="C1005" s="48" t="str">
        <f t="shared" si="47"/>
        <v>84338016621</v>
      </c>
      <c r="D1005" s="6">
        <v>843380166214</v>
      </c>
      <c r="E1005" s="7" t="s">
        <v>147</v>
      </c>
      <c r="F1005" t="s">
        <v>148</v>
      </c>
      <c r="G1005" t="s">
        <v>1768</v>
      </c>
      <c r="H1005" t="s">
        <v>16</v>
      </c>
      <c r="I1005" s="7" t="s">
        <v>27</v>
      </c>
      <c r="J1005" s="7">
        <v>25</v>
      </c>
      <c r="K1005" s="7"/>
      <c r="L1005" s="10">
        <v>96.25</v>
      </c>
      <c r="M1005" s="7" t="s">
        <v>62</v>
      </c>
      <c r="N1005" s="7" t="s">
        <v>128</v>
      </c>
      <c r="O1005" s="7" t="s">
        <v>14</v>
      </c>
      <c r="P1005" s="50"/>
      <c r="Q1005" s="80">
        <f>SUMIF(Western!C:C,E1005,Western!W:W)</f>
        <v>0</v>
      </c>
      <c r="R1005" s="53">
        <f t="shared" si="48"/>
        <v>0</v>
      </c>
    </row>
    <row r="1006" spans="2:18" x14ac:dyDescent="0.25">
      <c r="B1006" s="52" t="str">
        <f t="shared" si="49"/>
        <v>WB38LDE</v>
      </c>
      <c r="C1006" s="48" t="str">
        <f t="shared" si="47"/>
        <v>84338016622</v>
      </c>
      <c r="D1006" s="6">
        <v>843380166221</v>
      </c>
      <c r="E1006" s="7" t="s">
        <v>149</v>
      </c>
      <c r="F1006" t="s">
        <v>150</v>
      </c>
      <c r="G1006" t="s">
        <v>1768</v>
      </c>
      <c r="H1006" t="s">
        <v>16</v>
      </c>
      <c r="I1006" s="7" t="s">
        <v>27</v>
      </c>
      <c r="J1006" s="7">
        <v>26</v>
      </c>
      <c r="K1006" s="7"/>
      <c r="L1006" s="10">
        <v>96.25</v>
      </c>
      <c r="M1006" s="7" t="s">
        <v>62</v>
      </c>
      <c r="N1006" s="7" t="s">
        <v>128</v>
      </c>
      <c r="O1006" s="7" t="s">
        <v>14</v>
      </c>
      <c r="P1006" s="50"/>
      <c r="Q1006" s="80">
        <f>SUMIF(Western!C:C,E1006,Western!W:W)</f>
        <v>0</v>
      </c>
      <c r="R1006" s="53">
        <f t="shared" si="48"/>
        <v>0</v>
      </c>
    </row>
    <row r="1007" spans="2:18" x14ac:dyDescent="0.25">
      <c r="B1007" s="52" t="str">
        <f t="shared" si="49"/>
        <v>WB38LDE</v>
      </c>
      <c r="C1007" s="48" t="str">
        <f t="shared" si="47"/>
        <v>84338016623</v>
      </c>
      <c r="D1007" s="6">
        <v>843380166238</v>
      </c>
      <c r="E1007" s="7" t="s">
        <v>151</v>
      </c>
      <c r="F1007" t="s">
        <v>152</v>
      </c>
      <c r="G1007" t="s">
        <v>1768</v>
      </c>
      <c r="H1007" t="s">
        <v>16</v>
      </c>
      <c r="I1007" s="7" t="s">
        <v>27</v>
      </c>
      <c r="J1007" s="7">
        <v>27</v>
      </c>
      <c r="K1007" s="7"/>
      <c r="L1007" s="10">
        <v>96.25</v>
      </c>
      <c r="M1007" s="7" t="s">
        <v>62</v>
      </c>
      <c r="N1007" s="7" t="s">
        <v>128</v>
      </c>
      <c r="O1007" s="7" t="s">
        <v>14</v>
      </c>
      <c r="P1007" s="50"/>
      <c r="Q1007" s="80">
        <f>SUMIF(Western!C:C,E1007,Western!W:W)</f>
        <v>0</v>
      </c>
      <c r="R1007" s="53">
        <f t="shared" si="48"/>
        <v>0</v>
      </c>
    </row>
    <row r="1008" spans="2:18" x14ac:dyDescent="0.25">
      <c r="B1008" s="52" t="str">
        <f t="shared" si="49"/>
        <v>WB38LDE</v>
      </c>
      <c r="C1008" s="48" t="str">
        <f t="shared" si="47"/>
        <v>84338016624</v>
      </c>
      <c r="D1008" s="6">
        <v>843380166245</v>
      </c>
      <c r="E1008" s="7" t="s">
        <v>153</v>
      </c>
      <c r="F1008" t="s">
        <v>154</v>
      </c>
      <c r="G1008" t="s">
        <v>1768</v>
      </c>
      <c r="H1008" t="s">
        <v>16</v>
      </c>
      <c r="I1008" s="7" t="s">
        <v>27</v>
      </c>
      <c r="J1008" s="7">
        <v>28</v>
      </c>
      <c r="K1008" s="7"/>
      <c r="L1008" s="10">
        <v>96.25</v>
      </c>
      <c r="M1008" s="7" t="s">
        <v>62</v>
      </c>
      <c r="N1008" s="7" t="s">
        <v>128</v>
      </c>
      <c r="O1008" s="7" t="s">
        <v>14</v>
      </c>
      <c r="P1008" s="50"/>
      <c r="Q1008" s="80">
        <f>SUMIF(Western!C:C,E1008,Western!W:W)</f>
        <v>0</v>
      </c>
      <c r="R1008" s="53">
        <f t="shared" si="48"/>
        <v>0</v>
      </c>
    </row>
    <row r="1009" spans="2:18" x14ac:dyDescent="0.25">
      <c r="B1009" s="52" t="str">
        <f t="shared" si="49"/>
        <v>WB38LDE</v>
      </c>
      <c r="C1009" s="48" t="str">
        <f t="shared" si="47"/>
        <v>84338016625</v>
      </c>
      <c r="D1009" s="6">
        <v>843380166252</v>
      </c>
      <c r="E1009" s="7" t="s">
        <v>155</v>
      </c>
      <c r="F1009" t="s">
        <v>156</v>
      </c>
      <c r="G1009" t="s">
        <v>1768</v>
      </c>
      <c r="H1009" t="s">
        <v>16</v>
      </c>
      <c r="I1009" s="7" t="s">
        <v>27</v>
      </c>
      <c r="J1009" s="7">
        <v>29</v>
      </c>
      <c r="K1009" s="7"/>
      <c r="L1009" s="10">
        <v>96.25</v>
      </c>
      <c r="M1009" s="7" t="s">
        <v>62</v>
      </c>
      <c r="N1009" s="7" t="s">
        <v>128</v>
      </c>
      <c r="O1009" s="7" t="s">
        <v>14</v>
      </c>
      <c r="P1009" s="50"/>
      <c r="Q1009" s="80">
        <f>SUMIF(Western!C:C,E1009,Western!W:W)</f>
        <v>0</v>
      </c>
      <c r="R1009" s="53">
        <f t="shared" si="48"/>
        <v>0</v>
      </c>
    </row>
    <row r="1010" spans="2:18" x14ac:dyDescent="0.25">
      <c r="B1010" s="52" t="str">
        <f t="shared" si="49"/>
        <v>WB38LDE</v>
      </c>
      <c r="C1010" s="48" t="str">
        <f t="shared" si="47"/>
        <v>84338016626</v>
      </c>
      <c r="D1010" s="6">
        <v>843380166269</v>
      </c>
      <c r="E1010" s="7" t="s">
        <v>157</v>
      </c>
      <c r="F1010" t="s">
        <v>158</v>
      </c>
      <c r="G1010" t="s">
        <v>1768</v>
      </c>
      <c r="H1010" t="s">
        <v>16</v>
      </c>
      <c r="I1010" s="7" t="s">
        <v>27</v>
      </c>
      <c r="J1010" s="7">
        <v>30</v>
      </c>
      <c r="K1010" s="7"/>
      <c r="L1010" s="10">
        <v>96.25</v>
      </c>
      <c r="M1010" s="7" t="s">
        <v>62</v>
      </c>
      <c r="N1010" s="7" t="s">
        <v>128</v>
      </c>
      <c r="O1010" s="7" t="s">
        <v>14</v>
      </c>
      <c r="P1010" s="50"/>
      <c r="Q1010" s="80">
        <f>SUMIF(Western!C:C,E1010,Western!W:W)</f>
        <v>0</v>
      </c>
      <c r="R1010" s="53">
        <f t="shared" si="48"/>
        <v>0</v>
      </c>
    </row>
    <row r="1011" spans="2:18" x14ac:dyDescent="0.25">
      <c r="B1011" s="52" t="str">
        <f t="shared" si="49"/>
        <v>WB38LDE</v>
      </c>
      <c r="C1011" s="48" t="str">
        <f t="shared" si="47"/>
        <v>84338016627</v>
      </c>
      <c r="D1011" s="6">
        <v>843380166276</v>
      </c>
      <c r="E1011" s="7" t="s">
        <v>159</v>
      </c>
      <c r="F1011" t="s">
        <v>160</v>
      </c>
      <c r="G1011" t="s">
        <v>1768</v>
      </c>
      <c r="H1011" t="s">
        <v>16</v>
      </c>
      <c r="I1011" s="7" t="s">
        <v>27</v>
      </c>
      <c r="J1011" s="7">
        <v>31</v>
      </c>
      <c r="K1011" s="7"/>
      <c r="L1011" s="10">
        <v>96.25</v>
      </c>
      <c r="M1011" s="7" t="s">
        <v>62</v>
      </c>
      <c r="N1011" s="7" t="s">
        <v>128</v>
      </c>
      <c r="O1011" s="7" t="s">
        <v>14</v>
      </c>
      <c r="P1011" s="50"/>
      <c r="Q1011" s="80">
        <f>SUMIF(Western!C:C,E1011,Western!W:W)</f>
        <v>0</v>
      </c>
      <c r="R1011" s="53">
        <f t="shared" si="48"/>
        <v>0</v>
      </c>
    </row>
    <row r="1012" spans="2:18" x14ac:dyDescent="0.25">
      <c r="B1012" s="52" t="str">
        <f t="shared" si="49"/>
        <v>WB38LDE</v>
      </c>
      <c r="C1012" s="48" t="str">
        <f t="shared" si="47"/>
        <v>84338016628</v>
      </c>
      <c r="D1012" s="6">
        <v>843380166283</v>
      </c>
      <c r="E1012" s="7" t="s">
        <v>161</v>
      </c>
      <c r="F1012" t="s">
        <v>162</v>
      </c>
      <c r="G1012" t="s">
        <v>1768</v>
      </c>
      <c r="H1012" t="s">
        <v>16</v>
      </c>
      <c r="I1012" s="7" t="s">
        <v>27</v>
      </c>
      <c r="J1012" s="7">
        <v>32</v>
      </c>
      <c r="K1012" s="7"/>
      <c r="L1012" s="10">
        <v>96.25</v>
      </c>
      <c r="M1012" s="7" t="s">
        <v>62</v>
      </c>
      <c r="N1012" s="7" t="s">
        <v>128</v>
      </c>
      <c r="O1012" s="7" t="s">
        <v>14</v>
      </c>
      <c r="P1012" s="50"/>
      <c r="Q1012" s="80">
        <f>SUMIF(Western!C:C,E1012,Western!W:W)</f>
        <v>0</v>
      </c>
      <c r="R1012" s="53">
        <f t="shared" si="48"/>
        <v>0</v>
      </c>
    </row>
    <row r="1013" spans="2:18" x14ac:dyDescent="0.25">
      <c r="B1013" s="52" t="str">
        <f t="shared" si="49"/>
        <v>WB38LDE</v>
      </c>
      <c r="C1013" s="48" t="str">
        <f t="shared" si="47"/>
        <v>84338016629</v>
      </c>
      <c r="D1013" s="6">
        <v>843380166290</v>
      </c>
      <c r="E1013" s="7" t="s">
        <v>163</v>
      </c>
      <c r="F1013" t="s">
        <v>164</v>
      </c>
      <c r="G1013" t="s">
        <v>1768</v>
      </c>
      <c r="H1013" t="s">
        <v>16</v>
      </c>
      <c r="I1013" s="7" t="s">
        <v>27</v>
      </c>
      <c r="J1013" s="7">
        <v>33</v>
      </c>
      <c r="K1013" s="7"/>
      <c r="L1013" s="10">
        <v>96.25</v>
      </c>
      <c r="M1013" s="7" t="s">
        <v>62</v>
      </c>
      <c r="N1013" s="7" t="s">
        <v>128</v>
      </c>
      <c r="O1013" s="7" t="s">
        <v>14</v>
      </c>
      <c r="P1013" s="50"/>
      <c r="Q1013" s="80">
        <f>SUMIF(Western!C:C,E1013,Western!W:W)</f>
        <v>0</v>
      </c>
      <c r="R1013" s="53">
        <f t="shared" si="48"/>
        <v>0</v>
      </c>
    </row>
    <row r="1014" spans="2:18" x14ac:dyDescent="0.25">
      <c r="B1014" s="52" t="str">
        <f t="shared" si="49"/>
        <v>WB38LDE</v>
      </c>
      <c r="C1014" s="48" t="str">
        <f t="shared" si="47"/>
        <v>84338016630</v>
      </c>
      <c r="D1014" s="6">
        <v>843380166306</v>
      </c>
      <c r="E1014" s="7" t="s">
        <v>165</v>
      </c>
      <c r="F1014" t="s">
        <v>166</v>
      </c>
      <c r="G1014" t="s">
        <v>1768</v>
      </c>
      <c r="H1014" t="s">
        <v>16</v>
      </c>
      <c r="I1014" s="7" t="s">
        <v>27</v>
      </c>
      <c r="J1014" s="7">
        <v>34</v>
      </c>
      <c r="K1014" s="7"/>
      <c r="L1014" s="10">
        <v>96.25</v>
      </c>
      <c r="M1014" s="7" t="s">
        <v>62</v>
      </c>
      <c r="N1014" s="7" t="s">
        <v>128</v>
      </c>
      <c r="O1014" s="7" t="s">
        <v>14</v>
      </c>
      <c r="P1014" s="50"/>
      <c r="Q1014" s="80">
        <f>SUMIF(Western!C:C,E1014,Western!W:W)</f>
        <v>0</v>
      </c>
      <c r="R1014" s="53">
        <f t="shared" si="48"/>
        <v>0</v>
      </c>
    </row>
    <row r="1015" spans="2:18" x14ac:dyDescent="0.25">
      <c r="B1015" s="52" t="str">
        <f t="shared" si="49"/>
        <v>WB38LFU</v>
      </c>
      <c r="C1015" s="48" t="str">
        <f t="shared" si="47"/>
        <v>84338016601</v>
      </c>
      <c r="D1015" s="6">
        <v>843380166016</v>
      </c>
      <c r="E1015" s="7" t="s">
        <v>126</v>
      </c>
      <c r="F1015" t="s">
        <v>127</v>
      </c>
      <c r="G1015" t="s">
        <v>1768</v>
      </c>
      <c r="H1015" t="s">
        <v>16</v>
      </c>
      <c r="I1015" s="7" t="s">
        <v>10</v>
      </c>
      <c r="J1015" s="7">
        <v>25</v>
      </c>
      <c r="K1015" s="7"/>
      <c r="L1015" s="10">
        <v>96.25</v>
      </c>
      <c r="M1015" s="7" t="s">
        <v>62</v>
      </c>
      <c r="N1015" s="7" t="s">
        <v>128</v>
      </c>
      <c r="O1015" s="7" t="s">
        <v>14</v>
      </c>
      <c r="P1015" s="50"/>
      <c r="Q1015" s="80">
        <f>SUMIF(Western!C:C,E1015,Western!W:W)</f>
        <v>0</v>
      </c>
      <c r="R1015" s="53">
        <f t="shared" si="48"/>
        <v>0</v>
      </c>
    </row>
    <row r="1016" spans="2:18" x14ac:dyDescent="0.25">
      <c r="B1016" s="52" t="str">
        <f t="shared" si="49"/>
        <v>WB38LFU</v>
      </c>
      <c r="C1016" s="48" t="str">
        <f t="shared" si="47"/>
        <v>84338016602</v>
      </c>
      <c r="D1016" s="6">
        <v>843380166023</v>
      </c>
      <c r="E1016" s="7" t="s">
        <v>129</v>
      </c>
      <c r="F1016" t="s">
        <v>130</v>
      </c>
      <c r="G1016" t="s">
        <v>1768</v>
      </c>
      <c r="H1016" t="s">
        <v>16</v>
      </c>
      <c r="I1016" s="7" t="s">
        <v>10</v>
      </c>
      <c r="J1016" s="7">
        <v>26</v>
      </c>
      <c r="K1016" s="7"/>
      <c r="L1016" s="10">
        <v>96.25</v>
      </c>
      <c r="M1016" s="7" t="s">
        <v>62</v>
      </c>
      <c r="N1016" s="7" t="s">
        <v>128</v>
      </c>
      <c r="O1016" s="7" t="s">
        <v>14</v>
      </c>
      <c r="P1016" s="50"/>
      <c r="Q1016" s="80">
        <f>SUMIF(Western!C:C,E1016,Western!W:W)</f>
        <v>0</v>
      </c>
      <c r="R1016" s="53">
        <f t="shared" si="48"/>
        <v>0</v>
      </c>
    </row>
    <row r="1017" spans="2:18" x14ac:dyDescent="0.25">
      <c r="B1017" s="52" t="str">
        <f t="shared" si="49"/>
        <v>WB38LFU</v>
      </c>
      <c r="C1017" s="48" t="str">
        <f t="shared" si="47"/>
        <v>84338016603</v>
      </c>
      <c r="D1017" s="6">
        <v>843380166030</v>
      </c>
      <c r="E1017" s="7" t="s">
        <v>131</v>
      </c>
      <c r="F1017" t="s">
        <v>132</v>
      </c>
      <c r="G1017" t="s">
        <v>1768</v>
      </c>
      <c r="H1017" t="s">
        <v>16</v>
      </c>
      <c r="I1017" s="7" t="s">
        <v>10</v>
      </c>
      <c r="J1017" s="7">
        <v>27</v>
      </c>
      <c r="K1017" s="7"/>
      <c r="L1017" s="10">
        <v>96.25</v>
      </c>
      <c r="M1017" s="7" t="s">
        <v>62</v>
      </c>
      <c r="N1017" s="7" t="s">
        <v>128</v>
      </c>
      <c r="O1017" s="7" t="s">
        <v>14</v>
      </c>
      <c r="P1017" s="50"/>
      <c r="Q1017" s="80">
        <f>SUMIF(Western!C:C,E1017,Western!W:W)</f>
        <v>0</v>
      </c>
      <c r="R1017" s="53">
        <f t="shared" si="48"/>
        <v>0</v>
      </c>
    </row>
    <row r="1018" spans="2:18" x14ac:dyDescent="0.25">
      <c r="B1018" s="52" t="str">
        <f t="shared" si="49"/>
        <v>WB38LFU</v>
      </c>
      <c r="C1018" s="48" t="str">
        <f t="shared" si="47"/>
        <v>84338016604</v>
      </c>
      <c r="D1018" s="6">
        <v>843380166047</v>
      </c>
      <c r="E1018" s="7" t="s">
        <v>133</v>
      </c>
      <c r="F1018" t="s">
        <v>134</v>
      </c>
      <c r="G1018" t="s">
        <v>1768</v>
      </c>
      <c r="H1018" t="s">
        <v>16</v>
      </c>
      <c r="I1018" s="7" t="s">
        <v>10</v>
      </c>
      <c r="J1018" s="7">
        <v>28</v>
      </c>
      <c r="K1018" s="7"/>
      <c r="L1018" s="10">
        <v>96.25</v>
      </c>
      <c r="M1018" s="7" t="s">
        <v>62</v>
      </c>
      <c r="N1018" s="7" t="s">
        <v>128</v>
      </c>
      <c r="O1018" s="7" t="s">
        <v>14</v>
      </c>
      <c r="P1018" s="50"/>
      <c r="Q1018" s="80">
        <f>SUMIF(Western!C:C,E1018,Western!W:W)</f>
        <v>0</v>
      </c>
      <c r="R1018" s="53">
        <f t="shared" si="48"/>
        <v>0</v>
      </c>
    </row>
    <row r="1019" spans="2:18" x14ac:dyDescent="0.25">
      <c r="B1019" s="52" t="str">
        <f t="shared" si="49"/>
        <v>WB38LFU</v>
      </c>
      <c r="C1019" s="48" t="str">
        <f t="shared" si="47"/>
        <v>84338016605</v>
      </c>
      <c r="D1019" s="6">
        <v>843380166054</v>
      </c>
      <c r="E1019" s="7" t="s">
        <v>135</v>
      </c>
      <c r="F1019" t="s">
        <v>136</v>
      </c>
      <c r="G1019" t="s">
        <v>1768</v>
      </c>
      <c r="H1019" t="s">
        <v>16</v>
      </c>
      <c r="I1019" s="7" t="s">
        <v>10</v>
      </c>
      <c r="J1019" s="7">
        <v>29</v>
      </c>
      <c r="K1019" s="7"/>
      <c r="L1019" s="10">
        <v>96.25</v>
      </c>
      <c r="M1019" s="7" t="s">
        <v>62</v>
      </c>
      <c r="N1019" s="7" t="s">
        <v>128</v>
      </c>
      <c r="O1019" s="7" t="s">
        <v>14</v>
      </c>
      <c r="P1019" s="50"/>
      <c r="Q1019" s="80">
        <f>SUMIF(Western!C:C,E1019,Western!W:W)</f>
        <v>0</v>
      </c>
      <c r="R1019" s="53">
        <f t="shared" si="48"/>
        <v>0</v>
      </c>
    </row>
    <row r="1020" spans="2:18" x14ac:dyDescent="0.25">
      <c r="B1020" s="52" t="str">
        <f t="shared" si="49"/>
        <v>WB38LFU</v>
      </c>
      <c r="C1020" s="48" t="str">
        <f t="shared" si="47"/>
        <v>84338016606</v>
      </c>
      <c r="D1020" s="6">
        <v>843380166061</v>
      </c>
      <c r="E1020" s="7" t="s">
        <v>137</v>
      </c>
      <c r="F1020" t="s">
        <v>138</v>
      </c>
      <c r="G1020" t="s">
        <v>1768</v>
      </c>
      <c r="H1020" t="s">
        <v>16</v>
      </c>
      <c r="I1020" s="7" t="s">
        <v>10</v>
      </c>
      <c r="J1020" s="7">
        <v>30</v>
      </c>
      <c r="K1020" s="7"/>
      <c r="L1020" s="10">
        <v>96.25</v>
      </c>
      <c r="M1020" s="7" t="s">
        <v>62</v>
      </c>
      <c r="N1020" s="7" t="s">
        <v>128</v>
      </c>
      <c r="O1020" s="7" t="s">
        <v>14</v>
      </c>
      <c r="P1020" s="50"/>
      <c r="Q1020" s="80">
        <f>SUMIF(Western!C:C,E1020,Western!W:W)</f>
        <v>0</v>
      </c>
      <c r="R1020" s="53">
        <f t="shared" si="48"/>
        <v>0</v>
      </c>
    </row>
    <row r="1021" spans="2:18" x14ac:dyDescent="0.25">
      <c r="B1021" s="52" t="str">
        <f t="shared" si="49"/>
        <v>WB38LFU</v>
      </c>
      <c r="C1021" s="48" t="str">
        <f t="shared" si="47"/>
        <v>84338016607</v>
      </c>
      <c r="D1021" s="6">
        <v>843380166078</v>
      </c>
      <c r="E1021" s="7" t="s">
        <v>139</v>
      </c>
      <c r="F1021" t="s">
        <v>140</v>
      </c>
      <c r="G1021" t="s">
        <v>1768</v>
      </c>
      <c r="H1021" t="s">
        <v>16</v>
      </c>
      <c r="I1021" s="7" t="s">
        <v>10</v>
      </c>
      <c r="J1021" s="7">
        <v>31</v>
      </c>
      <c r="K1021" s="7"/>
      <c r="L1021" s="10">
        <v>96.25</v>
      </c>
      <c r="M1021" s="7" t="s">
        <v>62</v>
      </c>
      <c r="N1021" s="7" t="s">
        <v>128</v>
      </c>
      <c r="O1021" s="7" t="s">
        <v>14</v>
      </c>
      <c r="P1021" s="50"/>
      <c r="Q1021" s="80">
        <f>SUMIF(Western!C:C,E1021,Western!W:W)</f>
        <v>0</v>
      </c>
      <c r="R1021" s="53">
        <f t="shared" si="48"/>
        <v>0</v>
      </c>
    </row>
    <row r="1022" spans="2:18" x14ac:dyDescent="0.25">
      <c r="B1022" s="52" t="str">
        <f t="shared" si="49"/>
        <v>WB38LFU</v>
      </c>
      <c r="C1022" s="48" t="str">
        <f t="shared" si="47"/>
        <v>84338016608</v>
      </c>
      <c r="D1022" s="6">
        <v>843380166085</v>
      </c>
      <c r="E1022" s="7" t="s">
        <v>141</v>
      </c>
      <c r="F1022" t="s">
        <v>142</v>
      </c>
      <c r="G1022" t="s">
        <v>1768</v>
      </c>
      <c r="H1022" t="s">
        <v>16</v>
      </c>
      <c r="I1022" s="7" t="s">
        <v>10</v>
      </c>
      <c r="J1022" s="7">
        <v>32</v>
      </c>
      <c r="K1022" s="7"/>
      <c r="L1022" s="10">
        <v>96.25</v>
      </c>
      <c r="M1022" s="7" t="s">
        <v>62</v>
      </c>
      <c r="N1022" s="7" t="s">
        <v>128</v>
      </c>
      <c r="O1022" s="7" t="s">
        <v>14</v>
      </c>
      <c r="P1022" s="50"/>
      <c r="Q1022" s="80">
        <f>SUMIF(Western!C:C,E1022,Western!W:W)</f>
        <v>0</v>
      </c>
      <c r="R1022" s="53">
        <f t="shared" si="48"/>
        <v>0</v>
      </c>
    </row>
    <row r="1023" spans="2:18" x14ac:dyDescent="0.25">
      <c r="B1023" s="52" t="str">
        <f t="shared" si="49"/>
        <v>WB38LFU</v>
      </c>
      <c r="C1023" s="48" t="str">
        <f t="shared" si="47"/>
        <v>84338016609</v>
      </c>
      <c r="D1023" s="6">
        <v>843380166092</v>
      </c>
      <c r="E1023" s="7" t="s">
        <v>143</v>
      </c>
      <c r="F1023" t="s">
        <v>144</v>
      </c>
      <c r="G1023" t="s">
        <v>1768</v>
      </c>
      <c r="H1023" t="s">
        <v>16</v>
      </c>
      <c r="I1023" s="7" t="s">
        <v>10</v>
      </c>
      <c r="J1023" s="7">
        <v>33</v>
      </c>
      <c r="K1023" s="7"/>
      <c r="L1023" s="10">
        <v>96.25</v>
      </c>
      <c r="M1023" s="7" t="s">
        <v>62</v>
      </c>
      <c r="N1023" s="7" t="s">
        <v>128</v>
      </c>
      <c r="O1023" s="7" t="s">
        <v>14</v>
      </c>
      <c r="P1023" s="50"/>
      <c r="Q1023" s="80">
        <f>SUMIF(Western!C:C,E1023,Western!W:W)</f>
        <v>0</v>
      </c>
      <c r="R1023" s="53">
        <f t="shared" si="48"/>
        <v>0</v>
      </c>
    </row>
    <row r="1024" spans="2:18" x14ac:dyDescent="0.25">
      <c r="B1024" s="52" t="str">
        <f t="shared" si="49"/>
        <v>WB38LFU</v>
      </c>
      <c r="C1024" s="48" t="str">
        <f t="shared" ref="C1024:C1087" si="50">LEFT(D1024,11)</f>
        <v>84338016610</v>
      </c>
      <c r="D1024" s="6">
        <v>843380166108</v>
      </c>
      <c r="E1024" s="7" t="s">
        <v>145</v>
      </c>
      <c r="F1024" t="s">
        <v>146</v>
      </c>
      <c r="G1024" t="s">
        <v>1768</v>
      </c>
      <c r="H1024" t="s">
        <v>16</v>
      </c>
      <c r="I1024" s="7" t="s">
        <v>10</v>
      </c>
      <c r="J1024" s="7">
        <v>34</v>
      </c>
      <c r="K1024" s="7"/>
      <c r="L1024" s="10">
        <v>96.25</v>
      </c>
      <c r="M1024" s="7" t="s">
        <v>62</v>
      </c>
      <c r="N1024" s="7" t="s">
        <v>128</v>
      </c>
      <c r="O1024" s="7" t="s">
        <v>14</v>
      </c>
      <c r="P1024" s="50"/>
      <c r="Q1024" s="80">
        <f>SUMIF(Western!C:C,E1024,Western!W:W)</f>
        <v>0</v>
      </c>
      <c r="R1024" s="53">
        <f t="shared" ref="R1024:R1087" si="51">Q1024*L1024</f>
        <v>0</v>
      </c>
    </row>
    <row r="1025" spans="2:18" x14ac:dyDescent="0.25">
      <c r="B1025" s="52" t="str">
        <f t="shared" si="49"/>
        <v>WB38LWN</v>
      </c>
      <c r="C1025" s="48" t="str">
        <f t="shared" si="50"/>
        <v>84338016631</v>
      </c>
      <c r="D1025" s="6">
        <v>843380166313</v>
      </c>
      <c r="E1025" s="7" t="s">
        <v>167</v>
      </c>
      <c r="F1025" t="s">
        <v>168</v>
      </c>
      <c r="G1025" t="s">
        <v>1768</v>
      </c>
      <c r="H1025" t="s">
        <v>16</v>
      </c>
      <c r="I1025" s="7" t="s">
        <v>107</v>
      </c>
      <c r="J1025" s="7">
        <v>25</v>
      </c>
      <c r="K1025" s="7"/>
      <c r="L1025" s="10">
        <v>96.25</v>
      </c>
      <c r="M1025" s="7" t="s">
        <v>62</v>
      </c>
      <c r="N1025" s="7" t="s">
        <v>128</v>
      </c>
      <c r="O1025" s="7" t="s">
        <v>14</v>
      </c>
      <c r="P1025" s="50"/>
      <c r="Q1025" s="80">
        <f>SUMIF(Western!C:C,E1025,Western!W:W)</f>
        <v>0</v>
      </c>
      <c r="R1025" s="53">
        <f t="shared" si="51"/>
        <v>0</v>
      </c>
    </row>
    <row r="1026" spans="2:18" x14ac:dyDescent="0.25">
      <c r="B1026" s="52" t="str">
        <f t="shared" si="49"/>
        <v>WB38LWN</v>
      </c>
      <c r="C1026" s="48" t="str">
        <f t="shared" si="50"/>
        <v>84338016632</v>
      </c>
      <c r="D1026" s="6">
        <v>843380166320</v>
      </c>
      <c r="E1026" s="7" t="s">
        <v>169</v>
      </c>
      <c r="F1026" t="s">
        <v>170</v>
      </c>
      <c r="G1026" t="s">
        <v>1768</v>
      </c>
      <c r="H1026" t="s">
        <v>16</v>
      </c>
      <c r="I1026" s="7" t="s">
        <v>107</v>
      </c>
      <c r="J1026" s="7">
        <v>26</v>
      </c>
      <c r="K1026" s="7"/>
      <c r="L1026" s="10">
        <v>96.25</v>
      </c>
      <c r="M1026" s="7" t="s">
        <v>62</v>
      </c>
      <c r="N1026" s="7" t="s">
        <v>128</v>
      </c>
      <c r="O1026" s="7" t="s">
        <v>14</v>
      </c>
      <c r="P1026" s="50"/>
      <c r="Q1026" s="80">
        <f>SUMIF(Western!C:C,E1026,Western!W:W)</f>
        <v>0</v>
      </c>
      <c r="R1026" s="53">
        <f t="shared" si="51"/>
        <v>0</v>
      </c>
    </row>
    <row r="1027" spans="2:18" x14ac:dyDescent="0.25">
      <c r="B1027" s="52" t="str">
        <f t="shared" si="49"/>
        <v>WB38LWN</v>
      </c>
      <c r="C1027" s="48" t="str">
        <f t="shared" si="50"/>
        <v>84338016633</v>
      </c>
      <c r="D1027" s="6">
        <v>843380166337</v>
      </c>
      <c r="E1027" s="7" t="s">
        <v>171</v>
      </c>
      <c r="F1027" t="s">
        <v>172</v>
      </c>
      <c r="G1027" t="s">
        <v>1768</v>
      </c>
      <c r="H1027" t="s">
        <v>16</v>
      </c>
      <c r="I1027" s="7" t="s">
        <v>107</v>
      </c>
      <c r="J1027" s="7">
        <v>27</v>
      </c>
      <c r="K1027" s="7"/>
      <c r="L1027" s="10">
        <v>96.25</v>
      </c>
      <c r="M1027" s="7" t="s">
        <v>62</v>
      </c>
      <c r="N1027" s="7" t="s">
        <v>128</v>
      </c>
      <c r="O1027" s="7" t="s">
        <v>14</v>
      </c>
      <c r="P1027" s="50"/>
      <c r="Q1027" s="80">
        <f>SUMIF(Western!C:C,E1027,Western!W:W)</f>
        <v>0</v>
      </c>
      <c r="R1027" s="53">
        <f t="shared" si="51"/>
        <v>0</v>
      </c>
    </row>
    <row r="1028" spans="2:18" x14ac:dyDescent="0.25">
      <c r="B1028" s="52" t="str">
        <f t="shared" si="49"/>
        <v>WB38LWN</v>
      </c>
      <c r="C1028" s="48" t="str">
        <f t="shared" si="50"/>
        <v>84338016634</v>
      </c>
      <c r="D1028" s="6">
        <v>843380166344</v>
      </c>
      <c r="E1028" s="7" t="s">
        <v>173</v>
      </c>
      <c r="F1028" t="s">
        <v>174</v>
      </c>
      <c r="G1028" t="s">
        <v>1768</v>
      </c>
      <c r="H1028" t="s">
        <v>16</v>
      </c>
      <c r="I1028" s="7" t="s">
        <v>107</v>
      </c>
      <c r="J1028" s="7">
        <v>28</v>
      </c>
      <c r="K1028" s="7"/>
      <c r="L1028" s="10">
        <v>96.25</v>
      </c>
      <c r="M1028" s="7" t="s">
        <v>62</v>
      </c>
      <c r="N1028" s="7" t="s">
        <v>128</v>
      </c>
      <c r="O1028" s="7" t="s">
        <v>14</v>
      </c>
      <c r="P1028" s="50"/>
      <c r="Q1028" s="80">
        <f>SUMIF(Western!C:C,E1028,Western!W:W)</f>
        <v>0</v>
      </c>
      <c r="R1028" s="53">
        <f t="shared" si="51"/>
        <v>0</v>
      </c>
    </row>
    <row r="1029" spans="2:18" x14ac:dyDescent="0.25">
      <c r="B1029" s="52" t="str">
        <f t="shared" si="49"/>
        <v>WB38LWN</v>
      </c>
      <c r="C1029" s="48" t="str">
        <f t="shared" si="50"/>
        <v>84338016635</v>
      </c>
      <c r="D1029" s="6">
        <v>843380166351</v>
      </c>
      <c r="E1029" s="7" t="s">
        <v>175</v>
      </c>
      <c r="F1029" t="s">
        <v>176</v>
      </c>
      <c r="G1029" t="s">
        <v>1768</v>
      </c>
      <c r="H1029" t="s">
        <v>16</v>
      </c>
      <c r="I1029" s="7" t="s">
        <v>107</v>
      </c>
      <c r="J1029" s="7">
        <v>29</v>
      </c>
      <c r="K1029" s="7"/>
      <c r="L1029" s="10">
        <v>96.25</v>
      </c>
      <c r="M1029" s="7" t="s">
        <v>62</v>
      </c>
      <c r="N1029" s="7" t="s">
        <v>128</v>
      </c>
      <c r="O1029" s="7" t="s">
        <v>14</v>
      </c>
      <c r="P1029" s="50"/>
      <c r="Q1029" s="80">
        <f>SUMIF(Western!C:C,E1029,Western!W:W)</f>
        <v>0</v>
      </c>
      <c r="R1029" s="53">
        <f t="shared" si="51"/>
        <v>0</v>
      </c>
    </row>
    <row r="1030" spans="2:18" x14ac:dyDescent="0.25">
      <c r="B1030" s="52" t="str">
        <f t="shared" si="49"/>
        <v>WB38LWN</v>
      </c>
      <c r="C1030" s="48" t="str">
        <f t="shared" si="50"/>
        <v>84338016636</v>
      </c>
      <c r="D1030" s="6">
        <v>843380166368</v>
      </c>
      <c r="E1030" s="7" t="s">
        <v>177</v>
      </c>
      <c r="F1030" t="s">
        <v>178</v>
      </c>
      <c r="G1030" t="s">
        <v>1768</v>
      </c>
      <c r="H1030" t="s">
        <v>16</v>
      </c>
      <c r="I1030" s="7" t="s">
        <v>107</v>
      </c>
      <c r="J1030" s="7">
        <v>30</v>
      </c>
      <c r="K1030" s="7"/>
      <c r="L1030" s="10">
        <v>96.25</v>
      </c>
      <c r="M1030" s="7" t="s">
        <v>62</v>
      </c>
      <c r="N1030" s="7" t="s">
        <v>128</v>
      </c>
      <c r="O1030" s="7" t="s">
        <v>14</v>
      </c>
      <c r="P1030" s="50"/>
      <c r="Q1030" s="80">
        <f>SUMIF(Western!C:C,E1030,Western!W:W)</f>
        <v>0</v>
      </c>
      <c r="R1030" s="53">
        <f t="shared" si="51"/>
        <v>0</v>
      </c>
    </row>
    <row r="1031" spans="2:18" x14ac:dyDescent="0.25">
      <c r="B1031" s="52" t="str">
        <f t="shared" si="49"/>
        <v>WB38LWN</v>
      </c>
      <c r="C1031" s="48" t="str">
        <f t="shared" si="50"/>
        <v>84338016637</v>
      </c>
      <c r="D1031" s="6">
        <v>843380166375</v>
      </c>
      <c r="E1031" s="7" t="s">
        <v>179</v>
      </c>
      <c r="F1031" t="s">
        <v>180</v>
      </c>
      <c r="G1031" t="s">
        <v>1768</v>
      </c>
      <c r="H1031" t="s">
        <v>16</v>
      </c>
      <c r="I1031" s="7" t="s">
        <v>107</v>
      </c>
      <c r="J1031" s="7">
        <v>31</v>
      </c>
      <c r="K1031" s="7"/>
      <c r="L1031" s="10">
        <v>96.25</v>
      </c>
      <c r="M1031" s="7" t="s">
        <v>62</v>
      </c>
      <c r="N1031" s="7" t="s">
        <v>128</v>
      </c>
      <c r="O1031" s="7" t="s">
        <v>14</v>
      </c>
      <c r="P1031" s="50"/>
      <c r="Q1031" s="80">
        <f>SUMIF(Western!C:C,E1031,Western!W:W)</f>
        <v>0</v>
      </c>
      <c r="R1031" s="53">
        <f t="shared" si="51"/>
        <v>0</v>
      </c>
    </row>
    <row r="1032" spans="2:18" x14ac:dyDescent="0.25">
      <c r="B1032" s="52" t="str">
        <f t="shared" si="49"/>
        <v>WB38LWN</v>
      </c>
      <c r="C1032" s="48" t="str">
        <f t="shared" si="50"/>
        <v>84338016638</v>
      </c>
      <c r="D1032" s="6">
        <v>843380166382</v>
      </c>
      <c r="E1032" s="7" t="s">
        <v>181</v>
      </c>
      <c r="F1032" t="s">
        <v>182</v>
      </c>
      <c r="G1032" t="s">
        <v>1768</v>
      </c>
      <c r="H1032" t="s">
        <v>16</v>
      </c>
      <c r="I1032" s="7" t="s">
        <v>107</v>
      </c>
      <c r="J1032" s="7">
        <v>32</v>
      </c>
      <c r="K1032" s="7"/>
      <c r="L1032" s="10">
        <v>96.25</v>
      </c>
      <c r="M1032" s="7" t="s">
        <v>62</v>
      </c>
      <c r="N1032" s="7" t="s">
        <v>128</v>
      </c>
      <c r="O1032" s="7" t="s">
        <v>14</v>
      </c>
      <c r="P1032" s="50"/>
      <c r="Q1032" s="80">
        <f>SUMIF(Western!C:C,E1032,Western!W:W)</f>
        <v>0</v>
      </c>
      <c r="R1032" s="53">
        <f t="shared" si="51"/>
        <v>0</v>
      </c>
    </row>
    <row r="1033" spans="2:18" x14ac:dyDescent="0.25">
      <c r="B1033" s="52" t="str">
        <f t="shared" si="49"/>
        <v>WB38LWN</v>
      </c>
      <c r="C1033" s="48" t="str">
        <f t="shared" si="50"/>
        <v>84338016639</v>
      </c>
      <c r="D1033" s="6">
        <v>843380166399</v>
      </c>
      <c r="E1033" s="7" t="s">
        <v>183</v>
      </c>
      <c r="F1033" t="s">
        <v>184</v>
      </c>
      <c r="G1033" t="s">
        <v>1768</v>
      </c>
      <c r="H1033" t="s">
        <v>16</v>
      </c>
      <c r="I1033" s="7" t="s">
        <v>107</v>
      </c>
      <c r="J1033" s="7">
        <v>33</v>
      </c>
      <c r="K1033" s="7"/>
      <c r="L1033" s="10">
        <v>96.25</v>
      </c>
      <c r="M1033" s="7" t="s">
        <v>62</v>
      </c>
      <c r="N1033" s="7" t="s">
        <v>128</v>
      </c>
      <c r="O1033" s="7" t="s">
        <v>14</v>
      </c>
      <c r="P1033" s="50"/>
      <c r="Q1033" s="80">
        <f>SUMIF(Western!C:C,E1033,Western!W:W)</f>
        <v>0</v>
      </c>
      <c r="R1033" s="53">
        <f t="shared" si="51"/>
        <v>0</v>
      </c>
    </row>
    <row r="1034" spans="2:18" x14ac:dyDescent="0.25">
      <c r="B1034" s="52" t="str">
        <f t="shared" si="49"/>
        <v>WB38LWN</v>
      </c>
      <c r="C1034" s="48" t="str">
        <f t="shared" si="50"/>
        <v>84338016640</v>
      </c>
      <c r="D1034" s="6">
        <v>843380166405</v>
      </c>
      <c r="E1034" s="7" t="s">
        <v>185</v>
      </c>
      <c r="F1034" t="s">
        <v>186</v>
      </c>
      <c r="G1034" t="s">
        <v>1768</v>
      </c>
      <c r="H1034" t="s">
        <v>16</v>
      </c>
      <c r="I1034" s="7" t="s">
        <v>107</v>
      </c>
      <c r="J1034" s="7">
        <v>34</v>
      </c>
      <c r="K1034" s="7"/>
      <c r="L1034" s="10">
        <v>96.25</v>
      </c>
      <c r="M1034" s="7" t="s">
        <v>62</v>
      </c>
      <c r="N1034" s="7" t="s">
        <v>128</v>
      </c>
      <c r="O1034" s="7" t="s">
        <v>14</v>
      </c>
      <c r="P1034" s="50"/>
      <c r="Q1034" s="80">
        <f>SUMIF(Western!C:C,E1034,Western!W:W)</f>
        <v>0</v>
      </c>
      <c r="R1034" s="53">
        <f t="shared" si="51"/>
        <v>0</v>
      </c>
    </row>
    <row r="1035" spans="2:18" x14ac:dyDescent="0.25">
      <c r="B1035" s="52" t="str">
        <f t="shared" si="49"/>
        <v>WB38PDE</v>
      </c>
      <c r="C1035" s="48" t="str">
        <f t="shared" si="50"/>
        <v>84338016661</v>
      </c>
      <c r="D1035" s="6">
        <v>843380166610</v>
      </c>
      <c r="E1035" s="7" t="s">
        <v>85</v>
      </c>
      <c r="F1035" t="s">
        <v>86</v>
      </c>
      <c r="G1035" t="s">
        <v>1773</v>
      </c>
      <c r="H1035" t="s">
        <v>16</v>
      </c>
      <c r="I1035" s="7" t="s">
        <v>27</v>
      </c>
      <c r="J1035" s="7">
        <v>25</v>
      </c>
      <c r="K1035" s="7"/>
      <c r="L1035" s="10">
        <v>88</v>
      </c>
      <c r="M1035" s="7" t="s">
        <v>62</v>
      </c>
      <c r="N1035" s="7" t="s">
        <v>63</v>
      </c>
      <c r="O1035" s="7" t="s">
        <v>14</v>
      </c>
      <c r="P1035" s="50"/>
      <c r="Q1035" s="80">
        <f>SUMIF(Western!C:C,E1035,Western!W:W)</f>
        <v>0</v>
      </c>
      <c r="R1035" s="53">
        <f t="shared" si="51"/>
        <v>0</v>
      </c>
    </row>
    <row r="1036" spans="2:18" x14ac:dyDescent="0.25">
      <c r="B1036" s="52" t="str">
        <f t="shared" si="49"/>
        <v>WB38PDE</v>
      </c>
      <c r="C1036" s="48" t="str">
        <f t="shared" si="50"/>
        <v>84338016662</v>
      </c>
      <c r="D1036" s="6">
        <v>843380166627</v>
      </c>
      <c r="E1036" s="7" t="s">
        <v>87</v>
      </c>
      <c r="F1036" t="s">
        <v>88</v>
      </c>
      <c r="G1036" t="s">
        <v>1773</v>
      </c>
      <c r="H1036" t="s">
        <v>16</v>
      </c>
      <c r="I1036" s="7" t="s">
        <v>27</v>
      </c>
      <c r="J1036" s="7">
        <v>26</v>
      </c>
      <c r="K1036" s="7"/>
      <c r="L1036" s="10">
        <v>88</v>
      </c>
      <c r="M1036" s="7" t="s">
        <v>62</v>
      </c>
      <c r="N1036" s="7" t="s">
        <v>63</v>
      </c>
      <c r="O1036" s="7" t="s">
        <v>14</v>
      </c>
      <c r="P1036" s="50"/>
      <c r="Q1036" s="80">
        <f>SUMIF(Western!C:C,E1036,Western!W:W)</f>
        <v>0</v>
      </c>
      <c r="R1036" s="53">
        <f t="shared" si="51"/>
        <v>0</v>
      </c>
    </row>
    <row r="1037" spans="2:18" x14ac:dyDescent="0.25">
      <c r="B1037" s="52" t="str">
        <f t="shared" si="49"/>
        <v>WB38PDE</v>
      </c>
      <c r="C1037" s="48" t="str">
        <f t="shared" si="50"/>
        <v>84338016663</v>
      </c>
      <c r="D1037" s="6">
        <v>843380166634</v>
      </c>
      <c r="E1037" s="7" t="s">
        <v>89</v>
      </c>
      <c r="F1037" t="s">
        <v>90</v>
      </c>
      <c r="G1037" t="s">
        <v>1773</v>
      </c>
      <c r="H1037" t="s">
        <v>16</v>
      </c>
      <c r="I1037" s="7" t="s">
        <v>27</v>
      </c>
      <c r="J1037" s="7">
        <v>27</v>
      </c>
      <c r="K1037" s="7"/>
      <c r="L1037" s="10">
        <v>88</v>
      </c>
      <c r="M1037" s="7" t="s">
        <v>62</v>
      </c>
      <c r="N1037" s="7" t="s">
        <v>63</v>
      </c>
      <c r="O1037" s="7" t="s">
        <v>14</v>
      </c>
      <c r="P1037" s="50"/>
      <c r="Q1037" s="80">
        <f>SUMIF(Western!C:C,E1037,Western!W:W)</f>
        <v>0</v>
      </c>
      <c r="R1037" s="53">
        <f t="shared" si="51"/>
        <v>0</v>
      </c>
    </row>
    <row r="1038" spans="2:18" x14ac:dyDescent="0.25">
      <c r="B1038" s="52" t="str">
        <f t="shared" si="49"/>
        <v>WB38PDE</v>
      </c>
      <c r="C1038" s="48" t="str">
        <f t="shared" si="50"/>
        <v>84338016664</v>
      </c>
      <c r="D1038" s="6">
        <v>843380166641</v>
      </c>
      <c r="E1038" s="7" t="s">
        <v>91</v>
      </c>
      <c r="F1038" t="s">
        <v>92</v>
      </c>
      <c r="G1038" t="s">
        <v>1773</v>
      </c>
      <c r="H1038" t="s">
        <v>16</v>
      </c>
      <c r="I1038" s="7" t="s">
        <v>27</v>
      </c>
      <c r="J1038" s="7">
        <v>28</v>
      </c>
      <c r="K1038" s="7"/>
      <c r="L1038" s="10">
        <v>88</v>
      </c>
      <c r="M1038" s="7" t="s">
        <v>62</v>
      </c>
      <c r="N1038" s="7" t="s">
        <v>63</v>
      </c>
      <c r="O1038" s="7" t="s">
        <v>14</v>
      </c>
      <c r="P1038" s="50"/>
      <c r="Q1038" s="80">
        <f>SUMIF(Western!C:C,E1038,Western!W:W)</f>
        <v>0</v>
      </c>
      <c r="R1038" s="53">
        <f t="shared" si="51"/>
        <v>0</v>
      </c>
    </row>
    <row r="1039" spans="2:18" x14ac:dyDescent="0.25">
      <c r="B1039" s="52" t="str">
        <f t="shared" si="49"/>
        <v>WB38PDE</v>
      </c>
      <c r="C1039" s="48" t="str">
        <f t="shared" si="50"/>
        <v>84338016665</v>
      </c>
      <c r="D1039" s="6">
        <v>843380166658</v>
      </c>
      <c r="E1039" s="7" t="s">
        <v>93</v>
      </c>
      <c r="F1039" t="s">
        <v>94</v>
      </c>
      <c r="G1039" t="s">
        <v>1773</v>
      </c>
      <c r="H1039" t="s">
        <v>16</v>
      </c>
      <c r="I1039" s="7" t="s">
        <v>27</v>
      </c>
      <c r="J1039" s="7">
        <v>29</v>
      </c>
      <c r="K1039" s="7"/>
      <c r="L1039" s="10">
        <v>88</v>
      </c>
      <c r="M1039" s="7" t="s">
        <v>62</v>
      </c>
      <c r="N1039" s="7" t="s">
        <v>63</v>
      </c>
      <c r="O1039" s="7" t="s">
        <v>14</v>
      </c>
      <c r="P1039" s="50"/>
      <c r="Q1039" s="80">
        <f>SUMIF(Western!C:C,E1039,Western!W:W)</f>
        <v>0</v>
      </c>
      <c r="R1039" s="53">
        <f t="shared" si="51"/>
        <v>0</v>
      </c>
    </row>
    <row r="1040" spans="2:18" x14ac:dyDescent="0.25">
      <c r="B1040" s="52" t="str">
        <f t="shared" si="49"/>
        <v>WB38PDE</v>
      </c>
      <c r="C1040" s="48" t="str">
        <f t="shared" si="50"/>
        <v>84338016666</v>
      </c>
      <c r="D1040" s="6">
        <v>843380166665</v>
      </c>
      <c r="E1040" s="7" t="s">
        <v>95</v>
      </c>
      <c r="F1040" t="s">
        <v>96</v>
      </c>
      <c r="G1040" t="s">
        <v>1773</v>
      </c>
      <c r="H1040" t="s">
        <v>16</v>
      </c>
      <c r="I1040" s="7" t="s">
        <v>27</v>
      </c>
      <c r="J1040" s="7">
        <v>30</v>
      </c>
      <c r="K1040" s="7"/>
      <c r="L1040" s="10">
        <v>88</v>
      </c>
      <c r="M1040" s="7" t="s">
        <v>62</v>
      </c>
      <c r="N1040" s="7" t="s">
        <v>63</v>
      </c>
      <c r="O1040" s="7" t="s">
        <v>14</v>
      </c>
      <c r="P1040" s="50"/>
      <c r="Q1040" s="80">
        <f>SUMIF(Western!C:C,E1040,Western!W:W)</f>
        <v>0</v>
      </c>
      <c r="R1040" s="53">
        <f t="shared" si="51"/>
        <v>0</v>
      </c>
    </row>
    <row r="1041" spans="2:18" x14ac:dyDescent="0.25">
      <c r="B1041" s="52" t="str">
        <f t="shared" ref="B1041:B1104" si="52">LEFT(E1041,7)</f>
        <v>WB38PDE</v>
      </c>
      <c r="C1041" s="48" t="str">
        <f t="shared" si="50"/>
        <v>84338016667</v>
      </c>
      <c r="D1041" s="6">
        <v>843380166672</v>
      </c>
      <c r="E1041" s="7" t="s">
        <v>97</v>
      </c>
      <c r="F1041" t="s">
        <v>98</v>
      </c>
      <c r="G1041" t="s">
        <v>1773</v>
      </c>
      <c r="H1041" t="s">
        <v>16</v>
      </c>
      <c r="I1041" s="7" t="s">
        <v>27</v>
      </c>
      <c r="J1041" s="7">
        <v>31</v>
      </c>
      <c r="K1041" s="7"/>
      <c r="L1041" s="10">
        <v>88</v>
      </c>
      <c r="M1041" s="7" t="s">
        <v>62</v>
      </c>
      <c r="N1041" s="7" t="s">
        <v>63</v>
      </c>
      <c r="O1041" s="7" t="s">
        <v>14</v>
      </c>
      <c r="P1041" s="50"/>
      <c r="Q1041" s="80">
        <f>SUMIF(Western!C:C,E1041,Western!W:W)</f>
        <v>0</v>
      </c>
      <c r="R1041" s="53">
        <f t="shared" si="51"/>
        <v>0</v>
      </c>
    </row>
    <row r="1042" spans="2:18" x14ac:dyDescent="0.25">
      <c r="B1042" s="52" t="str">
        <f t="shared" si="52"/>
        <v>WB38PDE</v>
      </c>
      <c r="C1042" s="48" t="str">
        <f t="shared" si="50"/>
        <v>84338016668</v>
      </c>
      <c r="D1042" s="6">
        <v>843380166689</v>
      </c>
      <c r="E1042" s="7" t="s">
        <v>99</v>
      </c>
      <c r="F1042" t="s">
        <v>100</v>
      </c>
      <c r="G1042" t="s">
        <v>1773</v>
      </c>
      <c r="H1042" t="s">
        <v>16</v>
      </c>
      <c r="I1042" s="7" t="s">
        <v>27</v>
      </c>
      <c r="J1042" s="7">
        <v>32</v>
      </c>
      <c r="K1042" s="7"/>
      <c r="L1042" s="10">
        <v>88</v>
      </c>
      <c r="M1042" s="7" t="s">
        <v>62</v>
      </c>
      <c r="N1042" s="7" t="s">
        <v>63</v>
      </c>
      <c r="O1042" s="7" t="s">
        <v>14</v>
      </c>
      <c r="P1042" s="50"/>
      <c r="Q1042" s="80">
        <f>SUMIF(Western!C:C,E1042,Western!W:W)</f>
        <v>0</v>
      </c>
      <c r="R1042" s="53">
        <f t="shared" si="51"/>
        <v>0</v>
      </c>
    </row>
    <row r="1043" spans="2:18" x14ac:dyDescent="0.25">
      <c r="B1043" s="52" t="str">
        <f t="shared" si="52"/>
        <v>WB38PDE</v>
      </c>
      <c r="C1043" s="48" t="str">
        <f t="shared" si="50"/>
        <v>84338016669</v>
      </c>
      <c r="D1043" s="6">
        <v>843380166696</v>
      </c>
      <c r="E1043" s="7" t="s">
        <v>101</v>
      </c>
      <c r="F1043" t="s">
        <v>102</v>
      </c>
      <c r="G1043" t="s">
        <v>1773</v>
      </c>
      <c r="H1043" t="s">
        <v>16</v>
      </c>
      <c r="I1043" s="7" t="s">
        <v>27</v>
      </c>
      <c r="J1043" s="7">
        <v>33</v>
      </c>
      <c r="K1043" s="7"/>
      <c r="L1043" s="10">
        <v>88</v>
      </c>
      <c r="M1043" s="7" t="s">
        <v>62</v>
      </c>
      <c r="N1043" s="7" t="s">
        <v>63</v>
      </c>
      <c r="O1043" s="7" t="s">
        <v>14</v>
      </c>
      <c r="P1043" s="50"/>
      <c r="Q1043" s="80">
        <f>SUMIF(Western!C:C,E1043,Western!W:W)</f>
        <v>0</v>
      </c>
      <c r="R1043" s="53">
        <f t="shared" si="51"/>
        <v>0</v>
      </c>
    </row>
    <row r="1044" spans="2:18" x14ac:dyDescent="0.25">
      <c r="B1044" s="52" t="str">
        <f t="shared" si="52"/>
        <v>WB38PDE</v>
      </c>
      <c r="C1044" s="48" t="str">
        <f t="shared" si="50"/>
        <v>84338016670</v>
      </c>
      <c r="D1044" s="6">
        <v>843380166702</v>
      </c>
      <c r="E1044" s="7" t="s">
        <v>103</v>
      </c>
      <c r="F1044" t="s">
        <v>104</v>
      </c>
      <c r="G1044" t="s">
        <v>1773</v>
      </c>
      <c r="H1044" t="s">
        <v>16</v>
      </c>
      <c r="I1044" s="7" t="s">
        <v>27</v>
      </c>
      <c r="J1044" s="7">
        <v>34</v>
      </c>
      <c r="K1044" s="7"/>
      <c r="L1044" s="10">
        <v>88</v>
      </c>
      <c r="M1044" s="7" t="s">
        <v>62</v>
      </c>
      <c r="N1044" s="7" t="s">
        <v>63</v>
      </c>
      <c r="O1044" s="7" t="s">
        <v>14</v>
      </c>
      <c r="P1044" s="50"/>
      <c r="Q1044" s="80">
        <f>SUMIF(Western!C:C,E1044,Western!W:W)</f>
        <v>0</v>
      </c>
      <c r="R1044" s="53">
        <f t="shared" si="51"/>
        <v>0</v>
      </c>
    </row>
    <row r="1045" spans="2:18" x14ac:dyDescent="0.25">
      <c r="B1045" s="52" t="str">
        <f t="shared" si="52"/>
        <v>WB38PFU</v>
      </c>
      <c r="C1045" s="48" t="str">
        <f t="shared" si="50"/>
        <v>84338016641</v>
      </c>
      <c r="D1045" s="6">
        <v>843380166412</v>
      </c>
      <c r="E1045" s="7" t="s">
        <v>60</v>
      </c>
      <c r="F1045" t="s">
        <v>61</v>
      </c>
      <c r="G1045" t="s">
        <v>1773</v>
      </c>
      <c r="H1045" t="s">
        <v>15</v>
      </c>
      <c r="I1045" s="7" t="s">
        <v>10</v>
      </c>
      <c r="J1045" s="7">
        <v>25</v>
      </c>
      <c r="K1045" s="7"/>
      <c r="L1045" s="10">
        <v>88</v>
      </c>
      <c r="M1045" s="7" t="s">
        <v>62</v>
      </c>
      <c r="N1045" s="7" t="s">
        <v>63</v>
      </c>
      <c r="O1045" s="7" t="s">
        <v>14</v>
      </c>
      <c r="P1045" s="50"/>
      <c r="Q1045" s="80">
        <f>SUMIF(Western!C:C,E1045,Western!W:W)</f>
        <v>0</v>
      </c>
      <c r="R1045" s="53">
        <f t="shared" si="51"/>
        <v>0</v>
      </c>
    </row>
    <row r="1046" spans="2:18" x14ac:dyDescent="0.25">
      <c r="B1046" s="52" t="str">
        <f t="shared" si="52"/>
        <v>WB38PFU</v>
      </c>
      <c r="C1046" s="48" t="str">
        <f t="shared" si="50"/>
        <v>84338016642</v>
      </c>
      <c r="D1046" s="6">
        <v>843380166429</v>
      </c>
      <c r="E1046" s="7" t="s">
        <v>64</v>
      </c>
      <c r="F1046" t="s">
        <v>65</v>
      </c>
      <c r="G1046" t="s">
        <v>1773</v>
      </c>
      <c r="H1046" t="s">
        <v>15</v>
      </c>
      <c r="I1046" s="7" t="s">
        <v>10</v>
      </c>
      <c r="J1046" s="7">
        <v>26</v>
      </c>
      <c r="K1046" s="7"/>
      <c r="L1046" s="10">
        <v>88</v>
      </c>
      <c r="M1046" s="7" t="s">
        <v>62</v>
      </c>
      <c r="N1046" s="7" t="s">
        <v>63</v>
      </c>
      <c r="O1046" s="7" t="s">
        <v>14</v>
      </c>
      <c r="P1046" s="50"/>
      <c r="Q1046" s="80">
        <f>SUMIF(Western!C:C,E1046,Western!W:W)</f>
        <v>0</v>
      </c>
      <c r="R1046" s="53">
        <f t="shared" si="51"/>
        <v>0</v>
      </c>
    </row>
    <row r="1047" spans="2:18" x14ac:dyDescent="0.25">
      <c r="B1047" s="52" t="str">
        <f t="shared" si="52"/>
        <v>WB38PFU</v>
      </c>
      <c r="C1047" s="48" t="str">
        <f t="shared" si="50"/>
        <v>84338016643</v>
      </c>
      <c r="D1047" s="6">
        <v>843380166436</v>
      </c>
      <c r="E1047" s="7" t="s">
        <v>66</v>
      </c>
      <c r="F1047" t="s">
        <v>67</v>
      </c>
      <c r="G1047" t="s">
        <v>1773</v>
      </c>
      <c r="H1047" t="s">
        <v>15</v>
      </c>
      <c r="I1047" s="7" t="s">
        <v>10</v>
      </c>
      <c r="J1047" s="7">
        <v>27</v>
      </c>
      <c r="K1047" s="7"/>
      <c r="L1047" s="10">
        <v>88</v>
      </c>
      <c r="M1047" s="7" t="s">
        <v>62</v>
      </c>
      <c r="N1047" s="7" t="s">
        <v>63</v>
      </c>
      <c r="O1047" s="7" t="s">
        <v>14</v>
      </c>
      <c r="P1047" s="50"/>
      <c r="Q1047" s="80">
        <f>SUMIF(Western!C:C,E1047,Western!W:W)</f>
        <v>0</v>
      </c>
      <c r="R1047" s="53">
        <f t="shared" si="51"/>
        <v>0</v>
      </c>
    </row>
    <row r="1048" spans="2:18" x14ac:dyDescent="0.25">
      <c r="B1048" s="52" t="str">
        <f t="shared" si="52"/>
        <v>WB38PFU</v>
      </c>
      <c r="C1048" s="48" t="str">
        <f t="shared" si="50"/>
        <v>84338016644</v>
      </c>
      <c r="D1048" s="6">
        <v>843380166443</v>
      </c>
      <c r="E1048" s="7" t="s">
        <v>68</v>
      </c>
      <c r="F1048" t="s">
        <v>69</v>
      </c>
      <c r="G1048" t="s">
        <v>1773</v>
      </c>
      <c r="H1048" t="s">
        <v>15</v>
      </c>
      <c r="I1048" s="7" t="s">
        <v>10</v>
      </c>
      <c r="J1048" s="7">
        <v>28</v>
      </c>
      <c r="K1048" s="7"/>
      <c r="L1048" s="10">
        <v>88</v>
      </c>
      <c r="M1048" s="7" t="s">
        <v>62</v>
      </c>
      <c r="N1048" s="7" t="s">
        <v>63</v>
      </c>
      <c r="O1048" s="7" t="s">
        <v>14</v>
      </c>
      <c r="P1048" s="50"/>
      <c r="Q1048" s="80">
        <f>SUMIF(Western!C:C,E1048,Western!W:W)</f>
        <v>0</v>
      </c>
      <c r="R1048" s="53">
        <f t="shared" si="51"/>
        <v>0</v>
      </c>
    </row>
    <row r="1049" spans="2:18" x14ac:dyDescent="0.25">
      <c r="B1049" s="52" t="str">
        <f t="shared" si="52"/>
        <v>WB38PFU</v>
      </c>
      <c r="C1049" s="48" t="str">
        <f t="shared" si="50"/>
        <v>84338016645</v>
      </c>
      <c r="D1049" s="6">
        <v>843380166450</v>
      </c>
      <c r="E1049" s="7" t="s">
        <v>70</v>
      </c>
      <c r="F1049" t="s">
        <v>71</v>
      </c>
      <c r="G1049" t="s">
        <v>1773</v>
      </c>
      <c r="H1049" t="s">
        <v>15</v>
      </c>
      <c r="I1049" s="7" t="s">
        <v>10</v>
      </c>
      <c r="J1049" s="7">
        <v>29</v>
      </c>
      <c r="K1049" s="7"/>
      <c r="L1049" s="10">
        <v>88</v>
      </c>
      <c r="M1049" s="7" t="s">
        <v>62</v>
      </c>
      <c r="N1049" s="7" t="s">
        <v>63</v>
      </c>
      <c r="O1049" s="7" t="s">
        <v>14</v>
      </c>
      <c r="P1049" s="50"/>
      <c r="Q1049" s="80">
        <f>SUMIF(Western!C:C,E1049,Western!W:W)</f>
        <v>0</v>
      </c>
      <c r="R1049" s="53">
        <f t="shared" si="51"/>
        <v>0</v>
      </c>
    </row>
    <row r="1050" spans="2:18" x14ac:dyDescent="0.25">
      <c r="B1050" s="52" t="str">
        <f t="shared" si="52"/>
        <v>WB38PFU</v>
      </c>
      <c r="C1050" s="48" t="str">
        <f t="shared" si="50"/>
        <v>84338016646</v>
      </c>
      <c r="D1050" s="6">
        <v>843380166467</v>
      </c>
      <c r="E1050" s="7" t="s">
        <v>72</v>
      </c>
      <c r="F1050" t="s">
        <v>73</v>
      </c>
      <c r="G1050" t="s">
        <v>1773</v>
      </c>
      <c r="H1050" t="s">
        <v>15</v>
      </c>
      <c r="I1050" s="7" t="s">
        <v>10</v>
      </c>
      <c r="J1050" s="7">
        <v>30</v>
      </c>
      <c r="K1050" s="7"/>
      <c r="L1050" s="10">
        <v>88</v>
      </c>
      <c r="M1050" s="7" t="s">
        <v>62</v>
      </c>
      <c r="N1050" s="7" t="s">
        <v>63</v>
      </c>
      <c r="O1050" s="7" t="s">
        <v>14</v>
      </c>
      <c r="P1050" s="50"/>
      <c r="Q1050" s="80">
        <f>SUMIF(Western!C:C,E1050,Western!W:W)</f>
        <v>0</v>
      </c>
      <c r="R1050" s="53">
        <f t="shared" si="51"/>
        <v>0</v>
      </c>
    </row>
    <row r="1051" spans="2:18" x14ac:dyDescent="0.25">
      <c r="B1051" s="52" t="str">
        <f t="shared" si="52"/>
        <v>WB38PFU</v>
      </c>
      <c r="C1051" s="48" t="str">
        <f t="shared" si="50"/>
        <v>84338016647</v>
      </c>
      <c r="D1051" s="6">
        <v>843380166474</v>
      </c>
      <c r="E1051" s="7" t="s">
        <v>75</v>
      </c>
      <c r="F1051" t="s">
        <v>76</v>
      </c>
      <c r="G1051" t="s">
        <v>1773</v>
      </c>
      <c r="H1051" t="s">
        <v>15</v>
      </c>
      <c r="I1051" s="7" t="s">
        <v>10</v>
      </c>
      <c r="J1051" s="7">
        <v>31</v>
      </c>
      <c r="K1051" s="7"/>
      <c r="L1051" s="10">
        <v>88</v>
      </c>
      <c r="M1051" s="7" t="s">
        <v>62</v>
      </c>
      <c r="N1051" s="7" t="s">
        <v>63</v>
      </c>
      <c r="O1051" s="7" t="s">
        <v>14</v>
      </c>
      <c r="P1051" s="50"/>
      <c r="Q1051" s="80">
        <f>SUMIF(Western!C:C,E1051,Western!W:W)</f>
        <v>0</v>
      </c>
      <c r="R1051" s="53">
        <f t="shared" si="51"/>
        <v>0</v>
      </c>
    </row>
    <row r="1052" spans="2:18" x14ac:dyDescent="0.25">
      <c r="B1052" s="52" t="str">
        <f t="shared" si="52"/>
        <v>WB38PFU</v>
      </c>
      <c r="C1052" s="48" t="str">
        <f t="shared" si="50"/>
        <v>84338016648</v>
      </c>
      <c r="D1052" s="6">
        <v>843380166481</v>
      </c>
      <c r="E1052" s="7" t="s">
        <v>77</v>
      </c>
      <c r="F1052" t="s">
        <v>78</v>
      </c>
      <c r="G1052" t="s">
        <v>1773</v>
      </c>
      <c r="H1052" t="s">
        <v>15</v>
      </c>
      <c r="I1052" s="7" t="s">
        <v>10</v>
      </c>
      <c r="J1052" s="7">
        <v>32</v>
      </c>
      <c r="K1052" s="7"/>
      <c r="L1052" s="10">
        <v>88</v>
      </c>
      <c r="M1052" s="7" t="s">
        <v>62</v>
      </c>
      <c r="N1052" s="7" t="s">
        <v>63</v>
      </c>
      <c r="O1052" s="7" t="s">
        <v>14</v>
      </c>
      <c r="P1052" s="50"/>
      <c r="Q1052" s="80">
        <f>SUMIF(Western!C:C,E1052,Western!W:W)</f>
        <v>0</v>
      </c>
      <c r="R1052" s="53">
        <f t="shared" si="51"/>
        <v>0</v>
      </c>
    </row>
    <row r="1053" spans="2:18" x14ac:dyDescent="0.25">
      <c r="B1053" s="52" t="str">
        <f t="shared" si="52"/>
        <v>WB38PFU</v>
      </c>
      <c r="C1053" s="48" t="str">
        <f t="shared" si="50"/>
        <v>84338016649</v>
      </c>
      <c r="D1053" s="6">
        <v>843380166498</v>
      </c>
      <c r="E1053" s="7" t="s">
        <v>80</v>
      </c>
      <c r="F1053" t="s">
        <v>81</v>
      </c>
      <c r="G1053" t="s">
        <v>1773</v>
      </c>
      <c r="H1053" t="s">
        <v>15</v>
      </c>
      <c r="I1053" s="7" t="s">
        <v>10</v>
      </c>
      <c r="J1053" s="7">
        <v>33</v>
      </c>
      <c r="K1053" s="7"/>
      <c r="L1053" s="10">
        <v>88</v>
      </c>
      <c r="M1053" s="7" t="s">
        <v>62</v>
      </c>
      <c r="N1053" s="7" t="s">
        <v>63</v>
      </c>
      <c r="O1053" s="7" t="s">
        <v>14</v>
      </c>
      <c r="P1053" s="50"/>
      <c r="Q1053" s="80">
        <f>SUMIF(Western!C:C,E1053,Western!W:W)</f>
        <v>0</v>
      </c>
      <c r="R1053" s="53">
        <f t="shared" si="51"/>
        <v>0</v>
      </c>
    </row>
    <row r="1054" spans="2:18" x14ac:dyDescent="0.25">
      <c r="B1054" s="52" t="str">
        <f t="shared" si="52"/>
        <v>WB38PFU</v>
      </c>
      <c r="C1054" s="48" t="str">
        <f t="shared" si="50"/>
        <v>84338016650</v>
      </c>
      <c r="D1054" s="6">
        <v>843380166504</v>
      </c>
      <c r="E1054" s="7" t="s">
        <v>82</v>
      </c>
      <c r="F1054" t="s">
        <v>83</v>
      </c>
      <c r="G1054" t="s">
        <v>1773</v>
      </c>
      <c r="H1054" t="s">
        <v>15</v>
      </c>
      <c r="I1054" s="7" t="s">
        <v>10</v>
      </c>
      <c r="J1054" s="7">
        <v>34</v>
      </c>
      <c r="K1054" s="7"/>
      <c r="L1054" s="10">
        <v>88</v>
      </c>
      <c r="M1054" s="7" t="s">
        <v>62</v>
      </c>
      <c r="N1054" s="7" t="s">
        <v>63</v>
      </c>
      <c r="O1054" s="7" t="s">
        <v>14</v>
      </c>
      <c r="P1054" s="50"/>
      <c r="Q1054" s="80">
        <f>SUMIF(Western!C:C,E1054,Western!W:W)</f>
        <v>0</v>
      </c>
      <c r="R1054" s="53">
        <f t="shared" si="51"/>
        <v>0</v>
      </c>
    </row>
    <row r="1055" spans="2:18" x14ac:dyDescent="0.25">
      <c r="B1055" s="52" t="str">
        <f t="shared" si="52"/>
        <v>WB38PWN</v>
      </c>
      <c r="C1055" s="48" t="str">
        <f t="shared" si="50"/>
        <v>84338016671</v>
      </c>
      <c r="D1055" s="6">
        <v>843380166719</v>
      </c>
      <c r="E1055" s="7" t="s">
        <v>105</v>
      </c>
      <c r="F1055" t="s">
        <v>106</v>
      </c>
      <c r="G1055" t="s">
        <v>1773</v>
      </c>
      <c r="H1055" t="s">
        <v>16</v>
      </c>
      <c r="I1055" s="7" t="s">
        <v>107</v>
      </c>
      <c r="J1055" s="7">
        <v>25</v>
      </c>
      <c r="K1055" s="7"/>
      <c r="L1055" s="10">
        <v>88</v>
      </c>
      <c r="M1055" s="7" t="s">
        <v>62</v>
      </c>
      <c r="N1055" s="7" t="s">
        <v>63</v>
      </c>
      <c r="O1055" s="7" t="s">
        <v>14</v>
      </c>
      <c r="P1055" s="50"/>
      <c r="Q1055" s="80">
        <f>SUMIF(Western!C:C,E1055,Western!W:W)</f>
        <v>0</v>
      </c>
      <c r="R1055" s="53">
        <f t="shared" si="51"/>
        <v>0</v>
      </c>
    </row>
    <row r="1056" spans="2:18" x14ac:dyDescent="0.25">
      <c r="B1056" s="52" t="str">
        <f t="shared" si="52"/>
        <v>WB38PWN</v>
      </c>
      <c r="C1056" s="48" t="str">
        <f t="shared" si="50"/>
        <v>84338016672</v>
      </c>
      <c r="D1056" s="6">
        <v>843380166726</v>
      </c>
      <c r="E1056" s="7" t="s">
        <v>108</v>
      </c>
      <c r="F1056" t="s">
        <v>109</v>
      </c>
      <c r="G1056" t="s">
        <v>1773</v>
      </c>
      <c r="H1056" t="s">
        <v>16</v>
      </c>
      <c r="I1056" s="7" t="s">
        <v>107</v>
      </c>
      <c r="J1056" s="7">
        <v>26</v>
      </c>
      <c r="K1056" s="7"/>
      <c r="L1056" s="10">
        <v>88</v>
      </c>
      <c r="M1056" s="7" t="s">
        <v>62</v>
      </c>
      <c r="N1056" s="7" t="s">
        <v>63</v>
      </c>
      <c r="O1056" s="7" t="s">
        <v>14</v>
      </c>
      <c r="P1056" s="50"/>
      <c r="Q1056" s="80">
        <f>SUMIF(Western!C:C,E1056,Western!W:W)</f>
        <v>0</v>
      </c>
      <c r="R1056" s="53">
        <f t="shared" si="51"/>
        <v>0</v>
      </c>
    </row>
    <row r="1057" spans="2:18" x14ac:dyDescent="0.25">
      <c r="B1057" s="52" t="str">
        <f t="shared" si="52"/>
        <v>WB38PWN</v>
      </c>
      <c r="C1057" s="48" t="str">
        <f t="shared" si="50"/>
        <v>84338016673</v>
      </c>
      <c r="D1057" s="6">
        <v>843380166733</v>
      </c>
      <c r="E1057" s="7" t="s">
        <v>110</v>
      </c>
      <c r="F1057" t="s">
        <v>111</v>
      </c>
      <c r="G1057" t="s">
        <v>1773</v>
      </c>
      <c r="H1057" t="s">
        <v>16</v>
      </c>
      <c r="I1057" s="7" t="s">
        <v>107</v>
      </c>
      <c r="J1057" s="7">
        <v>27</v>
      </c>
      <c r="K1057" s="7"/>
      <c r="L1057" s="10">
        <v>88</v>
      </c>
      <c r="M1057" s="7" t="s">
        <v>62</v>
      </c>
      <c r="N1057" s="7" t="s">
        <v>63</v>
      </c>
      <c r="O1057" s="7" t="s">
        <v>14</v>
      </c>
      <c r="P1057" s="50"/>
      <c r="Q1057" s="80">
        <f>SUMIF(Western!C:C,E1057,Western!W:W)</f>
        <v>0</v>
      </c>
      <c r="R1057" s="53">
        <f t="shared" si="51"/>
        <v>0</v>
      </c>
    </row>
    <row r="1058" spans="2:18" x14ac:dyDescent="0.25">
      <c r="B1058" s="52" t="str">
        <f t="shared" si="52"/>
        <v>WB38PWN</v>
      </c>
      <c r="C1058" s="48" t="str">
        <f t="shared" si="50"/>
        <v>84338016674</v>
      </c>
      <c r="D1058" s="6">
        <v>843380166740</v>
      </c>
      <c r="E1058" s="7" t="s">
        <v>112</v>
      </c>
      <c r="F1058" t="s">
        <v>113</v>
      </c>
      <c r="G1058" t="s">
        <v>1773</v>
      </c>
      <c r="H1058" t="s">
        <v>16</v>
      </c>
      <c r="I1058" s="7" t="s">
        <v>107</v>
      </c>
      <c r="J1058" s="7">
        <v>28</v>
      </c>
      <c r="K1058" s="7"/>
      <c r="L1058" s="10">
        <v>88</v>
      </c>
      <c r="M1058" s="7" t="s">
        <v>62</v>
      </c>
      <c r="N1058" s="7" t="s">
        <v>63</v>
      </c>
      <c r="O1058" s="7" t="s">
        <v>14</v>
      </c>
      <c r="P1058" s="50"/>
      <c r="Q1058" s="80">
        <f>SUMIF(Western!C:C,E1058,Western!W:W)</f>
        <v>0</v>
      </c>
      <c r="R1058" s="53">
        <f t="shared" si="51"/>
        <v>0</v>
      </c>
    </row>
    <row r="1059" spans="2:18" x14ac:dyDescent="0.25">
      <c r="B1059" s="52" t="str">
        <f t="shared" si="52"/>
        <v>WB38PWN</v>
      </c>
      <c r="C1059" s="48" t="str">
        <f t="shared" si="50"/>
        <v>84338016675</v>
      </c>
      <c r="D1059" s="6">
        <v>843380166757</v>
      </c>
      <c r="E1059" s="7" t="s">
        <v>114</v>
      </c>
      <c r="F1059" t="s">
        <v>115</v>
      </c>
      <c r="G1059" t="s">
        <v>1773</v>
      </c>
      <c r="H1059" t="s">
        <v>16</v>
      </c>
      <c r="I1059" s="7" t="s">
        <v>107</v>
      </c>
      <c r="J1059" s="7">
        <v>29</v>
      </c>
      <c r="K1059" s="7"/>
      <c r="L1059" s="10">
        <v>88</v>
      </c>
      <c r="M1059" s="7" t="s">
        <v>62</v>
      </c>
      <c r="N1059" s="7" t="s">
        <v>63</v>
      </c>
      <c r="O1059" s="7" t="s">
        <v>14</v>
      </c>
      <c r="P1059" s="50"/>
      <c r="Q1059" s="80">
        <f>SUMIF(Western!C:C,E1059,Western!W:W)</f>
        <v>0</v>
      </c>
      <c r="R1059" s="53">
        <f t="shared" si="51"/>
        <v>0</v>
      </c>
    </row>
    <row r="1060" spans="2:18" x14ac:dyDescent="0.25">
      <c r="B1060" s="52" t="str">
        <f t="shared" si="52"/>
        <v>WB38PWN</v>
      </c>
      <c r="C1060" s="48" t="str">
        <f t="shared" si="50"/>
        <v>84338016676</v>
      </c>
      <c r="D1060" s="6">
        <v>843380166764</v>
      </c>
      <c r="E1060" s="7" t="s">
        <v>116</v>
      </c>
      <c r="F1060" t="s">
        <v>117</v>
      </c>
      <c r="G1060" t="s">
        <v>1773</v>
      </c>
      <c r="H1060" t="s">
        <v>16</v>
      </c>
      <c r="I1060" s="7" t="s">
        <v>107</v>
      </c>
      <c r="J1060" s="7">
        <v>30</v>
      </c>
      <c r="K1060" s="7"/>
      <c r="L1060" s="10">
        <v>88</v>
      </c>
      <c r="M1060" s="7" t="s">
        <v>62</v>
      </c>
      <c r="N1060" s="7" t="s">
        <v>63</v>
      </c>
      <c r="O1060" s="7" t="s">
        <v>14</v>
      </c>
      <c r="P1060" s="50"/>
      <c r="Q1060" s="80">
        <f>SUMIF(Western!C:C,E1060,Western!W:W)</f>
        <v>0</v>
      </c>
      <c r="R1060" s="53">
        <f t="shared" si="51"/>
        <v>0</v>
      </c>
    </row>
    <row r="1061" spans="2:18" x14ac:dyDescent="0.25">
      <c r="B1061" s="52" t="str">
        <f t="shared" si="52"/>
        <v>WB38PWN</v>
      </c>
      <c r="C1061" s="48" t="str">
        <f t="shared" si="50"/>
        <v>84338016677</v>
      </c>
      <c r="D1061" s="6">
        <v>843380166771</v>
      </c>
      <c r="E1061" s="7" t="s">
        <v>118</v>
      </c>
      <c r="F1061" t="s">
        <v>119</v>
      </c>
      <c r="G1061" t="s">
        <v>1773</v>
      </c>
      <c r="H1061" t="s">
        <v>16</v>
      </c>
      <c r="I1061" s="7" t="s">
        <v>107</v>
      </c>
      <c r="J1061" s="7">
        <v>31</v>
      </c>
      <c r="K1061" s="7"/>
      <c r="L1061" s="10">
        <v>88</v>
      </c>
      <c r="M1061" s="7" t="s">
        <v>62</v>
      </c>
      <c r="N1061" s="7" t="s">
        <v>63</v>
      </c>
      <c r="O1061" s="7" t="s">
        <v>14</v>
      </c>
      <c r="P1061" s="50"/>
      <c r="Q1061" s="80">
        <f>SUMIF(Western!C:C,E1061,Western!W:W)</f>
        <v>0</v>
      </c>
      <c r="R1061" s="53">
        <f t="shared" si="51"/>
        <v>0</v>
      </c>
    </row>
    <row r="1062" spans="2:18" x14ac:dyDescent="0.25">
      <c r="B1062" s="52" t="str">
        <f t="shared" si="52"/>
        <v>WB38PWN</v>
      </c>
      <c r="C1062" s="48" t="str">
        <f t="shared" si="50"/>
        <v>84338016678</v>
      </c>
      <c r="D1062" s="6">
        <v>843380166788</v>
      </c>
      <c r="E1062" s="7" t="s">
        <v>120</v>
      </c>
      <c r="F1062" t="s">
        <v>121</v>
      </c>
      <c r="G1062" t="s">
        <v>1773</v>
      </c>
      <c r="H1062" t="s">
        <v>16</v>
      </c>
      <c r="I1062" s="7" t="s">
        <v>107</v>
      </c>
      <c r="J1062" s="7">
        <v>32</v>
      </c>
      <c r="K1062" s="7"/>
      <c r="L1062" s="10">
        <v>88</v>
      </c>
      <c r="M1062" s="7" t="s">
        <v>62</v>
      </c>
      <c r="N1062" s="7" t="s">
        <v>63</v>
      </c>
      <c r="O1062" s="7" t="s">
        <v>14</v>
      </c>
      <c r="P1062" s="50"/>
      <c r="Q1062" s="80">
        <f>SUMIF(Western!C:C,E1062,Western!W:W)</f>
        <v>0</v>
      </c>
      <c r="R1062" s="53">
        <f t="shared" si="51"/>
        <v>0</v>
      </c>
    </row>
    <row r="1063" spans="2:18" x14ac:dyDescent="0.25">
      <c r="B1063" s="52" t="str">
        <f t="shared" si="52"/>
        <v>WB38PWN</v>
      </c>
      <c r="C1063" s="48" t="str">
        <f t="shared" si="50"/>
        <v>84338016679</v>
      </c>
      <c r="D1063" s="6">
        <v>843380166795</v>
      </c>
      <c r="E1063" s="7" t="s">
        <v>122</v>
      </c>
      <c r="F1063" t="s">
        <v>123</v>
      </c>
      <c r="G1063" t="s">
        <v>1773</v>
      </c>
      <c r="H1063" t="s">
        <v>16</v>
      </c>
      <c r="I1063" s="7" t="s">
        <v>107</v>
      </c>
      <c r="J1063" s="7">
        <v>33</v>
      </c>
      <c r="K1063" s="7"/>
      <c r="L1063" s="10">
        <v>88</v>
      </c>
      <c r="M1063" s="7" t="s">
        <v>62</v>
      </c>
      <c r="N1063" s="7" t="s">
        <v>63</v>
      </c>
      <c r="O1063" s="7" t="s">
        <v>14</v>
      </c>
      <c r="P1063" s="50"/>
      <c r="Q1063" s="80">
        <f>SUMIF(Western!C:C,E1063,Western!W:W)</f>
        <v>0</v>
      </c>
      <c r="R1063" s="53">
        <f t="shared" si="51"/>
        <v>0</v>
      </c>
    </row>
    <row r="1064" spans="2:18" x14ac:dyDescent="0.25">
      <c r="B1064" s="52" t="str">
        <f t="shared" si="52"/>
        <v>WB38PWN</v>
      </c>
      <c r="C1064" s="48" t="str">
        <f t="shared" si="50"/>
        <v>84338016680</v>
      </c>
      <c r="D1064" s="6">
        <v>843380166801</v>
      </c>
      <c r="E1064" s="7" t="s">
        <v>124</v>
      </c>
      <c r="F1064" t="s">
        <v>125</v>
      </c>
      <c r="G1064" t="s">
        <v>1773</v>
      </c>
      <c r="H1064" t="s">
        <v>16</v>
      </c>
      <c r="I1064" s="7" t="s">
        <v>107</v>
      </c>
      <c r="J1064" s="7">
        <v>34</v>
      </c>
      <c r="K1064" s="7"/>
      <c r="L1064" s="10">
        <v>88</v>
      </c>
      <c r="M1064" s="7" t="s">
        <v>62</v>
      </c>
      <c r="N1064" s="7" t="s">
        <v>63</v>
      </c>
      <c r="O1064" s="7" t="s">
        <v>14</v>
      </c>
      <c r="P1064" s="50"/>
      <c r="Q1064" s="80">
        <f>SUMIF(Western!C:C,E1064,Western!W:W)</f>
        <v>0</v>
      </c>
      <c r="R1064" s="53">
        <f t="shared" si="51"/>
        <v>0</v>
      </c>
    </row>
    <row r="1065" spans="2:18" x14ac:dyDescent="0.25">
      <c r="B1065" s="52" t="str">
        <f t="shared" si="52"/>
        <v>WTFNHCN</v>
      </c>
      <c r="C1065" s="48" t="str">
        <f t="shared" si="50"/>
        <v>84338014563</v>
      </c>
      <c r="D1065" s="6">
        <v>843380145639</v>
      </c>
      <c r="E1065" s="7" t="s">
        <v>45</v>
      </c>
      <c r="F1065" t="s">
        <v>46</v>
      </c>
      <c r="G1065" t="s">
        <v>1757</v>
      </c>
      <c r="H1065" t="s">
        <v>16</v>
      </c>
      <c r="I1065" s="7" t="s">
        <v>40</v>
      </c>
      <c r="J1065" s="7" t="s">
        <v>19</v>
      </c>
      <c r="K1065" s="7"/>
      <c r="L1065" s="10">
        <v>110</v>
      </c>
      <c r="M1065" s="7" t="s">
        <v>12</v>
      </c>
      <c r="N1065" s="7" t="s">
        <v>26</v>
      </c>
      <c r="O1065" s="7" t="s">
        <v>14</v>
      </c>
      <c r="P1065" s="50"/>
      <c r="Q1065" s="80">
        <f>SUMIF(Western!C:C,E1065,Western!W:W)</f>
        <v>0</v>
      </c>
      <c r="R1065" s="53">
        <f t="shared" si="51"/>
        <v>0</v>
      </c>
    </row>
    <row r="1066" spans="2:18" x14ac:dyDescent="0.25">
      <c r="B1066" s="52" t="str">
        <f t="shared" si="52"/>
        <v>WTFNHCN</v>
      </c>
      <c r="C1066" s="48" t="str">
        <f t="shared" si="50"/>
        <v>84338014564</v>
      </c>
      <c r="D1066" s="6">
        <v>843380145646</v>
      </c>
      <c r="E1066" s="7" t="s">
        <v>43</v>
      </c>
      <c r="F1066" t="s">
        <v>44</v>
      </c>
      <c r="G1066" t="s">
        <v>1757</v>
      </c>
      <c r="H1066" t="s">
        <v>16</v>
      </c>
      <c r="I1066" s="7" t="s">
        <v>40</v>
      </c>
      <c r="J1066" s="7" t="s">
        <v>18</v>
      </c>
      <c r="K1066" s="7"/>
      <c r="L1066" s="10">
        <v>110</v>
      </c>
      <c r="M1066" s="7" t="s">
        <v>12</v>
      </c>
      <c r="N1066" s="7" t="s">
        <v>26</v>
      </c>
      <c r="O1066" s="7" t="s">
        <v>14</v>
      </c>
      <c r="P1066" s="50"/>
      <c r="Q1066" s="80">
        <f>SUMIF(Western!C:C,E1066,Western!W:W)</f>
        <v>0</v>
      </c>
      <c r="R1066" s="53">
        <f t="shared" si="51"/>
        <v>0</v>
      </c>
    </row>
    <row r="1067" spans="2:18" x14ac:dyDescent="0.25">
      <c r="B1067" s="52" t="str">
        <f t="shared" si="52"/>
        <v>WTFNHCN</v>
      </c>
      <c r="C1067" s="48" t="str">
        <f t="shared" si="50"/>
        <v>84338014565</v>
      </c>
      <c r="D1067" s="6">
        <v>843380145653</v>
      </c>
      <c r="E1067" s="7" t="s">
        <v>41</v>
      </c>
      <c r="F1067" t="s">
        <v>42</v>
      </c>
      <c r="G1067" t="s">
        <v>1757</v>
      </c>
      <c r="H1067" t="s">
        <v>16</v>
      </c>
      <c r="I1067" s="7" t="s">
        <v>40</v>
      </c>
      <c r="J1067" s="7" t="s">
        <v>17</v>
      </c>
      <c r="K1067" s="7"/>
      <c r="L1067" s="10">
        <v>110</v>
      </c>
      <c r="M1067" s="7" t="s">
        <v>12</v>
      </c>
      <c r="N1067" s="7" t="s">
        <v>26</v>
      </c>
      <c r="O1067" s="7" t="s">
        <v>14</v>
      </c>
      <c r="P1067" s="50"/>
      <c r="Q1067" s="80">
        <f>SUMIF(Western!C:C,E1067,Western!W:W)</f>
        <v>0</v>
      </c>
      <c r="R1067" s="53">
        <f t="shared" si="51"/>
        <v>0</v>
      </c>
    </row>
    <row r="1068" spans="2:18" x14ac:dyDescent="0.25">
      <c r="B1068" s="52" t="str">
        <f t="shared" si="52"/>
        <v>WTFNHCN</v>
      </c>
      <c r="C1068" s="48" t="str">
        <f t="shared" si="50"/>
        <v>84338014566</v>
      </c>
      <c r="D1068" s="6">
        <v>843380145660</v>
      </c>
      <c r="E1068" s="7" t="s">
        <v>47</v>
      </c>
      <c r="F1068" t="s">
        <v>48</v>
      </c>
      <c r="G1068" t="s">
        <v>1757</v>
      </c>
      <c r="H1068" t="s">
        <v>16</v>
      </c>
      <c r="I1068" s="7" t="s">
        <v>40</v>
      </c>
      <c r="J1068" s="7" t="s">
        <v>20</v>
      </c>
      <c r="K1068" s="7"/>
      <c r="L1068" s="10">
        <v>110</v>
      </c>
      <c r="M1068" s="7" t="s">
        <v>12</v>
      </c>
      <c r="N1068" s="7" t="s">
        <v>26</v>
      </c>
      <c r="O1068" s="7" t="s">
        <v>14</v>
      </c>
      <c r="P1068" s="50"/>
      <c r="Q1068" s="80">
        <f>SUMIF(Western!C:C,E1068,Western!W:W)</f>
        <v>0</v>
      </c>
      <c r="R1068" s="53">
        <f t="shared" si="51"/>
        <v>0</v>
      </c>
    </row>
    <row r="1069" spans="2:18" x14ac:dyDescent="0.25">
      <c r="B1069" s="52" t="str">
        <f t="shared" si="52"/>
        <v>WTFNHCN</v>
      </c>
      <c r="C1069" s="48" t="str">
        <f t="shared" si="50"/>
        <v>84338014567</v>
      </c>
      <c r="D1069" s="6">
        <v>843380145677</v>
      </c>
      <c r="E1069" s="7" t="s">
        <v>38</v>
      </c>
      <c r="F1069" t="s">
        <v>39</v>
      </c>
      <c r="G1069" t="s">
        <v>1757</v>
      </c>
      <c r="H1069" t="s">
        <v>16</v>
      </c>
      <c r="I1069" s="7" t="s">
        <v>40</v>
      </c>
      <c r="J1069" s="7" t="s">
        <v>11</v>
      </c>
      <c r="K1069" s="7"/>
      <c r="L1069" s="10">
        <v>110</v>
      </c>
      <c r="M1069" s="7" t="s">
        <v>12</v>
      </c>
      <c r="N1069" s="7" t="s">
        <v>26</v>
      </c>
      <c r="O1069" s="7" t="s">
        <v>14</v>
      </c>
      <c r="P1069" s="50"/>
      <c r="Q1069" s="80">
        <f>SUMIF(Western!C:C,E1069,Western!W:W)</f>
        <v>0</v>
      </c>
      <c r="R1069" s="53">
        <f t="shared" si="51"/>
        <v>0</v>
      </c>
    </row>
    <row r="1070" spans="2:18" x14ac:dyDescent="0.25">
      <c r="B1070" s="52" t="str">
        <f t="shared" si="52"/>
        <v>WTFNHTR</v>
      </c>
      <c r="C1070" s="48" t="str">
        <f t="shared" si="50"/>
        <v>84338014578</v>
      </c>
      <c r="D1070" s="6">
        <v>843380145783</v>
      </c>
      <c r="E1070" s="7" t="s">
        <v>56</v>
      </c>
      <c r="F1070" t="s">
        <v>57</v>
      </c>
      <c r="G1070" t="s">
        <v>1757</v>
      </c>
      <c r="H1070" t="s">
        <v>15</v>
      </c>
      <c r="I1070" s="7" t="s">
        <v>51</v>
      </c>
      <c r="J1070" s="7" t="s">
        <v>19</v>
      </c>
      <c r="K1070" s="7"/>
      <c r="L1070" s="10">
        <v>110</v>
      </c>
      <c r="M1070" s="7" t="s">
        <v>12</v>
      </c>
      <c r="N1070" s="7" t="s">
        <v>26</v>
      </c>
      <c r="O1070" s="7" t="s">
        <v>14</v>
      </c>
      <c r="P1070" s="50"/>
      <c r="Q1070" s="80">
        <f>SUMIF(Western!C:C,E1070,Western!W:W)</f>
        <v>0</v>
      </c>
      <c r="R1070" s="53">
        <f t="shared" si="51"/>
        <v>0</v>
      </c>
    </row>
    <row r="1071" spans="2:18" x14ac:dyDescent="0.25">
      <c r="B1071" s="52" t="str">
        <f t="shared" si="52"/>
        <v>WTFNHTR</v>
      </c>
      <c r="C1071" s="48" t="str">
        <f t="shared" si="50"/>
        <v>84338014579</v>
      </c>
      <c r="D1071" s="6">
        <v>843380145790</v>
      </c>
      <c r="E1071" s="7" t="s">
        <v>54</v>
      </c>
      <c r="F1071" t="s">
        <v>55</v>
      </c>
      <c r="G1071" t="s">
        <v>1757</v>
      </c>
      <c r="H1071" t="s">
        <v>15</v>
      </c>
      <c r="I1071" s="7" t="s">
        <v>51</v>
      </c>
      <c r="J1071" s="7" t="s">
        <v>18</v>
      </c>
      <c r="K1071" s="7"/>
      <c r="L1071" s="10">
        <v>110</v>
      </c>
      <c r="M1071" s="7" t="s">
        <v>12</v>
      </c>
      <c r="N1071" s="7" t="s">
        <v>26</v>
      </c>
      <c r="O1071" s="7" t="s">
        <v>14</v>
      </c>
      <c r="P1071" s="50"/>
      <c r="Q1071" s="80">
        <f>SUMIF(Western!C:C,E1071,Western!W:W)</f>
        <v>0</v>
      </c>
      <c r="R1071" s="53">
        <f t="shared" si="51"/>
        <v>0</v>
      </c>
    </row>
    <row r="1072" spans="2:18" x14ac:dyDescent="0.25">
      <c r="B1072" s="52" t="str">
        <f t="shared" si="52"/>
        <v>WTFNHTR</v>
      </c>
      <c r="C1072" s="48" t="str">
        <f t="shared" si="50"/>
        <v>84338014580</v>
      </c>
      <c r="D1072" s="6">
        <v>843380145806</v>
      </c>
      <c r="E1072" s="7" t="s">
        <v>52</v>
      </c>
      <c r="F1072" t="s">
        <v>53</v>
      </c>
      <c r="G1072" t="s">
        <v>1757</v>
      </c>
      <c r="H1072" t="s">
        <v>15</v>
      </c>
      <c r="I1072" s="7" t="s">
        <v>51</v>
      </c>
      <c r="J1072" s="7" t="s">
        <v>17</v>
      </c>
      <c r="K1072" s="7"/>
      <c r="L1072" s="10">
        <v>110</v>
      </c>
      <c r="M1072" s="7" t="s">
        <v>12</v>
      </c>
      <c r="N1072" s="7" t="s">
        <v>26</v>
      </c>
      <c r="O1072" s="7" t="s">
        <v>14</v>
      </c>
      <c r="P1072" s="50"/>
      <c r="Q1072" s="80">
        <f>SUMIF(Western!C:C,E1072,Western!W:W)</f>
        <v>0</v>
      </c>
      <c r="R1072" s="53">
        <f t="shared" si="51"/>
        <v>0</v>
      </c>
    </row>
    <row r="1073" spans="2:18" x14ac:dyDescent="0.25">
      <c r="B1073" s="52" t="str">
        <f t="shared" si="52"/>
        <v>WTFNHTR</v>
      </c>
      <c r="C1073" s="48" t="str">
        <f t="shared" si="50"/>
        <v>84338014581</v>
      </c>
      <c r="D1073" s="6">
        <v>843380145813</v>
      </c>
      <c r="E1073" s="7" t="s">
        <v>58</v>
      </c>
      <c r="F1073" t="s">
        <v>59</v>
      </c>
      <c r="G1073" t="s">
        <v>1757</v>
      </c>
      <c r="H1073" t="s">
        <v>15</v>
      </c>
      <c r="I1073" s="7" t="s">
        <v>51</v>
      </c>
      <c r="J1073" s="7" t="s">
        <v>20</v>
      </c>
      <c r="K1073" s="7"/>
      <c r="L1073" s="10">
        <v>110</v>
      </c>
      <c r="M1073" s="7" t="s">
        <v>12</v>
      </c>
      <c r="N1073" s="7" t="s">
        <v>26</v>
      </c>
      <c r="O1073" s="7" t="s">
        <v>14</v>
      </c>
      <c r="P1073" s="50"/>
      <c r="Q1073" s="80">
        <f>SUMIF(Western!C:C,E1073,Western!W:W)</f>
        <v>0</v>
      </c>
      <c r="R1073" s="53">
        <f t="shared" si="51"/>
        <v>0</v>
      </c>
    </row>
    <row r="1074" spans="2:18" x14ac:dyDescent="0.25">
      <c r="B1074" s="52" t="str">
        <f t="shared" si="52"/>
        <v>WTFNHTR</v>
      </c>
      <c r="C1074" s="48" t="str">
        <f t="shared" si="50"/>
        <v>84338014582</v>
      </c>
      <c r="D1074" s="6">
        <v>843380145820</v>
      </c>
      <c r="E1074" s="7" t="s">
        <v>49</v>
      </c>
      <c r="F1074" t="s">
        <v>50</v>
      </c>
      <c r="G1074" t="s">
        <v>1757</v>
      </c>
      <c r="H1074" t="s">
        <v>15</v>
      </c>
      <c r="I1074" s="7" t="s">
        <v>51</v>
      </c>
      <c r="J1074" s="7" t="s">
        <v>11</v>
      </c>
      <c r="K1074" s="7"/>
      <c r="L1074" s="10">
        <v>110</v>
      </c>
      <c r="M1074" s="7" t="s">
        <v>12</v>
      </c>
      <c r="N1074" s="7" t="s">
        <v>26</v>
      </c>
      <c r="O1074" s="7" t="s">
        <v>14</v>
      </c>
      <c r="P1074" s="50"/>
      <c r="Q1074" s="80">
        <f>SUMIF(Western!C:C,E1074,Western!W:W)</f>
        <v>0</v>
      </c>
      <c r="R1074" s="53">
        <f t="shared" si="51"/>
        <v>0</v>
      </c>
    </row>
    <row r="1075" spans="2:18" x14ac:dyDescent="0.25">
      <c r="B1075" s="52" t="str">
        <f t="shared" si="52"/>
        <v>WTKH2FU</v>
      </c>
      <c r="C1075" s="48" t="str">
        <f t="shared" si="50"/>
        <v>84338017399</v>
      </c>
      <c r="D1075" s="6">
        <v>843380173991</v>
      </c>
      <c r="E1075" s="7" t="s">
        <v>34</v>
      </c>
      <c r="F1075" t="s">
        <v>35</v>
      </c>
      <c r="G1075" t="s">
        <v>1762</v>
      </c>
      <c r="H1075" t="s">
        <v>15</v>
      </c>
      <c r="I1075" s="7" t="s">
        <v>10</v>
      </c>
      <c r="J1075" s="7" t="s">
        <v>19</v>
      </c>
      <c r="K1075" s="7"/>
      <c r="L1075" s="10">
        <v>82.5</v>
      </c>
      <c r="M1075" s="7" t="s">
        <v>12</v>
      </c>
      <c r="N1075" s="7" t="s">
        <v>26</v>
      </c>
      <c r="O1075" s="7" t="s">
        <v>14</v>
      </c>
      <c r="P1075" s="50"/>
      <c r="Q1075" s="80">
        <f>SUMIF(Western!C:C,E1075,Western!W:W)</f>
        <v>0</v>
      </c>
      <c r="R1075" s="53">
        <f t="shared" si="51"/>
        <v>0</v>
      </c>
    </row>
    <row r="1076" spans="2:18" x14ac:dyDescent="0.25">
      <c r="B1076" s="52" t="str">
        <f t="shared" si="52"/>
        <v>WTKH2FU</v>
      </c>
      <c r="C1076" s="48" t="str">
        <f t="shared" si="50"/>
        <v>84338017398</v>
      </c>
      <c r="D1076" s="6">
        <v>843380173984</v>
      </c>
      <c r="E1076" s="7" t="s">
        <v>32</v>
      </c>
      <c r="F1076" t="s">
        <v>33</v>
      </c>
      <c r="G1076" t="s">
        <v>1762</v>
      </c>
      <c r="H1076" t="s">
        <v>15</v>
      </c>
      <c r="I1076" s="7" t="s">
        <v>10</v>
      </c>
      <c r="J1076" s="7" t="s">
        <v>18</v>
      </c>
      <c r="K1076" s="7"/>
      <c r="L1076" s="10">
        <v>82.5</v>
      </c>
      <c r="M1076" s="7" t="s">
        <v>12</v>
      </c>
      <c r="N1076" s="7" t="s">
        <v>26</v>
      </c>
      <c r="O1076" s="7" t="s">
        <v>14</v>
      </c>
      <c r="P1076" s="50"/>
      <c r="Q1076" s="80">
        <f>SUMIF(Western!C:C,E1076,Western!W:W)</f>
        <v>0</v>
      </c>
      <c r="R1076" s="53">
        <f t="shared" si="51"/>
        <v>0</v>
      </c>
    </row>
    <row r="1077" spans="2:18" x14ac:dyDescent="0.25">
      <c r="B1077" s="52" t="str">
        <f t="shared" si="52"/>
        <v>WTKH2FU</v>
      </c>
      <c r="C1077" s="48" t="str">
        <f t="shared" si="50"/>
        <v>84338017397</v>
      </c>
      <c r="D1077" s="6">
        <v>843380173977</v>
      </c>
      <c r="E1077" s="7" t="s">
        <v>30</v>
      </c>
      <c r="F1077" t="s">
        <v>31</v>
      </c>
      <c r="G1077" t="s">
        <v>1762</v>
      </c>
      <c r="H1077" t="s">
        <v>15</v>
      </c>
      <c r="I1077" s="7" t="s">
        <v>10</v>
      </c>
      <c r="J1077" s="7" t="s">
        <v>17</v>
      </c>
      <c r="K1077" s="7"/>
      <c r="L1077" s="10">
        <v>82.5</v>
      </c>
      <c r="M1077" s="7" t="s">
        <v>12</v>
      </c>
      <c r="N1077" s="7" t="s">
        <v>26</v>
      </c>
      <c r="O1077" s="7" t="s">
        <v>14</v>
      </c>
      <c r="P1077" s="50"/>
      <c r="Q1077" s="80">
        <f>SUMIF(Western!C:C,E1077,Western!W:W)</f>
        <v>0</v>
      </c>
      <c r="R1077" s="53">
        <f t="shared" si="51"/>
        <v>0</v>
      </c>
    </row>
    <row r="1078" spans="2:18" x14ac:dyDescent="0.25">
      <c r="B1078" s="52" t="str">
        <f t="shared" si="52"/>
        <v>WTKH2FU</v>
      </c>
      <c r="C1078" s="48" t="str">
        <f t="shared" si="50"/>
        <v>84338017400</v>
      </c>
      <c r="D1078" s="6">
        <v>843380174004</v>
      </c>
      <c r="E1078" s="7" t="s">
        <v>36</v>
      </c>
      <c r="F1078" t="s">
        <v>37</v>
      </c>
      <c r="G1078" t="s">
        <v>1762</v>
      </c>
      <c r="H1078" t="s">
        <v>15</v>
      </c>
      <c r="I1078" s="7" t="s">
        <v>10</v>
      </c>
      <c r="J1078" s="7" t="s">
        <v>20</v>
      </c>
      <c r="K1078" s="7"/>
      <c r="L1078" s="10">
        <v>82.5</v>
      </c>
      <c r="M1078" s="7" t="s">
        <v>12</v>
      </c>
      <c r="N1078" s="7" t="s">
        <v>26</v>
      </c>
      <c r="O1078" s="7" t="s">
        <v>14</v>
      </c>
      <c r="P1078" s="50"/>
      <c r="Q1078" s="80">
        <f>SUMIF(Western!C:C,E1078,Western!W:W)</f>
        <v>0</v>
      </c>
      <c r="R1078" s="53">
        <f t="shared" si="51"/>
        <v>0</v>
      </c>
    </row>
    <row r="1079" spans="2:18" x14ac:dyDescent="0.25">
      <c r="B1079" s="52" t="str">
        <f t="shared" si="52"/>
        <v>WTKH2FU</v>
      </c>
      <c r="C1079" s="48" t="str">
        <f t="shared" si="50"/>
        <v>84338017396</v>
      </c>
      <c r="D1079" s="6">
        <v>843380173960</v>
      </c>
      <c r="E1079" s="7" t="s">
        <v>28</v>
      </c>
      <c r="F1079" t="s">
        <v>29</v>
      </c>
      <c r="G1079" t="s">
        <v>1762</v>
      </c>
      <c r="H1079" t="s">
        <v>15</v>
      </c>
      <c r="I1079" s="7" t="s">
        <v>10</v>
      </c>
      <c r="J1079" s="7" t="s">
        <v>11</v>
      </c>
      <c r="K1079" s="7"/>
      <c r="L1079" s="10">
        <v>82.5</v>
      </c>
      <c r="M1079" s="7" t="s">
        <v>12</v>
      </c>
      <c r="N1079" s="7" t="s">
        <v>26</v>
      </c>
      <c r="O1079" s="7" t="s">
        <v>14</v>
      </c>
      <c r="P1079" s="50"/>
      <c r="Q1079" s="80">
        <f>SUMIF(Western!C:C,E1079,Western!W:W)</f>
        <v>0</v>
      </c>
      <c r="R1079" s="53">
        <f t="shared" si="51"/>
        <v>0</v>
      </c>
    </row>
    <row r="1080" spans="2:18" x14ac:dyDescent="0.25">
      <c r="B1080" s="52" t="str">
        <f t="shared" si="52"/>
        <v>MTADJFU</v>
      </c>
      <c r="C1080" s="48" t="str">
        <f t="shared" si="50"/>
        <v>84049076843</v>
      </c>
      <c r="D1080" s="6">
        <v>840490768437</v>
      </c>
      <c r="E1080" s="7" t="s">
        <v>628</v>
      </c>
      <c r="F1080" t="s">
        <v>2371</v>
      </c>
      <c r="G1080" t="s">
        <v>3283</v>
      </c>
      <c r="H1080" t="s">
        <v>16</v>
      </c>
      <c r="I1080" s="7" t="s">
        <v>10</v>
      </c>
      <c r="J1080" s="7" t="s">
        <v>17</v>
      </c>
      <c r="K1080" s="7"/>
      <c r="L1080" s="10">
        <v>159.5</v>
      </c>
      <c r="M1080" s="7" t="s">
        <v>234</v>
      </c>
      <c r="N1080" s="7" t="s">
        <v>236</v>
      </c>
      <c r="O1080" s="7" t="s">
        <v>14</v>
      </c>
      <c r="P1080" s="50"/>
      <c r="Q1080" s="80">
        <f>SUMIF(Western!C:C,E1080,Western!W:W)</f>
        <v>0</v>
      </c>
      <c r="R1080" s="53">
        <f t="shared" si="51"/>
        <v>0</v>
      </c>
    </row>
    <row r="1081" spans="2:18" x14ac:dyDescent="0.25">
      <c r="B1081" s="52" t="str">
        <f t="shared" si="52"/>
        <v>MTADJFU</v>
      </c>
      <c r="C1081" s="48" t="str">
        <f t="shared" si="50"/>
        <v>84049076844</v>
      </c>
      <c r="D1081" s="6">
        <v>840490768444</v>
      </c>
      <c r="E1081" s="7" t="s">
        <v>629</v>
      </c>
      <c r="F1081" t="s">
        <v>2372</v>
      </c>
      <c r="G1081" t="s">
        <v>3283</v>
      </c>
      <c r="H1081" t="s">
        <v>16</v>
      </c>
      <c r="I1081" s="7" t="s">
        <v>10</v>
      </c>
      <c r="J1081" s="7" t="s">
        <v>18</v>
      </c>
      <c r="K1081" s="7"/>
      <c r="L1081" s="10">
        <v>159.5</v>
      </c>
      <c r="M1081" s="7" t="s">
        <v>234</v>
      </c>
      <c r="N1081" s="7" t="s">
        <v>236</v>
      </c>
      <c r="O1081" s="7" t="s">
        <v>14</v>
      </c>
      <c r="P1081" s="50"/>
      <c r="Q1081" s="80">
        <f>SUMIF(Western!C:C,E1081,Western!W:W)</f>
        <v>0</v>
      </c>
      <c r="R1081" s="53">
        <f t="shared" si="51"/>
        <v>0</v>
      </c>
    </row>
    <row r="1082" spans="2:18" x14ac:dyDescent="0.25">
      <c r="B1082" s="52" t="str">
        <f t="shared" si="52"/>
        <v>MTADJFU</v>
      </c>
      <c r="C1082" s="48" t="str">
        <f t="shared" si="50"/>
        <v>84049076845</v>
      </c>
      <c r="D1082" s="6">
        <v>840490768451</v>
      </c>
      <c r="E1082" s="7" t="s">
        <v>630</v>
      </c>
      <c r="F1082" t="s">
        <v>2373</v>
      </c>
      <c r="G1082" t="s">
        <v>3283</v>
      </c>
      <c r="H1082" t="s">
        <v>16</v>
      </c>
      <c r="I1082" s="7" t="s">
        <v>10</v>
      </c>
      <c r="J1082" s="7" t="s">
        <v>19</v>
      </c>
      <c r="K1082" s="7"/>
      <c r="L1082" s="10">
        <v>159.5</v>
      </c>
      <c r="M1082" s="7" t="s">
        <v>234</v>
      </c>
      <c r="N1082" s="7" t="s">
        <v>236</v>
      </c>
      <c r="O1082" s="7" t="s">
        <v>14</v>
      </c>
      <c r="P1082" s="50"/>
      <c r="Q1082" s="80">
        <f>SUMIF(Western!C:C,E1082,Western!W:W)</f>
        <v>0</v>
      </c>
      <c r="R1082" s="53">
        <f t="shared" si="51"/>
        <v>0</v>
      </c>
    </row>
    <row r="1083" spans="2:18" x14ac:dyDescent="0.25">
      <c r="B1083" s="52" t="str">
        <f t="shared" si="52"/>
        <v>MTADJFU</v>
      </c>
      <c r="C1083" s="48" t="str">
        <f t="shared" si="50"/>
        <v>84049076846</v>
      </c>
      <c r="D1083" s="6">
        <v>840490768468</v>
      </c>
      <c r="E1083" s="7" t="s">
        <v>631</v>
      </c>
      <c r="F1083" t="s">
        <v>2374</v>
      </c>
      <c r="G1083" t="s">
        <v>3283</v>
      </c>
      <c r="H1083" t="s">
        <v>16</v>
      </c>
      <c r="I1083" s="7" t="s">
        <v>10</v>
      </c>
      <c r="J1083" s="7" t="s">
        <v>20</v>
      </c>
      <c r="K1083" s="7"/>
      <c r="L1083" s="10">
        <v>159.5</v>
      </c>
      <c r="M1083" s="7" t="s">
        <v>234</v>
      </c>
      <c r="N1083" s="7" t="s">
        <v>236</v>
      </c>
      <c r="O1083" s="7" t="s">
        <v>14</v>
      </c>
      <c r="P1083" s="50"/>
      <c r="Q1083" s="80">
        <f>SUMIF(Western!C:C,E1083,Western!W:W)</f>
        <v>0</v>
      </c>
      <c r="R1083" s="53">
        <f t="shared" si="51"/>
        <v>0</v>
      </c>
    </row>
    <row r="1084" spans="2:18" x14ac:dyDescent="0.25">
      <c r="B1084" s="52" t="str">
        <f t="shared" si="52"/>
        <v>MTADJFU</v>
      </c>
      <c r="C1084" s="48" t="str">
        <f t="shared" si="50"/>
        <v>84049076847</v>
      </c>
      <c r="D1084" s="6">
        <v>840490768475</v>
      </c>
      <c r="E1084" s="7" t="s">
        <v>632</v>
      </c>
      <c r="F1084" t="s">
        <v>2375</v>
      </c>
      <c r="G1084" t="s">
        <v>3283</v>
      </c>
      <c r="H1084" t="s">
        <v>16</v>
      </c>
      <c r="I1084" s="7" t="s">
        <v>10</v>
      </c>
      <c r="J1084" s="7" t="s">
        <v>189</v>
      </c>
      <c r="K1084" s="7"/>
      <c r="L1084" s="10">
        <v>159.5</v>
      </c>
      <c r="M1084" s="7" t="s">
        <v>234</v>
      </c>
      <c r="N1084" s="7" t="s">
        <v>236</v>
      </c>
      <c r="O1084" s="7" t="s">
        <v>14</v>
      </c>
      <c r="P1084" s="50"/>
      <c r="Q1084" s="80">
        <f>SUMIF(Western!C:C,E1084,Western!W:W)</f>
        <v>0</v>
      </c>
      <c r="R1084" s="53">
        <f t="shared" si="51"/>
        <v>0</v>
      </c>
    </row>
    <row r="1085" spans="2:18" x14ac:dyDescent="0.25">
      <c r="B1085" s="52" t="str">
        <f t="shared" si="52"/>
        <v>MTADVFU</v>
      </c>
      <c r="C1085" s="48" t="str">
        <f t="shared" si="50"/>
        <v>84049076863</v>
      </c>
      <c r="D1085" s="6">
        <v>840490768635</v>
      </c>
      <c r="E1085" s="7" t="s">
        <v>640</v>
      </c>
      <c r="F1085" t="s">
        <v>2376</v>
      </c>
      <c r="G1085" t="s">
        <v>3284</v>
      </c>
      <c r="H1085" t="s">
        <v>16</v>
      </c>
      <c r="I1085" s="7" t="s">
        <v>10</v>
      </c>
      <c r="J1085" s="7" t="s">
        <v>17</v>
      </c>
      <c r="K1085" s="7"/>
      <c r="L1085" s="10">
        <v>104.5</v>
      </c>
      <c r="M1085" s="7" t="s">
        <v>234</v>
      </c>
      <c r="N1085" s="7" t="s">
        <v>517</v>
      </c>
      <c r="O1085" s="7" t="s">
        <v>14</v>
      </c>
      <c r="P1085" s="50"/>
      <c r="Q1085" s="80">
        <f>SUMIF(Western!C:C,E1085,Western!W:W)</f>
        <v>0</v>
      </c>
      <c r="R1085" s="53">
        <f t="shared" si="51"/>
        <v>0</v>
      </c>
    </row>
    <row r="1086" spans="2:18" x14ac:dyDescent="0.25">
      <c r="B1086" s="52" t="str">
        <f t="shared" si="52"/>
        <v>MTADVFU</v>
      </c>
      <c r="C1086" s="48" t="str">
        <f t="shared" si="50"/>
        <v>84049076864</v>
      </c>
      <c r="D1086" s="6">
        <v>840490768642</v>
      </c>
      <c r="E1086" s="7" t="s">
        <v>641</v>
      </c>
      <c r="F1086" t="s">
        <v>2377</v>
      </c>
      <c r="G1086" t="s">
        <v>3284</v>
      </c>
      <c r="H1086" t="s">
        <v>16</v>
      </c>
      <c r="I1086" s="7" t="s">
        <v>10</v>
      </c>
      <c r="J1086" s="7" t="s">
        <v>18</v>
      </c>
      <c r="K1086" s="7"/>
      <c r="L1086" s="10">
        <v>104.5</v>
      </c>
      <c r="M1086" s="7" t="s">
        <v>234</v>
      </c>
      <c r="N1086" s="7" t="s">
        <v>517</v>
      </c>
      <c r="O1086" s="7" t="s">
        <v>14</v>
      </c>
      <c r="P1086" s="50"/>
      <c r="Q1086" s="80">
        <f>SUMIF(Western!C:C,E1086,Western!W:W)</f>
        <v>0</v>
      </c>
      <c r="R1086" s="53">
        <f t="shared" si="51"/>
        <v>0</v>
      </c>
    </row>
    <row r="1087" spans="2:18" x14ac:dyDescent="0.25">
      <c r="B1087" s="52" t="str">
        <f t="shared" si="52"/>
        <v>MTADVFU</v>
      </c>
      <c r="C1087" s="48" t="str">
        <f t="shared" si="50"/>
        <v>84049076865</v>
      </c>
      <c r="D1087" s="6">
        <v>840490768659</v>
      </c>
      <c r="E1087" s="7" t="s">
        <v>642</v>
      </c>
      <c r="F1087" t="s">
        <v>2378</v>
      </c>
      <c r="G1087" t="s">
        <v>3284</v>
      </c>
      <c r="H1087" t="s">
        <v>16</v>
      </c>
      <c r="I1087" s="7" t="s">
        <v>10</v>
      </c>
      <c r="J1087" s="7" t="s">
        <v>19</v>
      </c>
      <c r="K1087" s="7"/>
      <c r="L1087" s="10">
        <v>104.5</v>
      </c>
      <c r="M1087" s="7" t="s">
        <v>234</v>
      </c>
      <c r="N1087" s="7" t="s">
        <v>517</v>
      </c>
      <c r="O1087" s="7" t="s">
        <v>14</v>
      </c>
      <c r="P1087" s="50"/>
      <c r="Q1087" s="80">
        <f>SUMIF(Western!C:C,E1087,Western!W:W)</f>
        <v>0</v>
      </c>
      <c r="R1087" s="53">
        <f t="shared" si="51"/>
        <v>0</v>
      </c>
    </row>
    <row r="1088" spans="2:18" x14ac:dyDescent="0.25">
      <c r="B1088" s="52" t="str">
        <f t="shared" si="52"/>
        <v>MTADVFU</v>
      </c>
      <c r="C1088" s="48" t="str">
        <f t="shared" ref="C1088:C1151" si="53">LEFT(D1088,11)</f>
        <v>84049076866</v>
      </c>
      <c r="D1088" s="6">
        <v>840490768666</v>
      </c>
      <c r="E1088" s="7" t="s">
        <v>643</v>
      </c>
      <c r="F1088" t="s">
        <v>2379</v>
      </c>
      <c r="G1088" t="s">
        <v>3284</v>
      </c>
      <c r="H1088" t="s">
        <v>16</v>
      </c>
      <c r="I1088" s="7" t="s">
        <v>10</v>
      </c>
      <c r="J1088" s="7" t="s">
        <v>20</v>
      </c>
      <c r="K1088" s="7"/>
      <c r="L1088" s="10">
        <v>104.5</v>
      </c>
      <c r="M1088" s="7" t="s">
        <v>234</v>
      </c>
      <c r="N1088" s="7" t="s">
        <v>517</v>
      </c>
      <c r="O1088" s="7" t="s">
        <v>14</v>
      </c>
      <c r="P1088" s="50"/>
      <c r="Q1088" s="80">
        <f>SUMIF(Western!C:C,E1088,Western!W:W)</f>
        <v>0</v>
      </c>
      <c r="R1088" s="53">
        <f t="shared" ref="R1088:R1151" si="54">Q1088*L1088</f>
        <v>0</v>
      </c>
    </row>
    <row r="1089" spans="2:18" x14ac:dyDescent="0.25">
      <c r="B1089" s="52" t="str">
        <f t="shared" si="52"/>
        <v>MTADVFU</v>
      </c>
      <c r="C1089" s="48" t="str">
        <f t="shared" si="53"/>
        <v>84049076867</v>
      </c>
      <c r="D1089" s="6">
        <v>840490768673</v>
      </c>
      <c r="E1089" s="7" t="s">
        <v>644</v>
      </c>
      <c r="F1089" t="s">
        <v>2380</v>
      </c>
      <c r="G1089" t="s">
        <v>3284</v>
      </c>
      <c r="H1089" t="s">
        <v>16</v>
      </c>
      <c r="I1089" s="7" t="s">
        <v>10</v>
      </c>
      <c r="J1089" s="7" t="s">
        <v>189</v>
      </c>
      <c r="K1089" s="7"/>
      <c r="L1089" s="10">
        <v>104.5</v>
      </c>
      <c r="M1089" s="7" t="s">
        <v>234</v>
      </c>
      <c r="N1089" s="7" t="s">
        <v>517</v>
      </c>
      <c r="O1089" s="7" t="s">
        <v>14</v>
      </c>
      <c r="P1089" s="50"/>
      <c r="Q1089" s="80">
        <f>SUMIF(Western!C:C,E1089,Western!W:W)</f>
        <v>0</v>
      </c>
      <c r="R1089" s="53">
        <f t="shared" si="54"/>
        <v>0</v>
      </c>
    </row>
    <row r="1090" spans="2:18" x14ac:dyDescent="0.25">
      <c r="B1090" s="52" t="str">
        <f t="shared" si="52"/>
        <v>MA2LPDE</v>
      </c>
      <c r="C1090" s="48" t="str">
        <f t="shared" si="53"/>
        <v>84049073936</v>
      </c>
      <c r="D1090" s="6" t="s">
        <v>3183</v>
      </c>
      <c r="E1090" s="7" t="s">
        <v>1906</v>
      </c>
      <c r="F1090" t="s">
        <v>2381</v>
      </c>
      <c r="G1090" t="s">
        <v>3276</v>
      </c>
      <c r="H1090" t="s">
        <v>16</v>
      </c>
      <c r="I1090" s="7" t="s">
        <v>27</v>
      </c>
      <c r="J1090" s="7" t="s">
        <v>284</v>
      </c>
      <c r="K1090" s="7"/>
      <c r="L1090" s="10">
        <v>93.5</v>
      </c>
      <c r="M1090" s="7" t="s">
        <v>62</v>
      </c>
      <c r="N1090" s="7" t="s">
        <v>2382</v>
      </c>
      <c r="O1090" s="7" t="s">
        <v>14</v>
      </c>
      <c r="P1090" s="50"/>
      <c r="Q1090" s="80">
        <f>SUMIF(Western!C:C,E1090,Western!W:W)</f>
        <v>0</v>
      </c>
      <c r="R1090" s="53">
        <f t="shared" si="54"/>
        <v>0</v>
      </c>
    </row>
    <row r="1091" spans="2:18" x14ac:dyDescent="0.25">
      <c r="B1091" s="52" t="str">
        <f t="shared" si="52"/>
        <v>MA2LPDE</v>
      </c>
      <c r="C1091" s="48" t="str">
        <f t="shared" si="53"/>
        <v>84049073937</v>
      </c>
      <c r="D1091" s="6" t="s">
        <v>3184</v>
      </c>
      <c r="E1091" s="7" t="s">
        <v>1907</v>
      </c>
      <c r="F1091" t="s">
        <v>2383</v>
      </c>
      <c r="G1091" t="s">
        <v>3276</v>
      </c>
      <c r="H1091" t="s">
        <v>16</v>
      </c>
      <c r="I1091" s="7" t="s">
        <v>27</v>
      </c>
      <c r="J1091" s="7" t="s">
        <v>292</v>
      </c>
      <c r="K1091" s="7"/>
      <c r="L1091" s="10">
        <v>93.5</v>
      </c>
      <c r="M1091" s="7" t="s">
        <v>62</v>
      </c>
      <c r="N1091" s="7" t="s">
        <v>2382</v>
      </c>
      <c r="O1091" s="7" t="s">
        <v>14</v>
      </c>
      <c r="P1091" s="50"/>
      <c r="Q1091" s="80">
        <f>SUMIF(Western!C:C,E1091,Western!W:W)</f>
        <v>0</v>
      </c>
      <c r="R1091" s="53">
        <f t="shared" si="54"/>
        <v>0</v>
      </c>
    </row>
    <row r="1092" spans="2:18" x14ac:dyDescent="0.25">
      <c r="B1092" s="52" t="str">
        <f t="shared" si="52"/>
        <v>MA2LPDE</v>
      </c>
      <c r="C1092" s="48" t="str">
        <f t="shared" si="53"/>
        <v>84049073938</v>
      </c>
      <c r="D1092" s="6" t="s">
        <v>3185</v>
      </c>
      <c r="E1092" s="7" t="s">
        <v>1908</v>
      </c>
      <c r="F1092" t="s">
        <v>2384</v>
      </c>
      <c r="G1092" t="s">
        <v>3276</v>
      </c>
      <c r="H1092" t="s">
        <v>16</v>
      </c>
      <c r="I1092" s="7" t="s">
        <v>27</v>
      </c>
      <c r="J1092" s="7" t="s">
        <v>295</v>
      </c>
      <c r="K1092" s="7"/>
      <c r="L1092" s="10">
        <v>93.5</v>
      </c>
      <c r="M1092" s="7" t="s">
        <v>62</v>
      </c>
      <c r="N1092" s="7" t="s">
        <v>2382</v>
      </c>
      <c r="O1092" s="7" t="s">
        <v>14</v>
      </c>
      <c r="P1092" s="50"/>
      <c r="Q1092" s="80">
        <f>SUMIF(Western!C:C,E1092,Western!W:W)</f>
        <v>0</v>
      </c>
      <c r="R1092" s="53">
        <f t="shared" si="54"/>
        <v>0</v>
      </c>
    </row>
    <row r="1093" spans="2:18" x14ac:dyDescent="0.25">
      <c r="B1093" s="52" t="str">
        <f t="shared" si="52"/>
        <v>MA2LPDE</v>
      </c>
      <c r="C1093" s="48" t="str">
        <f t="shared" si="53"/>
        <v>84049073939</v>
      </c>
      <c r="D1093" s="6" t="s">
        <v>3186</v>
      </c>
      <c r="E1093" s="7" t="s">
        <v>1909</v>
      </c>
      <c r="F1093" t="s">
        <v>2385</v>
      </c>
      <c r="G1093" t="s">
        <v>3276</v>
      </c>
      <c r="H1093" t="s">
        <v>16</v>
      </c>
      <c r="I1093" s="7" t="s">
        <v>27</v>
      </c>
      <c r="J1093" s="7" t="s">
        <v>285</v>
      </c>
      <c r="K1093" s="7"/>
      <c r="L1093" s="10">
        <v>93.5</v>
      </c>
      <c r="M1093" s="7" t="s">
        <v>62</v>
      </c>
      <c r="N1093" s="7" t="s">
        <v>2382</v>
      </c>
      <c r="O1093" s="7" t="s">
        <v>14</v>
      </c>
      <c r="P1093" s="50"/>
      <c r="Q1093" s="80">
        <f>SUMIF(Western!C:C,E1093,Western!W:W)</f>
        <v>0</v>
      </c>
      <c r="R1093" s="53">
        <f t="shared" si="54"/>
        <v>0</v>
      </c>
    </row>
    <row r="1094" spans="2:18" x14ac:dyDescent="0.25">
      <c r="B1094" s="52" t="str">
        <f t="shared" si="52"/>
        <v>MA2LPDE</v>
      </c>
      <c r="C1094" s="48" t="str">
        <f t="shared" si="53"/>
        <v>84049073940</v>
      </c>
      <c r="D1094" s="6" t="s">
        <v>3187</v>
      </c>
      <c r="E1094" s="7" t="s">
        <v>1910</v>
      </c>
      <c r="F1094" t="s">
        <v>2386</v>
      </c>
      <c r="G1094" t="s">
        <v>3276</v>
      </c>
      <c r="H1094" t="s">
        <v>16</v>
      </c>
      <c r="I1094" s="7" t="s">
        <v>27</v>
      </c>
      <c r="J1094" s="7" t="s">
        <v>300</v>
      </c>
      <c r="K1094" s="7"/>
      <c r="L1094" s="10">
        <v>93.5</v>
      </c>
      <c r="M1094" s="7" t="s">
        <v>62</v>
      </c>
      <c r="N1094" s="7" t="s">
        <v>2382</v>
      </c>
      <c r="O1094" s="7" t="s">
        <v>14</v>
      </c>
      <c r="P1094" s="50"/>
      <c r="Q1094" s="80">
        <f>SUMIF(Western!C:C,E1094,Western!W:W)</f>
        <v>0</v>
      </c>
      <c r="R1094" s="53">
        <f t="shared" si="54"/>
        <v>0</v>
      </c>
    </row>
    <row r="1095" spans="2:18" x14ac:dyDescent="0.25">
      <c r="B1095" s="52" t="str">
        <f t="shared" si="52"/>
        <v>MA2LPDE</v>
      </c>
      <c r="C1095" s="48" t="str">
        <f t="shared" si="53"/>
        <v>84049073941</v>
      </c>
      <c r="D1095" s="6" t="s">
        <v>3188</v>
      </c>
      <c r="E1095" s="7" t="s">
        <v>1911</v>
      </c>
      <c r="F1095" t="s">
        <v>2387</v>
      </c>
      <c r="G1095" t="s">
        <v>3276</v>
      </c>
      <c r="H1095" t="s">
        <v>16</v>
      </c>
      <c r="I1095" s="7" t="s">
        <v>27</v>
      </c>
      <c r="J1095" s="7" t="s">
        <v>303</v>
      </c>
      <c r="K1095" s="7"/>
      <c r="L1095" s="10">
        <v>93.5</v>
      </c>
      <c r="M1095" s="7" t="s">
        <v>62</v>
      </c>
      <c r="N1095" s="7" t="s">
        <v>2382</v>
      </c>
      <c r="O1095" s="7" t="s">
        <v>14</v>
      </c>
      <c r="P1095" s="50"/>
      <c r="Q1095" s="80">
        <f>SUMIF(Western!C:C,E1095,Western!W:W)</f>
        <v>0</v>
      </c>
      <c r="R1095" s="53">
        <f t="shared" si="54"/>
        <v>0</v>
      </c>
    </row>
    <row r="1096" spans="2:18" x14ac:dyDescent="0.25">
      <c r="B1096" s="52" t="str">
        <f t="shared" si="52"/>
        <v>MA2LPDE</v>
      </c>
      <c r="C1096" s="48" t="str">
        <f t="shared" si="53"/>
        <v>84049073942</v>
      </c>
      <c r="D1096" s="6" t="s">
        <v>3189</v>
      </c>
      <c r="E1096" s="7" t="s">
        <v>1912</v>
      </c>
      <c r="F1096" t="s">
        <v>2388</v>
      </c>
      <c r="G1096" t="s">
        <v>3276</v>
      </c>
      <c r="H1096" t="s">
        <v>16</v>
      </c>
      <c r="I1096" s="7" t="s">
        <v>27</v>
      </c>
      <c r="J1096" s="7" t="s">
        <v>286</v>
      </c>
      <c r="K1096" s="7"/>
      <c r="L1096" s="10">
        <v>93.5</v>
      </c>
      <c r="M1096" s="7" t="s">
        <v>62</v>
      </c>
      <c r="N1096" s="7" t="s">
        <v>2382</v>
      </c>
      <c r="O1096" s="7" t="s">
        <v>14</v>
      </c>
      <c r="P1096" s="50"/>
      <c r="Q1096" s="80">
        <f>SUMIF(Western!C:C,E1096,Western!W:W)</f>
        <v>0</v>
      </c>
      <c r="R1096" s="53">
        <f t="shared" si="54"/>
        <v>0</v>
      </c>
    </row>
    <row r="1097" spans="2:18" x14ac:dyDescent="0.25">
      <c r="B1097" s="52" t="str">
        <f t="shared" si="52"/>
        <v>MA2LPDE</v>
      </c>
      <c r="C1097" s="48" t="str">
        <f t="shared" si="53"/>
        <v>84049073943</v>
      </c>
      <c r="D1097" s="6" t="s">
        <v>3190</v>
      </c>
      <c r="E1097" s="7" t="s">
        <v>1913</v>
      </c>
      <c r="F1097" t="s">
        <v>2389</v>
      </c>
      <c r="G1097" t="s">
        <v>3276</v>
      </c>
      <c r="H1097" t="s">
        <v>16</v>
      </c>
      <c r="I1097" s="7" t="s">
        <v>27</v>
      </c>
      <c r="J1097" s="7" t="s">
        <v>308</v>
      </c>
      <c r="K1097" s="7"/>
      <c r="L1097" s="10">
        <v>93.5</v>
      </c>
      <c r="M1097" s="7" t="s">
        <v>62</v>
      </c>
      <c r="N1097" s="7" t="s">
        <v>2382</v>
      </c>
      <c r="O1097" s="7" t="s">
        <v>14</v>
      </c>
      <c r="P1097" s="50"/>
      <c r="Q1097" s="80">
        <f>SUMIF(Western!C:C,E1097,Western!W:W)</f>
        <v>0</v>
      </c>
      <c r="R1097" s="53">
        <f t="shared" si="54"/>
        <v>0</v>
      </c>
    </row>
    <row r="1098" spans="2:18" x14ac:dyDescent="0.25">
      <c r="B1098" s="52" t="str">
        <f t="shared" si="52"/>
        <v>MA2LPDE</v>
      </c>
      <c r="C1098" s="48" t="str">
        <f t="shared" si="53"/>
        <v>84049073944</v>
      </c>
      <c r="D1098" s="6" t="s">
        <v>3191</v>
      </c>
      <c r="E1098" s="7" t="s">
        <v>1914</v>
      </c>
      <c r="F1098" t="s">
        <v>2390</v>
      </c>
      <c r="G1098" t="s">
        <v>3276</v>
      </c>
      <c r="H1098" t="s">
        <v>16</v>
      </c>
      <c r="I1098" s="7" t="s">
        <v>27</v>
      </c>
      <c r="J1098" s="7" t="s">
        <v>311</v>
      </c>
      <c r="K1098" s="7"/>
      <c r="L1098" s="10">
        <v>93.5</v>
      </c>
      <c r="M1098" s="7" t="s">
        <v>62</v>
      </c>
      <c r="N1098" s="7" t="s">
        <v>2382</v>
      </c>
      <c r="O1098" s="7" t="s">
        <v>14</v>
      </c>
      <c r="P1098" s="50"/>
      <c r="Q1098" s="80">
        <f>SUMIF(Western!C:C,E1098,Western!W:W)</f>
        <v>0</v>
      </c>
      <c r="R1098" s="53">
        <f t="shared" si="54"/>
        <v>0</v>
      </c>
    </row>
    <row r="1099" spans="2:18" x14ac:dyDescent="0.25">
      <c r="B1099" s="52" t="str">
        <f t="shared" si="52"/>
        <v>MA2LPDE</v>
      </c>
      <c r="C1099" s="48" t="str">
        <f t="shared" si="53"/>
        <v>84049073945</v>
      </c>
      <c r="D1099" s="6" t="s">
        <v>3192</v>
      </c>
      <c r="E1099" s="7" t="s">
        <v>1915</v>
      </c>
      <c r="F1099" t="s">
        <v>2391</v>
      </c>
      <c r="G1099" t="s">
        <v>3276</v>
      </c>
      <c r="H1099" t="s">
        <v>16</v>
      </c>
      <c r="I1099" s="7" t="s">
        <v>27</v>
      </c>
      <c r="J1099" s="7" t="s">
        <v>287</v>
      </c>
      <c r="K1099" s="7"/>
      <c r="L1099" s="10">
        <v>93.5</v>
      </c>
      <c r="M1099" s="7" t="s">
        <v>62</v>
      </c>
      <c r="N1099" s="7" t="s">
        <v>2382</v>
      </c>
      <c r="O1099" s="7" t="s">
        <v>14</v>
      </c>
      <c r="P1099" s="50"/>
      <c r="Q1099" s="80">
        <f>SUMIF(Western!C:C,E1099,Western!W:W)</f>
        <v>0</v>
      </c>
      <c r="R1099" s="53">
        <f t="shared" si="54"/>
        <v>0</v>
      </c>
    </row>
    <row r="1100" spans="2:18" x14ac:dyDescent="0.25">
      <c r="B1100" s="52" t="str">
        <f t="shared" si="52"/>
        <v>MA2LPDE</v>
      </c>
      <c r="C1100" s="48" t="str">
        <f t="shared" si="53"/>
        <v>84049073946</v>
      </c>
      <c r="D1100" s="6" t="s">
        <v>3193</v>
      </c>
      <c r="E1100" s="7" t="s">
        <v>1916</v>
      </c>
      <c r="F1100" t="s">
        <v>2392</v>
      </c>
      <c r="G1100" t="s">
        <v>3276</v>
      </c>
      <c r="H1100" t="s">
        <v>16</v>
      </c>
      <c r="I1100" s="7" t="s">
        <v>27</v>
      </c>
      <c r="J1100" s="7" t="s">
        <v>316</v>
      </c>
      <c r="K1100" s="7"/>
      <c r="L1100" s="10">
        <v>93.5</v>
      </c>
      <c r="M1100" s="7" t="s">
        <v>62</v>
      </c>
      <c r="N1100" s="7" t="s">
        <v>2382</v>
      </c>
      <c r="O1100" s="7" t="s">
        <v>14</v>
      </c>
      <c r="P1100" s="50"/>
      <c r="Q1100" s="80">
        <f>SUMIF(Western!C:C,E1100,Western!W:W)</f>
        <v>0</v>
      </c>
      <c r="R1100" s="53">
        <f t="shared" si="54"/>
        <v>0</v>
      </c>
    </row>
    <row r="1101" spans="2:18" x14ac:dyDescent="0.25">
      <c r="B1101" s="52" t="str">
        <f t="shared" si="52"/>
        <v>MA2LPDE</v>
      </c>
      <c r="C1101" s="48" t="str">
        <f t="shared" si="53"/>
        <v>84049073947</v>
      </c>
      <c r="D1101" s="6" t="s">
        <v>3194</v>
      </c>
      <c r="E1101" s="7" t="s">
        <v>1917</v>
      </c>
      <c r="F1101" t="s">
        <v>2393</v>
      </c>
      <c r="G1101" t="s">
        <v>3276</v>
      </c>
      <c r="H1101" t="s">
        <v>16</v>
      </c>
      <c r="I1101" s="7" t="s">
        <v>27</v>
      </c>
      <c r="J1101" s="7" t="s">
        <v>319</v>
      </c>
      <c r="K1101" s="7"/>
      <c r="L1101" s="10">
        <v>93.5</v>
      </c>
      <c r="M1101" s="7" t="s">
        <v>62</v>
      </c>
      <c r="N1101" s="7" t="s">
        <v>2382</v>
      </c>
      <c r="O1101" s="7" t="s">
        <v>14</v>
      </c>
      <c r="P1101" s="50"/>
      <c r="Q1101" s="80">
        <f>SUMIF(Western!C:C,E1101,Western!W:W)</f>
        <v>0</v>
      </c>
      <c r="R1101" s="53">
        <f t="shared" si="54"/>
        <v>0</v>
      </c>
    </row>
    <row r="1102" spans="2:18" x14ac:dyDescent="0.25">
      <c r="B1102" s="52" t="str">
        <f t="shared" si="52"/>
        <v>MA2LPDE</v>
      </c>
      <c r="C1102" s="48" t="str">
        <f t="shared" si="53"/>
        <v>84049073948</v>
      </c>
      <c r="D1102" s="6" t="s">
        <v>3195</v>
      </c>
      <c r="E1102" s="7" t="s">
        <v>1918</v>
      </c>
      <c r="F1102" t="s">
        <v>2394</v>
      </c>
      <c r="G1102" t="s">
        <v>3276</v>
      </c>
      <c r="H1102" t="s">
        <v>16</v>
      </c>
      <c r="I1102" s="7" t="s">
        <v>27</v>
      </c>
      <c r="J1102" s="7" t="s">
        <v>322</v>
      </c>
      <c r="K1102" s="7"/>
      <c r="L1102" s="10">
        <v>93.5</v>
      </c>
      <c r="M1102" s="7" t="s">
        <v>62</v>
      </c>
      <c r="N1102" s="7" t="s">
        <v>2382</v>
      </c>
      <c r="O1102" s="7" t="s">
        <v>14</v>
      </c>
      <c r="P1102" s="50"/>
      <c r="Q1102" s="80">
        <f>SUMIF(Western!C:C,E1102,Western!W:W)</f>
        <v>0</v>
      </c>
      <c r="R1102" s="53">
        <f t="shared" si="54"/>
        <v>0</v>
      </c>
    </row>
    <row r="1103" spans="2:18" x14ac:dyDescent="0.25">
      <c r="B1103" s="52" t="str">
        <f t="shared" si="52"/>
        <v>MA2LPDE</v>
      </c>
      <c r="C1103" s="48" t="str">
        <f t="shared" si="53"/>
        <v>84049073949</v>
      </c>
      <c r="D1103" s="6" t="s">
        <v>3196</v>
      </c>
      <c r="E1103" s="7" t="s">
        <v>1919</v>
      </c>
      <c r="F1103" t="s">
        <v>2395</v>
      </c>
      <c r="G1103" t="s">
        <v>3276</v>
      </c>
      <c r="H1103" t="s">
        <v>16</v>
      </c>
      <c r="I1103" s="7" t="s">
        <v>27</v>
      </c>
      <c r="J1103" s="7" t="s">
        <v>325</v>
      </c>
      <c r="K1103" s="7"/>
      <c r="L1103" s="10">
        <v>93.5</v>
      </c>
      <c r="M1103" s="7" t="s">
        <v>62</v>
      </c>
      <c r="N1103" s="7" t="s">
        <v>2382</v>
      </c>
      <c r="O1103" s="7" t="s">
        <v>14</v>
      </c>
      <c r="P1103" s="50"/>
      <c r="Q1103" s="80">
        <f>SUMIF(Western!C:C,E1103,Western!W:W)</f>
        <v>0</v>
      </c>
      <c r="R1103" s="53">
        <f t="shared" si="54"/>
        <v>0</v>
      </c>
    </row>
    <row r="1104" spans="2:18" x14ac:dyDescent="0.25">
      <c r="B1104" s="52" t="str">
        <f t="shared" si="52"/>
        <v>MA2LPDE</v>
      </c>
      <c r="C1104" s="48" t="str">
        <f t="shared" si="53"/>
        <v>84049073950</v>
      </c>
      <c r="D1104" s="6" t="s">
        <v>3197</v>
      </c>
      <c r="E1104" s="7" t="s">
        <v>1920</v>
      </c>
      <c r="F1104" t="s">
        <v>2396</v>
      </c>
      <c r="G1104" t="s">
        <v>3276</v>
      </c>
      <c r="H1104" t="s">
        <v>16</v>
      </c>
      <c r="I1104" s="7" t="s">
        <v>27</v>
      </c>
      <c r="J1104" s="7" t="s">
        <v>328</v>
      </c>
      <c r="K1104" s="7"/>
      <c r="L1104" s="10">
        <v>93.5</v>
      </c>
      <c r="M1104" s="7" t="s">
        <v>62</v>
      </c>
      <c r="N1104" s="7" t="s">
        <v>2382</v>
      </c>
      <c r="O1104" s="7" t="s">
        <v>14</v>
      </c>
      <c r="P1104" s="50"/>
      <c r="Q1104" s="80">
        <f>SUMIF(Western!C:C,E1104,Western!W:W)</f>
        <v>0</v>
      </c>
      <c r="R1104" s="53">
        <f t="shared" si="54"/>
        <v>0</v>
      </c>
    </row>
    <row r="1105" spans="2:18" x14ac:dyDescent="0.25">
      <c r="B1105" s="52" t="str">
        <f t="shared" ref="B1105:B1168" si="55">LEFT(E1105,7)</f>
        <v>MA2LPDE</v>
      </c>
      <c r="C1105" s="48" t="str">
        <f t="shared" si="53"/>
        <v>84049073951</v>
      </c>
      <c r="D1105" s="6" t="s">
        <v>3198</v>
      </c>
      <c r="E1105" s="7" t="s">
        <v>1921</v>
      </c>
      <c r="F1105" t="s">
        <v>2397</v>
      </c>
      <c r="G1105" t="s">
        <v>3276</v>
      </c>
      <c r="H1105" t="s">
        <v>16</v>
      </c>
      <c r="I1105" s="7" t="s">
        <v>27</v>
      </c>
      <c r="J1105" s="7" t="s">
        <v>331</v>
      </c>
      <c r="K1105" s="7"/>
      <c r="L1105" s="10">
        <v>93.5</v>
      </c>
      <c r="M1105" s="7" t="s">
        <v>62</v>
      </c>
      <c r="N1105" s="7" t="s">
        <v>2382</v>
      </c>
      <c r="O1105" s="7" t="s">
        <v>14</v>
      </c>
      <c r="P1105" s="50"/>
      <c r="Q1105" s="80">
        <f>SUMIF(Western!C:C,E1105,Western!W:W)</f>
        <v>0</v>
      </c>
      <c r="R1105" s="53">
        <f t="shared" si="54"/>
        <v>0</v>
      </c>
    </row>
    <row r="1106" spans="2:18" x14ac:dyDescent="0.25">
      <c r="B1106" s="52" t="str">
        <f t="shared" si="55"/>
        <v>MA2LPDE</v>
      </c>
      <c r="C1106" s="48" t="str">
        <f t="shared" si="53"/>
        <v>84049073952</v>
      </c>
      <c r="D1106" s="6" t="s">
        <v>3199</v>
      </c>
      <c r="E1106" s="7" t="s">
        <v>1922</v>
      </c>
      <c r="F1106" t="s">
        <v>2398</v>
      </c>
      <c r="G1106" t="s">
        <v>3276</v>
      </c>
      <c r="H1106" t="s">
        <v>16</v>
      </c>
      <c r="I1106" s="7" t="s">
        <v>27</v>
      </c>
      <c r="J1106" s="7" t="s">
        <v>334</v>
      </c>
      <c r="K1106" s="7"/>
      <c r="L1106" s="10">
        <v>93.5</v>
      </c>
      <c r="M1106" s="7" t="s">
        <v>62</v>
      </c>
      <c r="N1106" s="7" t="s">
        <v>2382</v>
      </c>
      <c r="O1106" s="7" t="s">
        <v>14</v>
      </c>
      <c r="P1106" s="50"/>
      <c r="Q1106" s="80">
        <f>SUMIF(Western!C:C,E1106,Western!W:W)</f>
        <v>0</v>
      </c>
      <c r="R1106" s="53">
        <f t="shared" si="54"/>
        <v>0</v>
      </c>
    </row>
    <row r="1107" spans="2:18" x14ac:dyDescent="0.25">
      <c r="B1107" s="52" t="str">
        <f t="shared" si="55"/>
        <v>MA2LPDE</v>
      </c>
      <c r="C1107" s="48" t="str">
        <f t="shared" si="53"/>
        <v>84049073953</v>
      </c>
      <c r="D1107" s="6" t="s">
        <v>3200</v>
      </c>
      <c r="E1107" s="7" t="s">
        <v>1923</v>
      </c>
      <c r="F1107" t="s">
        <v>2399</v>
      </c>
      <c r="G1107" t="s">
        <v>3276</v>
      </c>
      <c r="H1107" t="s">
        <v>16</v>
      </c>
      <c r="I1107" s="7" t="s">
        <v>27</v>
      </c>
      <c r="J1107" s="7" t="s">
        <v>337</v>
      </c>
      <c r="K1107" s="7"/>
      <c r="L1107" s="10">
        <v>93.5</v>
      </c>
      <c r="M1107" s="7" t="s">
        <v>62</v>
      </c>
      <c r="N1107" s="7" t="s">
        <v>2382</v>
      </c>
      <c r="O1107" s="7" t="s">
        <v>14</v>
      </c>
      <c r="P1107" s="50"/>
      <c r="Q1107" s="80">
        <f>SUMIF(Western!C:C,E1107,Western!W:W)</f>
        <v>0</v>
      </c>
      <c r="R1107" s="53">
        <f t="shared" si="54"/>
        <v>0</v>
      </c>
    </row>
    <row r="1108" spans="2:18" x14ac:dyDescent="0.25">
      <c r="B1108" s="52" t="str">
        <f t="shared" si="55"/>
        <v>MA2LPTA</v>
      </c>
      <c r="C1108" s="48" t="str">
        <f t="shared" si="53"/>
        <v>84049073954</v>
      </c>
      <c r="D1108" s="6" t="s">
        <v>3201</v>
      </c>
      <c r="E1108" s="7" t="s">
        <v>1924</v>
      </c>
      <c r="F1108" t="s">
        <v>2400</v>
      </c>
      <c r="G1108" t="s">
        <v>3276</v>
      </c>
      <c r="H1108" t="s">
        <v>15</v>
      </c>
      <c r="I1108" s="7" t="s">
        <v>2401</v>
      </c>
      <c r="J1108" s="7" t="s">
        <v>284</v>
      </c>
      <c r="K1108" s="7"/>
      <c r="L1108" s="10">
        <v>93.5</v>
      </c>
      <c r="M1108" s="7" t="s">
        <v>62</v>
      </c>
      <c r="N1108" s="7" t="s">
        <v>2382</v>
      </c>
      <c r="O1108" s="7" t="s">
        <v>14</v>
      </c>
      <c r="P1108" s="50"/>
      <c r="Q1108" s="80">
        <f>SUMIF(Western!C:C,E1108,Western!W:W)</f>
        <v>0</v>
      </c>
      <c r="R1108" s="53">
        <f t="shared" si="54"/>
        <v>0</v>
      </c>
    </row>
    <row r="1109" spans="2:18" x14ac:dyDescent="0.25">
      <c r="B1109" s="52" t="str">
        <f t="shared" si="55"/>
        <v>MA2LPTA</v>
      </c>
      <c r="C1109" s="48" t="str">
        <f t="shared" si="53"/>
        <v>84049073955</v>
      </c>
      <c r="D1109" s="6" t="s">
        <v>3202</v>
      </c>
      <c r="E1109" s="7" t="s">
        <v>1925</v>
      </c>
      <c r="F1109" t="s">
        <v>2402</v>
      </c>
      <c r="G1109" t="s">
        <v>3276</v>
      </c>
      <c r="H1109" t="s">
        <v>15</v>
      </c>
      <c r="I1109" s="7" t="s">
        <v>2401</v>
      </c>
      <c r="J1109" s="7" t="s">
        <v>292</v>
      </c>
      <c r="K1109" s="7"/>
      <c r="L1109" s="10">
        <v>93.5</v>
      </c>
      <c r="M1109" s="7" t="s">
        <v>62</v>
      </c>
      <c r="N1109" s="7" t="s">
        <v>2382</v>
      </c>
      <c r="O1109" s="7" t="s">
        <v>14</v>
      </c>
      <c r="P1109" s="50"/>
      <c r="Q1109" s="80">
        <f>SUMIF(Western!C:C,E1109,Western!W:W)</f>
        <v>0</v>
      </c>
      <c r="R1109" s="53">
        <f t="shared" si="54"/>
        <v>0</v>
      </c>
    </row>
    <row r="1110" spans="2:18" x14ac:dyDescent="0.25">
      <c r="B1110" s="52" t="str">
        <f t="shared" si="55"/>
        <v>MA2LPTA</v>
      </c>
      <c r="C1110" s="48" t="str">
        <f t="shared" si="53"/>
        <v>84049073956</v>
      </c>
      <c r="D1110" s="6" t="s">
        <v>3203</v>
      </c>
      <c r="E1110" s="7" t="s">
        <v>1926</v>
      </c>
      <c r="F1110" t="s">
        <v>2403</v>
      </c>
      <c r="G1110" t="s">
        <v>3276</v>
      </c>
      <c r="H1110" t="s">
        <v>15</v>
      </c>
      <c r="I1110" s="7" t="s">
        <v>2401</v>
      </c>
      <c r="J1110" s="7" t="s">
        <v>295</v>
      </c>
      <c r="K1110" s="7"/>
      <c r="L1110" s="10">
        <v>93.5</v>
      </c>
      <c r="M1110" s="7" t="s">
        <v>62</v>
      </c>
      <c r="N1110" s="7" t="s">
        <v>2382</v>
      </c>
      <c r="O1110" s="7" t="s">
        <v>14</v>
      </c>
      <c r="P1110" s="50"/>
      <c r="Q1110" s="80">
        <f>SUMIF(Western!C:C,E1110,Western!W:W)</f>
        <v>0</v>
      </c>
      <c r="R1110" s="53">
        <f t="shared" si="54"/>
        <v>0</v>
      </c>
    </row>
    <row r="1111" spans="2:18" x14ac:dyDescent="0.25">
      <c r="B1111" s="52" t="str">
        <f t="shared" si="55"/>
        <v>MA2LPTA</v>
      </c>
      <c r="C1111" s="48" t="str">
        <f t="shared" si="53"/>
        <v>84049073957</v>
      </c>
      <c r="D1111" s="6" t="s">
        <v>3204</v>
      </c>
      <c r="E1111" s="7" t="s">
        <v>1927</v>
      </c>
      <c r="F1111" t="s">
        <v>2404</v>
      </c>
      <c r="G1111" t="s">
        <v>3276</v>
      </c>
      <c r="H1111" t="s">
        <v>15</v>
      </c>
      <c r="I1111" s="7" t="s">
        <v>2401</v>
      </c>
      <c r="J1111" s="7" t="s">
        <v>285</v>
      </c>
      <c r="K1111" s="7"/>
      <c r="L1111" s="10">
        <v>93.5</v>
      </c>
      <c r="M1111" s="7" t="s">
        <v>62</v>
      </c>
      <c r="N1111" s="7" t="s">
        <v>2382</v>
      </c>
      <c r="O1111" s="7" t="s">
        <v>14</v>
      </c>
      <c r="P1111" s="50"/>
      <c r="Q1111" s="80">
        <f>SUMIF(Western!C:C,E1111,Western!W:W)</f>
        <v>0</v>
      </c>
      <c r="R1111" s="53">
        <f t="shared" si="54"/>
        <v>0</v>
      </c>
    </row>
    <row r="1112" spans="2:18" x14ac:dyDescent="0.25">
      <c r="B1112" s="52" t="str">
        <f t="shared" si="55"/>
        <v>MA2LPTA</v>
      </c>
      <c r="C1112" s="48" t="str">
        <f t="shared" si="53"/>
        <v>84049073958</v>
      </c>
      <c r="D1112" s="6" t="s">
        <v>3205</v>
      </c>
      <c r="E1112" s="7" t="s">
        <v>1928</v>
      </c>
      <c r="F1112" t="s">
        <v>2405</v>
      </c>
      <c r="G1112" t="s">
        <v>3276</v>
      </c>
      <c r="H1112" t="s">
        <v>15</v>
      </c>
      <c r="I1112" s="7" t="s">
        <v>2401</v>
      </c>
      <c r="J1112" s="7" t="s">
        <v>300</v>
      </c>
      <c r="K1112" s="7"/>
      <c r="L1112" s="10">
        <v>93.5</v>
      </c>
      <c r="M1112" s="7" t="s">
        <v>62</v>
      </c>
      <c r="N1112" s="7" t="s">
        <v>2382</v>
      </c>
      <c r="O1112" s="7" t="s">
        <v>14</v>
      </c>
      <c r="P1112" s="50"/>
      <c r="Q1112" s="80">
        <f>SUMIF(Western!C:C,E1112,Western!W:W)</f>
        <v>0</v>
      </c>
      <c r="R1112" s="53">
        <f t="shared" si="54"/>
        <v>0</v>
      </c>
    </row>
    <row r="1113" spans="2:18" x14ac:dyDescent="0.25">
      <c r="B1113" s="52" t="str">
        <f t="shared" si="55"/>
        <v>MA2LPTA</v>
      </c>
      <c r="C1113" s="48" t="str">
        <f t="shared" si="53"/>
        <v>84049073959</v>
      </c>
      <c r="D1113" s="6" t="s">
        <v>3206</v>
      </c>
      <c r="E1113" s="7" t="s">
        <v>1929</v>
      </c>
      <c r="F1113" t="s">
        <v>2406</v>
      </c>
      <c r="G1113" t="s">
        <v>3276</v>
      </c>
      <c r="H1113" t="s">
        <v>15</v>
      </c>
      <c r="I1113" s="7" t="s">
        <v>2401</v>
      </c>
      <c r="J1113" s="7" t="s">
        <v>303</v>
      </c>
      <c r="K1113" s="7"/>
      <c r="L1113" s="10">
        <v>93.5</v>
      </c>
      <c r="M1113" s="7" t="s">
        <v>62</v>
      </c>
      <c r="N1113" s="7" t="s">
        <v>2382</v>
      </c>
      <c r="O1113" s="7" t="s">
        <v>14</v>
      </c>
      <c r="P1113" s="50"/>
      <c r="Q1113" s="80">
        <f>SUMIF(Western!C:C,E1113,Western!W:W)</f>
        <v>0</v>
      </c>
      <c r="R1113" s="53">
        <f t="shared" si="54"/>
        <v>0</v>
      </c>
    </row>
    <row r="1114" spans="2:18" x14ac:dyDescent="0.25">
      <c r="B1114" s="52" t="str">
        <f t="shared" si="55"/>
        <v>MA2LPTA</v>
      </c>
      <c r="C1114" s="48" t="str">
        <f t="shared" si="53"/>
        <v>84049073960</v>
      </c>
      <c r="D1114" s="6" t="s">
        <v>3207</v>
      </c>
      <c r="E1114" s="7" t="s">
        <v>1930</v>
      </c>
      <c r="F1114" t="s">
        <v>2407</v>
      </c>
      <c r="G1114" t="s">
        <v>3276</v>
      </c>
      <c r="H1114" t="s">
        <v>15</v>
      </c>
      <c r="I1114" s="7" t="s">
        <v>2401</v>
      </c>
      <c r="J1114" s="7" t="s">
        <v>286</v>
      </c>
      <c r="K1114" s="7"/>
      <c r="L1114" s="10">
        <v>93.5</v>
      </c>
      <c r="M1114" s="7" t="s">
        <v>62</v>
      </c>
      <c r="N1114" s="7" t="s">
        <v>2382</v>
      </c>
      <c r="O1114" s="7" t="s">
        <v>14</v>
      </c>
      <c r="P1114" s="50"/>
      <c r="Q1114" s="80">
        <f>SUMIF(Western!C:C,E1114,Western!W:W)</f>
        <v>0</v>
      </c>
      <c r="R1114" s="53">
        <f t="shared" si="54"/>
        <v>0</v>
      </c>
    </row>
    <row r="1115" spans="2:18" x14ac:dyDescent="0.25">
      <c r="B1115" s="52" t="str">
        <f t="shared" si="55"/>
        <v>MA2LPTA</v>
      </c>
      <c r="C1115" s="48" t="str">
        <f t="shared" si="53"/>
        <v>84049073961</v>
      </c>
      <c r="D1115" s="6" t="s">
        <v>3208</v>
      </c>
      <c r="E1115" s="7" t="s">
        <v>1931</v>
      </c>
      <c r="F1115" t="s">
        <v>2408</v>
      </c>
      <c r="G1115" t="s">
        <v>3276</v>
      </c>
      <c r="H1115" t="s">
        <v>15</v>
      </c>
      <c r="I1115" s="7" t="s">
        <v>2401</v>
      </c>
      <c r="J1115" s="7" t="s">
        <v>308</v>
      </c>
      <c r="K1115" s="7"/>
      <c r="L1115" s="10">
        <v>93.5</v>
      </c>
      <c r="M1115" s="7" t="s">
        <v>62</v>
      </c>
      <c r="N1115" s="7" t="s">
        <v>2382</v>
      </c>
      <c r="O1115" s="7" t="s">
        <v>14</v>
      </c>
      <c r="P1115" s="50"/>
      <c r="Q1115" s="80">
        <f>SUMIF(Western!C:C,E1115,Western!W:W)</f>
        <v>0</v>
      </c>
      <c r="R1115" s="53">
        <f t="shared" si="54"/>
        <v>0</v>
      </c>
    </row>
    <row r="1116" spans="2:18" x14ac:dyDescent="0.25">
      <c r="B1116" s="52" t="str">
        <f t="shared" si="55"/>
        <v>MA2LPTA</v>
      </c>
      <c r="C1116" s="48" t="str">
        <f t="shared" si="53"/>
        <v>84049073962</v>
      </c>
      <c r="D1116" s="6" t="s">
        <v>3209</v>
      </c>
      <c r="E1116" s="7" t="s">
        <v>1932</v>
      </c>
      <c r="F1116" t="s">
        <v>2409</v>
      </c>
      <c r="G1116" t="s">
        <v>3276</v>
      </c>
      <c r="H1116" t="s">
        <v>15</v>
      </c>
      <c r="I1116" s="7" t="s">
        <v>2401</v>
      </c>
      <c r="J1116" s="7" t="s">
        <v>311</v>
      </c>
      <c r="K1116" s="7"/>
      <c r="L1116" s="10">
        <v>93.5</v>
      </c>
      <c r="M1116" s="7" t="s">
        <v>62</v>
      </c>
      <c r="N1116" s="7" t="s">
        <v>2382</v>
      </c>
      <c r="O1116" s="7" t="s">
        <v>14</v>
      </c>
      <c r="P1116" s="50"/>
      <c r="Q1116" s="80">
        <f>SUMIF(Western!C:C,E1116,Western!W:W)</f>
        <v>0</v>
      </c>
      <c r="R1116" s="53">
        <f t="shared" si="54"/>
        <v>0</v>
      </c>
    </row>
    <row r="1117" spans="2:18" x14ac:dyDescent="0.25">
      <c r="B1117" s="52" t="str">
        <f t="shared" si="55"/>
        <v>MA2LPTA</v>
      </c>
      <c r="C1117" s="48" t="str">
        <f t="shared" si="53"/>
        <v>84049073963</v>
      </c>
      <c r="D1117" s="6" t="s">
        <v>3210</v>
      </c>
      <c r="E1117" s="7" t="s">
        <v>1933</v>
      </c>
      <c r="F1117" t="s">
        <v>2410</v>
      </c>
      <c r="G1117" t="s">
        <v>3276</v>
      </c>
      <c r="H1117" t="s">
        <v>15</v>
      </c>
      <c r="I1117" s="7" t="s">
        <v>2401</v>
      </c>
      <c r="J1117" s="7" t="s">
        <v>287</v>
      </c>
      <c r="K1117" s="7"/>
      <c r="L1117" s="10">
        <v>93.5</v>
      </c>
      <c r="M1117" s="7" t="s">
        <v>62</v>
      </c>
      <c r="N1117" s="7" t="s">
        <v>2382</v>
      </c>
      <c r="O1117" s="7" t="s">
        <v>14</v>
      </c>
      <c r="P1117" s="50"/>
      <c r="Q1117" s="80">
        <f>SUMIF(Western!C:C,E1117,Western!W:W)</f>
        <v>0</v>
      </c>
      <c r="R1117" s="53">
        <f t="shared" si="54"/>
        <v>0</v>
      </c>
    </row>
    <row r="1118" spans="2:18" x14ac:dyDescent="0.25">
      <c r="B1118" s="52" t="str">
        <f t="shared" si="55"/>
        <v>MA2LPTA</v>
      </c>
      <c r="C1118" s="48" t="str">
        <f t="shared" si="53"/>
        <v>84049073964</v>
      </c>
      <c r="D1118" s="6" t="s">
        <v>3211</v>
      </c>
      <c r="E1118" s="7" t="s">
        <v>1934</v>
      </c>
      <c r="F1118" t="s">
        <v>2411</v>
      </c>
      <c r="G1118" t="s">
        <v>3276</v>
      </c>
      <c r="H1118" t="s">
        <v>15</v>
      </c>
      <c r="I1118" s="7" t="s">
        <v>2401</v>
      </c>
      <c r="J1118" s="7" t="s">
        <v>316</v>
      </c>
      <c r="K1118" s="7"/>
      <c r="L1118" s="10">
        <v>93.5</v>
      </c>
      <c r="M1118" s="7" t="s">
        <v>62</v>
      </c>
      <c r="N1118" s="7" t="s">
        <v>2382</v>
      </c>
      <c r="O1118" s="7" t="s">
        <v>14</v>
      </c>
      <c r="P1118" s="50"/>
      <c r="Q1118" s="80">
        <f>SUMIF(Western!C:C,E1118,Western!W:W)</f>
        <v>0</v>
      </c>
      <c r="R1118" s="53">
        <f t="shared" si="54"/>
        <v>0</v>
      </c>
    </row>
    <row r="1119" spans="2:18" x14ac:dyDescent="0.25">
      <c r="B1119" s="52" t="str">
        <f t="shared" si="55"/>
        <v>MA2LPTA</v>
      </c>
      <c r="C1119" s="48" t="str">
        <f t="shared" si="53"/>
        <v>84049073965</v>
      </c>
      <c r="D1119" s="6" t="s">
        <v>3212</v>
      </c>
      <c r="E1119" s="7" t="s">
        <v>1935</v>
      </c>
      <c r="F1119" t="s">
        <v>2412</v>
      </c>
      <c r="G1119" t="s">
        <v>3276</v>
      </c>
      <c r="H1119" t="s">
        <v>15</v>
      </c>
      <c r="I1119" s="7" t="s">
        <v>2401</v>
      </c>
      <c r="J1119" s="7" t="s">
        <v>319</v>
      </c>
      <c r="K1119" s="7"/>
      <c r="L1119" s="10">
        <v>93.5</v>
      </c>
      <c r="M1119" s="7" t="s">
        <v>62</v>
      </c>
      <c r="N1119" s="7" t="s">
        <v>2382</v>
      </c>
      <c r="O1119" s="7" t="s">
        <v>14</v>
      </c>
      <c r="P1119" s="50"/>
      <c r="Q1119" s="80">
        <f>SUMIF(Western!C:C,E1119,Western!W:W)</f>
        <v>0</v>
      </c>
      <c r="R1119" s="53">
        <f t="shared" si="54"/>
        <v>0</v>
      </c>
    </row>
    <row r="1120" spans="2:18" x14ac:dyDescent="0.25">
      <c r="B1120" s="52" t="str">
        <f t="shared" si="55"/>
        <v>MA2LPTA</v>
      </c>
      <c r="C1120" s="48" t="str">
        <f t="shared" si="53"/>
        <v>84049073966</v>
      </c>
      <c r="D1120" s="6" t="s">
        <v>3213</v>
      </c>
      <c r="E1120" s="7" t="s">
        <v>1936</v>
      </c>
      <c r="F1120" t="s">
        <v>2413</v>
      </c>
      <c r="G1120" t="s">
        <v>3276</v>
      </c>
      <c r="H1120" t="s">
        <v>15</v>
      </c>
      <c r="I1120" s="7" t="s">
        <v>2401</v>
      </c>
      <c r="J1120" s="7" t="s">
        <v>322</v>
      </c>
      <c r="K1120" s="7"/>
      <c r="L1120" s="10">
        <v>93.5</v>
      </c>
      <c r="M1120" s="7" t="s">
        <v>62</v>
      </c>
      <c r="N1120" s="7" t="s">
        <v>2382</v>
      </c>
      <c r="O1120" s="7" t="s">
        <v>14</v>
      </c>
      <c r="P1120" s="50"/>
      <c r="Q1120" s="80">
        <f>SUMIF(Western!C:C,E1120,Western!W:W)</f>
        <v>0</v>
      </c>
      <c r="R1120" s="53">
        <f t="shared" si="54"/>
        <v>0</v>
      </c>
    </row>
    <row r="1121" spans="2:18" x14ac:dyDescent="0.25">
      <c r="B1121" s="52" t="str">
        <f t="shared" si="55"/>
        <v>MA2LPTA</v>
      </c>
      <c r="C1121" s="48" t="str">
        <f t="shared" si="53"/>
        <v>84049073967</v>
      </c>
      <c r="D1121" s="6" t="s">
        <v>3214</v>
      </c>
      <c r="E1121" s="7" t="s">
        <v>1937</v>
      </c>
      <c r="F1121" t="s">
        <v>2414</v>
      </c>
      <c r="G1121" t="s">
        <v>3276</v>
      </c>
      <c r="H1121" t="s">
        <v>15</v>
      </c>
      <c r="I1121" s="7" t="s">
        <v>2401</v>
      </c>
      <c r="J1121" s="7" t="s">
        <v>325</v>
      </c>
      <c r="K1121" s="7"/>
      <c r="L1121" s="10">
        <v>93.5</v>
      </c>
      <c r="M1121" s="7" t="s">
        <v>62</v>
      </c>
      <c r="N1121" s="7" t="s">
        <v>2382</v>
      </c>
      <c r="O1121" s="7" t="s">
        <v>14</v>
      </c>
      <c r="P1121" s="50"/>
      <c r="Q1121" s="80">
        <f>SUMIF(Western!C:C,E1121,Western!W:W)</f>
        <v>0</v>
      </c>
      <c r="R1121" s="53">
        <f t="shared" si="54"/>
        <v>0</v>
      </c>
    </row>
    <row r="1122" spans="2:18" x14ac:dyDescent="0.25">
      <c r="B1122" s="52" t="str">
        <f t="shared" si="55"/>
        <v>MA2LPTA</v>
      </c>
      <c r="C1122" s="48" t="str">
        <f t="shared" si="53"/>
        <v>84049073968</v>
      </c>
      <c r="D1122" s="6" t="s">
        <v>3215</v>
      </c>
      <c r="E1122" s="7" t="s">
        <v>1938</v>
      </c>
      <c r="F1122" t="s">
        <v>2415</v>
      </c>
      <c r="G1122" t="s">
        <v>3276</v>
      </c>
      <c r="H1122" t="s">
        <v>15</v>
      </c>
      <c r="I1122" s="7" t="s">
        <v>2401</v>
      </c>
      <c r="J1122" s="7" t="s">
        <v>328</v>
      </c>
      <c r="K1122" s="7"/>
      <c r="L1122" s="10">
        <v>93.5</v>
      </c>
      <c r="M1122" s="7" t="s">
        <v>62</v>
      </c>
      <c r="N1122" s="7" t="s">
        <v>2382</v>
      </c>
      <c r="O1122" s="7" t="s">
        <v>14</v>
      </c>
      <c r="P1122" s="50"/>
      <c r="Q1122" s="80">
        <f>SUMIF(Western!C:C,E1122,Western!W:W)</f>
        <v>0</v>
      </c>
      <c r="R1122" s="53">
        <f t="shared" si="54"/>
        <v>0</v>
      </c>
    </row>
    <row r="1123" spans="2:18" x14ac:dyDescent="0.25">
      <c r="B1123" s="52" t="str">
        <f t="shared" si="55"/>
        <v>MA2LPTA</v>
      </c>
      <c r="C1123" s="48" t="str">
        <f t="shared" si="53"/>
        <v>84049073969</v>
      </c>
      <c r="D1123" s="6" t="s">
        <v>3216</v>
      </c>
      <c r="E1123" s="7" t="s">
        <v>1939</v>
      </c>
      <c r="F1123" t="s">
        <v>2416</v>
      </c>
      <c r="G1123" t="s">
        <v>3276</v>
      </c>
      <c r="H1123" t="s">
        <v>15</v>
      </c>
      <c r="I1123" s="7" t="s">
        <v>2401</v>
      </c>
      <c r="J1123" s="7" t="s">
        <v>331</v>
      </c>
      <c r="K1123" s="7"/>
      <c r="L1123" s="10">
        <v>93.5</v>
      </c>
      <c r="M1123" s="7" t="s">
        <v>62</v>
      </c>
      <c r="N1123" s="7" t="s">
        <v>2382</v>
      </c>
      <c r="O1123" s="7" t="s">
        <v>14</v>
      </c>
      <c r="P1123" s="50"/>
      <c r="Q1123" s="80">
        <f>SUMIF(Western!C:C,E1123,Western!W:W)</f>
        <v>0</v>
      </c>
      <c r="R1123" s="53">
        <f t="shared" si="54"/>
        <v>0</v>
      </c>
    </row>
    <row r="1124" spans="2:18" x14ac:dyDescent="0.25">
      <c r="B1124" s="52" t="str">
        <f t="shared" si="55"/>
        <v>MA2LPTA</v>
      </c>
      <c r="C1124" s="48" t="str">
        <f t="shared" si="53"/>
        <v>84049073970</v>
      </c>
      <c r="D1124" s="6" t="s">
        <v>3217</v>
      </c>
      <c r="E1124" s="7" t="s">
        <v>1940</v>
      </c>
      <c r="F1124" t="s">
        <v>2417</v>
      </c>
      <c r="G1124" t="s">
        <v>3276</v>
      </c>
      <c r="H1124" t="s">
        <v>15</v>
      </c>
      <c r="I1124" s="7" t="s">
        <v>2401</v>
      </c>
      <c r="J1124" s="7" t="s">
        <v>334</v>
      </c>
      <c r="K1124" s="7"/>
      <c r="L1124" s="10">
        <v>93.5</v>
      </c>
      <c r="M1124" s="7" t="s">
        <v>62</v>
      </c>
      <c r="N1124" s="7" t="s">
        <v>2382</v>
      </c>
      <c r="O1124" s="7" t="s">
        <v>14</v>
      </c>
      <c r="P1124" s="50"/>
      <c r="Q1124" s="80">
        <f>SUMIF(Western!C:C,E1124,Western!W:W)</f>
        <v>0</v>
      </c>
      <c r="R1124" s="53">
        <f t="shared" si="54"/>
        <v>0</v>
      </c>
    </row>
    <row r="1125" spans="2:18" x14ac:dyDescent="0.25">
      <c r="B1125" s="52" t="str">
        <f t="shared" si="55"/>
        <v>MA2LPTA</v>
      </c>
      <c r="C1125" s="48" t="str">
        <f t="shared" si="53"/>
        <v>84049073971</v>
      </c>
      <c r="D1125" s="6" t="s">
        <v>3218</v>
      </c>
      <c r="E1125" s="7" t="s">
        <v>1941</v>
      </c>
      <c r="F1125" t="s">
        <v>2418</v>
      </c>
      <c r="G1125" t="s">
        <v>3276</v>
      </c>
      <c r="H1125" t="s">
        <v>16</v>
      </c>
      <c r="I1125" s="7" t="s">
        <v>2401</v>
      </c>
      <c r="J1125" s="7" t="s">
        <v>337</v>
      </c>
      <c r="K1125" s="7"/>
      <c r="L1125" s="10">
        <v>93.5</v>
      </c>
      <c r="M1125" s="7" t="s">
        <v>62</v>
      </c>
      <c r="N1125" s="7" t="s">
        <v>2382</v>
      </c>
      <c r="O1125" s="7" t="s">
        <v>14</v>
      </c>
      <c r="P1125" s="50"/>
      <c r="Q1125" s="80">
        <f>SUMIF(Western!C:C,E1125,Western!W:W)</f>
        <v>0</v>
      </c>
      <c r="R1125" s="53">
        <f t="shared" si="54"/>
        <v>0</v>
      </c>
    </row>
    <row r="1126" spans="2:18" x14ac:dyDescent="0.25">
      <c r="B1126" s="52" t="str">
        <f t="shared" si="55"/>
        <v>MA2LPCR</v>
      </c>
      <c r="C1126" s="48" t="str">
        <f t="shared" si="53"/>
        <v>84049073972</v>
      </c>
      <c r="D1126" s="6" t="s">
        <v>3219</v>
      </c>
      <c r="E1126" s="7" t="s">
        <v>1942</v>
      </c>
      <c r="F1126" t="s">
        <v>2419</v>
      </c>
      <c r="G1126" t="s">
        <v>3276</v>
      </c>
      <c r="H1126" t="s">
        <v>16</v>
      </c>
      <c r="I1126" s="7" t="s">
        <v>191</v>
      </c>
      <c r="J1126" s="7" t="s">
        <v>284</v>
      </c>
      <c r="K1126" s="7"/>
      <c r="L1126" s="10">
        <v>93.5</v>
      </c>
      <c r="M1126" s="7" t="s">
        <v>62</v>
      </c>
      <c r="N1126" s="7" t="s">
        <v>2382</v>
      </c>
      <c r="O1126" s="7" t="s">
        <v>14</v>
      </c>
      <c r="P1126" s="50"/>
      <c r="Q1126" s="80">
        <f>SUMIF(Western!C:C,E1126,Western!W:W)</f>
        <v>0</v>
      </c>
      <c r="R1126" s="53">
        <f t="shared" si="54"/>
        <v>0</v>
      </c>
    </row>
    <row r="1127" spans="2:18" x14ac:dyDescent="0.25">
      <c r="B1127" s="52" t="str">
        <f t="shared" si="55"/>
        <v>MA2LPCR</v>
      </c>
      <c r="C1127" s="48" t="str">
        <f t="shared" si="53"/>
        <v>84049073973</v>
      </c>
      <c r="D1127" s="6" t="s">
        <v>3220</v>
      </c>
      <c r="E1127" s="7" t="s">
        <v>1943</v>
      </c>
      <c r="F1127" t="s">
        <v>2420</v>
      </c>
      <c r="G1127" t="s">
        <v>3276</v>
      </c>
      <c r="H1127" t="s">
        <v>16</v>
      </c>
      <c r="I1127" s="7" t="s">
        <v>191</v>
      </c>
      <c r="J1127" s="7" t="s">
        <v>292</v>
      </c>
      <c r="K1127" s="7"/>
      <c r="L1127" s="10">
        <v>93.5</v>
      </c>
      <c r="M1127" s="7" t="s">
        <v>62</v>
      </c>
      <c r="N1127" s="7" t="s">
        <v>2382</v>
      </c>
      <c r="O1127" s="7" t="s">
        <v>14</v>
      </c>
      <c r="P1127" s="50"/>
      <c r="Q1127" s="80">
        <f>SUMIF(Western!C:C,E1127,Western!W:W)</f>
        <v>0</v>
      </c>
      <c r="R1127" s="53">
        <f t="shared" si="54"/>
        <v>0</v>
      </c>
    </row>
    <row r="1128" spans="2:18" x14ac:dyDescent="0.25">
      <c r="B1128" s="52" t="str">
        <f t="shared" si="55"/>
        <v>MA2LPCR</v>
      </c>
      <c r="C1128" s="48" t="str">
        <f t="shared" si="53"/>
        <v>84049073974</v>
      </c>
      <c r="D1128" s="6" t="s">
        <v>3221</v>
      </c>
      <c r="E1128" s="7" t="s">
        <v>1944</v>
      </c>
      <c r="F1128" t="s">
        <v>2421</v>
      </c>
      <c r="G1128" t="s">
        <v>3276</v>
      </c>
      <c r="H1128" t="s">
        <v>16</v>
      </c>
      <c r="I1128" s="7" t="s">
        <v>191</v>
      </c>
      <c r="J1128" s="7" t="s">
        <v>295</v>
      </c>
      <c r="K1128" s="7"/>
      <c r="L1128" s="10">
        <v>93.5</v>
      </c>
      <c r="M1128" s="7" t="s">
        <v>62</v>
      </c>
      <c r="N1128" s="7" t="s">
        <v>2382</v>
      </c>
      <c r="O1128" s="7" t="s">
        <v>14</v>
      </c>
      <c r="P1128" s="50"/>
      <c r="Q1128" s="80">
        <f>SUMIF(Western!C:C,E1128,Western!W:W)</f>
        <v>0</v>
      </c>
      <c r="R1128" s="53">
        <f t="shared" si="54"/>
        <v>0</v>
      </c>
    </row>
    <row r="1129" spans="2:18" x14ac:dyDescent="0.25">
      <c r="B1129" s="52" t="str">
        <f t="shared" si="55"/>
        <v>MA2LPCR</v>
      </c>
      <c r="C1129" s="48" t="str">
        <f t="shared" si="53"/>
        <v>84049073975</v>
      </c>
      <c r="D1129" s="6" t="s">
        <v>3222</v>
      </c>
      <c r="E1129" s="7" t="s">
        <v>1945</v>
      </c>
      <c r="F1129" t="s">
        <v>2422</v>
      </c>
      <c r="G1129" t="s">
        <v>3276</v>
      </c>
      <c r="H1129" t="s">
        <v>16</v>
      </c>
      <c r="I1129" s="7" t="s">
        <v>191</v>
      </c>
      <c r="J1129" s="7" t="s">
        <v>285</v>
      </c>
      <c r="K1129" s="7"/>
      <c r="L1129" s="10">
        <v>93.5</v>
      </c>
      <c r="M1129" s="7" t="s">
        <v>62</v>
      </c>
      <c r="N1129" s="7" t="s">
        <v>2382</v>
      </c>
      <c r="O1129" s="7" t="s">
        <v>14</v>
      </c>
      <c r="P1129" s="50"/>
      <c r="Q1129" s="80">
        <f>SUMIF(Western!C:C,E1129,Western!W:W)</f>
        <v>0</v>
      </c>
      <c r="R1129" s="53">
        <f t="shared" si="54"/>
        <v>0</v>
      </c>
    </row>
    <row r="1130" spans="2:18" x14ac:dyDescent="0.25">
      <c r="B1130" s="52" t="str">
        <f t="shared" si="55"/>
        <v>MA2LPCR</v>
      </c>
      <c r="C1130" s="48" t="str">
        <f t="shared" si="53"/>
        <v>84049073976</v>
      </c>
      <c r="D1130" s="6" t="s">
        <v>3223</v>
      </c>
      <c r="E1130" s="7" t="s">
        <v>1946</v>
      </c>
      <c r="F1130" t="s">
        <v>2423</v>
      </c>
      <c r="G1130" t="s">
        <v>3276</v>
      </c>
      <c r="H1130" t="s">
        <v>16</v>
      </c>
      <c r="I1130" s="7" t="s">
        <v>191</v>
      </c>
      <c r="J1130" s="7" t="s">
        <v>300</v>
      </c>
      <c r="K1130" s="7"/>
      <c r="L1130" s="10">
        <v>93.5</v>
      </c>
      <c r="M1130" s="7" t="s">
        <v>62</v>
      </c>
      <c r="N1130" s="7" t="s">
        <v>2382</v>
      </c>
      <c r="O1130" s="7" t="s">
        <v>14</v>
      </c>
      <c r="P1130" s="50"/>
      <c r="Q1130" s="80">
        <f>SUMIF(Western!C:C,E1130,Western!W:W)</f>
        <v>0</v>
      </c>
      <c r="R1130" s="53">
        <f t="shared" si="54"/>
        <v>0</v>
      </c>
    </row>
    <row r="1131" spans="2:18" x14ac:dyDescent="0.25">
      <c r="B1131" s="52" t="str">
        <f t="shared" si="55"/>
        <v>MA2LPCR</v>
      </c>
      <c r="C1131" s="48" t="str">
        <f t="shared" si="53"/>
        <v>84049073977</v>
      </c>
      <c r="D1131" s="6" t="s">
        <v>3224</v>
      </c>
      <c r="E1131" s="7" t="s">
        <v>1947</v>
      </c>
      <c r="F1131" t="s">
        <v>2424</v>
      </c>
      <c r="G1131" t="s">
        <v>3276</v>
      </c>
      <c r="H1131" t="s">
        <v>16</v>
      </c>
      <c r="I1131" s="7" t="s">
        <v>191</v>
      </c>
      <c r="J1131" s="7" t="s">
        <v>303</v>
      </c>
      <c r="K1131" s="7"/>
      <c r="L1131" s="10">
        <v>93.5</v>
      </c>
      <c r="M1131" s="7" t="s">
        <v>62</v>
      </c>
      <c r="N1131" s="7" t="s">
        <v>2382</v>
      </c>
      <c r="O1131" s="7" t="s">
        <v>14</v>
      </c>
      <c r="P1131" s="50"/>
      <c r="Q1131" s="80">
        <f>SUMIF(Western!C:C,E1131,Western!W:W)</f>
        <v>0</v>
      </c>
      <c r="R1131" s="53">
        <f t="shared" si="54"/>
        <v>0</v>
      </c>
    </row>
    <row r="1132" spans="2:18" x14ac:dyDescent="0.25">
      <c r="B1132" s="52" t="str">
        <f t="shared" si="55"/>
        <v>MA2LPCR</v>
      </c>
      <c r="C1132" s="48" t="str">
        <f t="shared" si="53"/>
        <v>84049073978</v>
      </c>
      <c r="D1132" s="6" t="s">
        <v>3225</v>
      </c>
      <c r="E1132" s="7" t="s">
        <v>1948</v>
      </c>
      <c r="F1132" t="s">
        <v>2425</v>
      </c>
      <c r="G1132" t="s">
        <v>3276</v>
      </c>
      <c r="H1132" t="s">
        <v>16</v>
      </c>
      <c r="I1132" s="7" t="s">
        <v>191</v>
      </c>
      <c r="J1132" s="7" t="s">
        <v>286</v>
      </c>
      <c r="K1132" s="7"/>
      <c r="L1132" s="10">
        <v>93.5</v>
      </c>
      <c r="M1132" s="7" t="s">
        <v>62</v>
      </c>
      <c r="N1132" s="7" t="s">
        <v>2382</v>
      </c>
      <c r="O1132" s="7" t="s">
        <v>14</v>
      </c>
      <c r="P1132" s="50"/>
      <c r="Q1132" s="80">
        <f>SUMIF(Western!C:C,E1132,Western!W:W)</f>
        <v>0</v>
      </c>
      <c r="R1132" s="53">
        <f t="shared" si="54"/>
        <v>0</v>
      </c>
    </row>
    <row r="1133" spans="2:18" x14ac:dyDescent="0.25">
      <c r="B1133" s="52" t="str">
        <f t="shared" si="55"/>
        <v>MA2LPCR</v>
      </c>
      <c r="C1133" s="48" t="str">
        <f t="shared" si="53"/>
        <v>84049073979</v>
      </c>
      <c r="D1133" s="6" t="s">
        <v>3226</v>
      </c>
      <c r="E1133" s="7" t="s">
        <v>1949</v>
      </c>
      <c r="F1133" t="s">
        <v>2426</v>
      </c>
      <c r="G1133" t="s">
        <v>3276</v>
      </c>
      <c r="H1133" t="s">
        <v>16</v>
      </c>
      <c r="I1133" s="7" t="s">
        <v>191</v>
      </c>
      <c r="J1133" s="7" t="s">
        <v>308</v>
      </c>
      <c r="K1133" s="7"/>
      <c r="L1133" s="10">
        <v>93.5</v>
      </c>
      <c r="M1133" s="7" t="s">
        <v>62</v>
      </c>
      <c r="N1133" s="7" t="s">
        <v>2382</v>
      </c>
      <c r="O1133" s="7" t="s">
        <v>14</v>
      </c>
      <c r="P1133" s="50"/>
      <c r="Q1133" s="80">
        <f>SUMIF(Western!C:C,E1133,Western!W:W)</f>
        <v>0</v>
      </c>
      <c r="R1133" s="53">
        <f t="shared" si="54"/>
        <v>0</v>
      </c>
    </row>
    <row r="1134" spans="2:18" x14ac:dyDescent="0.25">
      <c r="B1134" s="52" t="str">
        <f t="shared" si="55"/>
        <v>MA2LPCR</v>
      </c>
      <c r="C1134" s="48" t="str">
        <f t="shared" si="53"/>
        <v>84049073980</v>
      </c>
      <c r="D1134" s="6" t="s">
        <v>3227</v>
      </c>
      <c r="E1134" s="7" t="s">
        <v>1950</v>
      </c>
      <c r="F1134" t="s">
        <v>2427</v>
      </c>
      <c r="G1134" t="s">
        <v>3276</v>
      </c>
      <c r="H1134" t="s">
        <v>16</v>
      </c>
      <c r="I1134" s="7" t="s">
        <v>191</v>
      </c>
      <c r="J1134" s="7" t="s">
        <v>311</v>
      </c>
      <c r="K1134" s="7"/>
      <c r="L1134" s="10">
        <v>93.5</v>
      </c>
      <c r="M1134" s="7" t="s">
        <v>62</v>
      </c>
      <c r="N1134" s="7" t="s">
        <v>2382</v>
      </c>
      <c r="O1134" s="7" t="s">
        <v>14</v>
      </c>
      <c r="P1134" s="50"/>
      <c r="Q1134" s="80">
        <f>SUMIF(Western!C:C,E1134,Western!W:W)</f>
        <v>0</v>
      </c>
      <c r="R1134" s="53">
        <f t="shared" si="54"/>
        <v>0</v>
      </c>
    </row>
    <row r="1135" spans="2:18" x14ac:dyDescent="0.25">
      <c r="B1135" s="52" t="str">
        <f t="shared" si="55"/>
        <v>MA2LPCR</v>
      </c>
      <c r="C1135" s="48" t="str">
        <f t="shared" si="53"/>
        <v>84049073981</v>
      </c>
      <c r="D1135" s="6" t="s">
        <v>3228</v>
      </c>
      <c r="E1135" s="7" t="s">
        <v>1951</v>
      </c>
      <c r="F1135" t="s">
        <v>2428</v>
      </c>
      <c r="G1135" t="s">
        <v>3276</v>
      </c>
      <c r="H1135" t="s">
        <v>16</v>
      </c>
      <c r="I1135" s="7" t="s">
        <v>191</v>
      </c>
      <c r="J1135" s="7" t="s">
        <v>287</v>
      </c>
      <c r="K1135" s="7"/>
      <c r="L1135" s="10">
        <v>93.5</v>
      </c>
      <c r="M1135" s="7" t="s">
        <v>62</v>
      </c>
      <c r="N1135" s="7" t="s">
        <v>2382</v>
      </c>
      <c r="O1135" s="7" t="s">
        <v>14</v>
      </c>
      <c r="P1135" s="50"/>
      <c r="Q1135" s="80">
        <f>SUMIF(Western!C:C,E1135,Western!W:W)</f>
        <v>0</v>
      </c>
      <c r="R1135" s="53">
        <f t="shared" si="54"/>
        <v>0</v>
      </c>
    </row>
    <row r="1136" spans="2:18" x14ac:dyDescent="0.25">
      <c r="B1136" s="52" t="str">
        <f t="shared" si="55"/>
        <v>MA2LPCR</v>
      </c>
      <c r="C1136" s="48" t="str">
        <f t="shared" si="53"/>
        <v>84049073982</v>
      </c>
      <c r="D1136" s="6" t="s">
        <v>3229</v>
      </c>
      <c r="E1136" s="7" t="s">
        <v>1952</v>
      </c>
      <c r="F1136" t="s">
        <v>2429</v>
      </c>
      <c r="G1136" t="s">
        <v>3276</v>
      </c>
      <c r="H1136" t="s">
        <v>16</v>
      </c>
      <c r="I1136" s="7" t="s">
        <v>191</v>
      </c>
      <c r="J1136" s="7" t="s">
        <v>316</v>
      </c>
      <c r="K1136" s="7"/>
      <c r="L1136" s="10">
        <v>93.5</v>
      </c>
      <c r="M1136" s="7" t="s">
        <v>62</v>
      </c>
      <c r="N1136" s="7" t="s">
        <v>2382</v>
      </c>
      <c r="O1136" s="7" t="s">
        <v>14</v>
      </c>
      <c r="P1136" s="50"/>
      <c r="Q1136" s="80">
        <f>SUMIF(Western!C:C,E1136,Western!W:W)</f>
        <v>0</v>
      </c>
      <c r="R1136" s="53">
        <f t="shared" si="54"/>
        <v>0</v>
      </c>
    </row>
    <row r="1137" spans="2:18" x14ac:dyDescent="0.25">
      <c r="B1137" s="52" t="str">
        <f t="shared" si="55"/>
        <v>MA2LPCR</v>
      </c>
      <c r="C1137" s="48" t="str">
        <f t="shared" si="53"/>
        <v>84049073983</v>
      </c>
      <c r="D1137" s="6" t="s">
        <v>3230</v>
      </c>
      <c r="E1137" s="7" t="s">
        <v>1953</v>
      </c>
      <c r="F1137" t="s">
        <v>2430</v>
      </c>
      <c r="G1137" t="s">
        <v>3276</v>
      </c>
      <c r="H1137" t="s">
        <v>16</v>
      </c>
      <c r="I1137" s="7" t="s">
        <v>191</v>
      </c>
      <c r="J1137" s="7" t="s">
        <v>319</v>
      </c>
      <c r="K1137" s="7"/>
      <c r="L1137" s="10">
        <v>93.5</v>
      </c>
      <c r="M1137" s="7" t="s">
        <v>62</v>
      </c>
      <c r="N1137" s="7" t="s">
        <v>2382</v>
      </c>
      <c r="O1137" s="7" t="s">
        <v>14</v>
      </c>
      <c r="P1137" s="50"/>
      <c r="Q1137" s="80">
        <f>SUMIF(Western!C:C,E1137,Western!W:W)</f>
        <v>0</v>
      </c>
      <c r="R1137" s="53">
        <f t="shared" si="54"/>
        <v>0</v>
      </c>
    </row>
    <row r="1138" spans="2:18" x14ac:dyDescent="0.25">
      <c r="B1138" s="52" t="str">
        <f t="shared" si="55"/>
        <v>MA2LPCR</v>
      </c>
      <c r="C1138" s="48" t="str">
        <f t="shared" si="53"/>
        <v>84049073984</v>
      </c>
      <c r="D1138" s="6" t="s">
        <v>3231</v>
      </c>
      <c r="E1138" s="7" t="s">
        <v>1954</v>
      </c>
      <c r="F1138" t="s">
        <v>2431</v>
      </c>
      <c r="G1138" t="s">
        <v>3276</v>
      </c>
      <c r="H1138" t="s">
        <v>16</v>
      </c>
      <c r="I1138" s="7" t="s">
        <v>191</v>
      </c>
      <c r="J1138" s="7" t="s">
        <v>322</v>
      </c>
      <c r="K1138" s="7"/>
      <c r="L1138" s="10">
        <v>93.5</v>
      </c>
      <c r="M1138" s="7" t="s">
        <v>62</v>
      </c>
      <c r="N1138" s="7" t="s">
        <v>2382</v>
      </c>
      <c r="O1138" s="7" t="s">
        <v>14</v>
      </c>
      <c r="P1138" s="50"/>
      <c r="Q1138" s="80">
        <f>SUMIF(Western!C:C,E1138,Western!W:W)</f>
        <v>0</v>
      </c>
      <c r="R1138" s="53">
        <f t="shared" si="54"/>
        <v>0</v>
      </c>
    </row>
    <row r="1139" spans="2:18" x14ac:dyDescent="0.25">
      <c r="B1139" s="52" t="str">
        <f t="shared" si="55"/>
        <v>MA2LPCR</v>
      </c>
      <c r="C1139" s="48" t="str">
        <f t="shared" si="53"/>
        <v>84049073985</v>
      </c>
      <c r="D1139" s="6" t="s">
        <v>3232</v>
      </c>
      <c r="E1139" s="7" t="s">
        <v>1955</v>
      </c>
      <c r="F1139" t="s">
        <v>2432</v>
      </c>
      <c r="G1139" t="s">
        <v>3276</v>
      </c>
      <c r="H1139" t="s">
        <v>16</v>
      </c>
      <c r="I1139" s="7" t="s">
        <v>191</v>
      </c>
      <c r="J1139" s="7" t="s">
        <v>325</v>
      </c>
      <c r="K1139" s="7"/>
      <c r="L1139" s="10">
        <v>93.5</v>
      </c>
      <c r="M1139" s="7" t="s">
        <v>62</v>
      </c>
      <c r="N1139" s="7" t="s">
        <v>2382</v>
      </c>
      <c r="O1139" s="7" t="s">
        <v>14</v>
      </c>
      <c r="P1139" s="50"/>
      <c r="Q1139" s="80">
        <f>SUMIF(Western!C:C,E1139,Western!W:W)</f>
        <v>0</v>
      </c>
      <c r="R1139" s="53">
        <f t="shared" si="54"/>
        <v>0</v>
      </c>
    </row>
    <row r="1140" spans="2:18" x14ac:dyDescent="0.25">
      <c r="B1140" s="52" t="str">
        <f t="shared" si="55"/>
        <v>MA2LPCR</v>
      </c>
      <c r="C1140" s="48" t="str">
        <f t="shared" si="53"/>
        <v>84049073986</v>
      </c>
      <c r="D1140" s="6" t="s">
        <v>3233</v>
      </c>
      <c r="E1140" s="7" t="s">
        <v>1956</v>
      </c>
      <c r="F1140" t="s">
        <v>2433</v>
      </c>
      <c r="G1140" t="s">
        <v>3276</v>
      </c>
      <c r="H1140" t="s">
        <v>16</v>
      </c>
      <c r="I1140" s="7" t="s">
        <v>191</v>
      </c>
      <c r="J1140" s="7" t="s">
        <v>328</v>
      </c>
      <c r="K1140" s="7"/>
      <c r="L1140" s="10">
        <v>93.5</v>
      </c>
      <c r="M1140" s="7" t="s">
        <v>62</v>
      </c>
      <c r="N1140" s="7" t="s">
        <v>2382</v>
      </c>
      <c r="O1140" s="7" t="s">
        <v>14</v>
      </c>
      <c r="P1140" s="50"/>
      <c r="Q1140" s="80">
        <f>SUMIF(Western!C:C,E1140,Western!W:W)</f>
        <v>0</v>
      </c>
      <c r="R1140" s="53">
        <f t="shared" si="54"/>
        <v>0</v>
      </c>
    </row>
    <row r="1141" spans="2:18" x14ac:dyDescent="0.25">
      <c r="B1141" s="52" t="str">
        <f t="shared" si="55"/>
        <v>MA2LPCR</v>
      </c>
      <c r="C1141" s="48" t="str">
        <f t="shared" si="53"/>
        <v>84049073987</v>
      </c>
      <c r="D1141" s="6" t="s">
        <v>3234</v>
      </c>
      <c r="E1141" s="7" t="s">
        <v>1957</v>
      </c>
      <c r="F1141" t="s">
        <v>2434</v>
      </c>
      <c r="G1141" t="s">
        <v>3276</v>
      </c>
      <c r="H1141" t="s">
        <v>16</v>
      </c>
      <c r="I1141" s="7" t="s">
        <v>191</v>
      </c>
      <c r="J1141" s="7" t="s">
        <v>331</v>
      </c>
      <c r="K1141" s="7"/>
      <c r="L1141" s="10">
        <v>93.5</v>
      </c>
      <c r="M1141" s="7" t="s">
        <v>62</v>
      </c>
      <c r="N1141" s="7" t="s">
        <v>2382</v>
      </c>
      <c r="O1141" s="7" t="s">
        <v>14</v>
      </c>
      <c r="P1141" s="50"/>
      <c r="Q1141" s="80">
        <f>SUMIF(Western!C:C,E1141,Western!W:W)</f>
        <v>0</v>
      </c>
      <c r="R1141" s="53">
        <f t="shared" si="54"/>
        <v>0</v>
      </c>
    </row>
    <row r="1142" spans="2:18" x14ac:dyDescent="0.25">
      <c r="B1142" s="52" t="str">
        <f t="shared" si="55"/>
        <v>MA2LPCR</v>
      </c>
      <c r="C1142" s="48" t="str">
        <f t="shared" si="53"/>
        <v>84049073988</v>
      </c>
      <c r="D1142" s="6" t="s">
        <v>3235</v>
      </c>
      <c r="E1142" s="7" t="s">
        <v>1958</v>
      </c>
      <c r="F1142" t="s">
        <v>2435</v>
      </c>
      <c r="G1142" t="s">
        <v>3276</v>
      </c>
      <c r="H1142" t="s">
        <v>16</v>
      </c>
      <c r="I1142" s="7" t="s">
        <v>191</v>
      </c>
      <c r="J1142" s="7" t="s">
        <v>334</v>
      </c>
      <c r="K1142" s="7"/>
      <c r="L1142" s="10">
        <v>93.5</v>
      </c>
      <c r="M1142" s="7" t="s">
        <v>62</v>
      </c>
      <c r="N1142" s="7" t="s">
        <v>2382</v>
      </c>
      <c r="O1142" s="7" t="s">
        <v>14</v>
      </c>
      <c r="P1142" s="50"/>
      <c r="Q1142" s="80">
        <f>SUMIF(Western!C:C,E1142,Western!W:W)</f>
        <v>0</v>
      </c>
      <c r="R1142" s="53">
        <f t="shared" si="54"/>
        <v>0</v>
      </c>
    </row>
    <row r="1143" spans="2:18" x14ac:dyDescent="0.25">
      <c r="B1143" s="52" t="str">
        <f t="shared" si="55"/>
        <v>MA2LPCR</v>
      </c>
      <c r="C1143" s="48" t="str">
        <f t="shared" si="53"/>
        <v>84049073989</v>
      </c>
      <c r="D1143" s="6" t="s">
        <v>3236</v>
      </c>
      <c r="E1143" s="7" t="s">
        <v>1959</v>
      </c>
      <c r="F1143" t="s">
        <v>2436</v>
      </c>
      <c r="G1143" t="s">
        <v>3276</v>
      </c>
      <c r="H1143" t="s">
        <v>16</v>
      </c>
      <c r="I1143" s="7" t="s">
        <v>191</v>
      </c>
      <c r="J1143" s="7" t="s">
        <v>337</v>
      </c>
      <c r="K1143" s="7"/>
      <c r="L1143" s="10">
        <v>93.5</v>
      </c>
      <c r="M1143" s="7" t="s">
        <v>62</v>
      </c>
      <c r="N1143" s="7" t="s">
        <v>2382</v>
      </c>
      <c r="O1143" s="7" t="s">
        <v>14</v>
      </c>
      <c r="P1143" s="50"/>
      <c r="Q1143" s="80">
        <f>SUMIF(Western!C:C,E1143,Western!W:W)</f>
        <v>0</v>
      </c>
      <c r="R1143" s="53">
        <f t="shared" si="54"/>
        <v>0</v>
      </c>
    </row>
    <row r="1144" spans="2:18" x14ac:dyDescent="0.25">
      <c r="B1144" s="52" t="str">
        <f t="shared" si="55"/>
        <v>MA2LPFU</v>
      </c>
      <c r="C1144" s="48" t="str">
        <f t="shared" si="53"/>
        <v>84049073990</v>
      </c>
      <c r="D1144" s="6" t="s">
        <v>3237</v>
      </c>
      <c r="E1144" s="7" t="s">
        <v>1960</v>
      </c>
      <c r="F1144" t="s">
        <v>2437</v>
      </c>
      <c r="G1144" t="s">
        <v>3276</v>
      </c>
      <c r="H1144" t="s">
        <v>15</v>
      </c>
      <c r="I1144" s="7" t="s">
        <v>10</v>
      </c>
      <c r="J1144" s="7" t="s">
        <v>284</v>
      </c>
      <c r="K1144" s="7"/>
      <c r="L1144" s="10">
        <v>93.5</v>
      </c>
      <c r="M1144" s="7" t="s">
        <v>62</v>
      </c>
      <c r="N1144" s="7" t="s">
        <v>2382</v>
      </c>
      <c r="O1144" s="7" t="s">
        <v>14</v>
      </c>
      <c r="P1144" s="50"/>
      <c r="Q1144" s="80">
        <f>SUMIF(Western!C:C,E1144,Western!W:W)</f>
        <v>0</v>
      </c>
      <c r="R1144" s="53">
        <f t="shared" si="54"/>
        <v>0</v>
      </c>
    </row>
    <row r="1145" spans="2:18" x14ac:dyDescent="0.25">
      <c r="B1145" s="52" t="str">
        <f t="shared" si="55"/>
        <v>MA2LPFU</v>
      </c>
      <c r="C1145" s="48" t="str">
        <f t="shared" si="53"/>
        <v>84049073991</v>
      </c>
      <c r="D1145" s="6" t="s">
        <v>3238</v>
      </c>
      <c r="E1145" s="7" t="s">
        <v>1961</v>
      </c>
      <c r="F1145" t="s">
        <v>2438</v>
      </c>
      <c r="G1145" t="s">
        <v>3276</v>
      </c>
      <c r="H1145" t="s">
        <v>15</v>
      </c>
      <c r="I1145" s="7" t="s">
        <v>10</v>
      </c>
      <c r="J1145" s="7" t="s">
        <v>292</v>
      </c>
      <c r="K1145" s="7"/>
      <c r="L1145" s="10">
        <v>93.5</v>
      </c>
      <c r="M1145" s="7" t="s">
        <v>62</v>
      </c>
      <c r="N1145" s="7" t="s">
        <v>2382</v>
      </c>
      <c r="O1145" s="7" t="s">
        <v>14</v>
      </c>
      <c r="P1145" s="50"/>
      <c r="Q1145" s="80">
        <f>SUMIF(Western!C:C,E1145,Western!W:W)</f>
        <v>0</v>
      </c>
      <c r="R1145" s="53">
        <f t="shared" si="54"/>
        <v>0</v>
      </c>
    </row>
    <row r="1146" spans="2:18" x14ac:dyDescent="0.25">
      <c r="B1146" s="52" t="str">
        <f t="shared" si="55"/>
        <v>MA2LPFU</v>
      </c>
      <c r="C1146" s="48" t="str">
        <f t="shared" si="53"/>
        <v>84049073992</v>
      </c>
      <c r="D1146" s="6" t="s">
        <v>3239</v>
      </c>
      <c r="E1146" s="7" t="s">
        <v>1962</v>
      </c>
      <c r="F1146" t="s">
        <v>2439</v>
      </c>
      <c r="G1146" t="s">
        <v>3276</v>
      </c>
      <c r="H1146" t="s">
        <v>15</v>
      </c>
      <c r="I1146" s="7" t="s">
        <v>10</v>
      </c>
      <c r="J1146" s="7" t="s">
        <v>295</v>
      </c>
      <c r="K1146" s="7"/>
      <c r="L1146" s="10">
        <v>93.5</v>
      </c>
      <c r="M1146" s="7" t="s">
        <v>62</v>
      </c>
      <c r="N1146" s="7" t="s">
        <v>2382</v>
      </c>
      <c r="O1146" s="7" t="s">
        <v>14</v>
      </c>
      <c r="P1146" s="50"/>
      <c r="Q1146" s="80">
        <f>SUMIF(Western!C:C,E1146,Western!W:W)</f>
        <v>0</v>
      </c>
      <c r="R1146" s="53">
        <f t="shared" si="54"/>
        <v>0</v>
      </c>
    </row>
    <row r="1147" spans="2:18" x14ac:dyDescent="0.25">
      <c r="B1147" s="52" t="str">
        <f t="shared" si="55"/>
        <v>MA2LPFU</v>
      </c>
      <c r="C1147" s="48" t="str">
        <f t="shared" si="53"/>
        <v>84049073993</v>
      </c>
      <c r="D1147" s="6" t="s">
        <v>3240</v>
      </c>
      <c r="E1147" s="7" t="s">
        <v>1963</v>
      </c>
      <c r="F1147" t="s">
        <v>2440</v>
      </c>
      <c r="G1147" t="s">
        <v>3276</v>
      </c>
      <c r="H1147" t="s">
        <v>15</v>
      </c>
      <c r="I1147" s="7" t="s">
        <v>10</v>
      </c>
      <c r="J1147" s="7" t="s">
        <v>285</v>
      </c>
      <c r="K1147" s="7"/>
      <c r="L1147" s="10">
        <v>93.5</v>
      </c>
      <c r="M1147" s="7" t="s">
        <v>62</v>
      </c>
      <c r="N1147" s="7" t="s">
        <v>2382</v>
      </c>
      <c r="O1147" s="7" t="s">
        <v>14</v>
      </c>
      <c r="P1147" s="50"/>
      <c r="Q1147" s="80">
        <f>SUMIF(Western!C:C,E1147,Western!W:W)</f>
        <v>0</v>
      </c>
      <c r="R1147" s="53">
        <f t="shared" si="54"/>
        <v>0</v>
      </c>
    </row>
    <row r="1148" spans="2:18" x14ac:dyDescent="0.25">
      <c r="B1148" s="52" t="str">
        <f t="shared" si="55"/>
        <v>MA2LPFU</v>
      </c>
      <c r="C1148" s="48" t="str">
        <f t="shared" si="53"/>
        <v>84049073994</v>
      </c>
      <c r="D1148" s="6" t="s">
        <v>3241</v>
      </c>
      <c r="E1148" s="7" t="s">
        <v>1964</v>
      </c>
      <c r="F1148" t="s">
        <v>2441</v>
      </c>
      <c r="G1148" t="s">
        <v>3276</v>
      </c>
      <c r="H1148" t="s">
        <v>15</v>
      </c>
      <c r="I1148" s="7" t="s">
        <v>10</v>
      </c>
      <c r="J1148" s="7" t="s">
        <v>300</v>
      </c>
      <c r="K1148" s="7"/>
      <c r="L1148" s="10">
        <v>93.5</v>
      </c>
      <c r="M1148" s="7" t="s">
        <v>62</v>
      </c>
      <c r="N1148" s="7" t="s">
        <v>2382</v>
      </c>
      <c r="O1148" s="7" t="s">
        <v>14</v>
      </c>
      <c r="P1148" s="50"/>
      <c r="Q1148" s="80">
        <f>SUMIF(Western!C:C,E1148,Western!W:W)</f>
        <v>0</v>
      </c>
      <c r="R1148" s="53">
        <f t="shared" si="54"/>
        <v>0</v>
      </c>
    </row>
    <row r="1149" spans="2:18" x14ac:dyDescent="0.25">
      <c r="B1149" s="52" t="str">
        <f t="shared" si="55"/>
        <v>MA2LPFU</v>
      </c>
      <c r="C1149" s="48" t="str">
        <f t="shared" si="53"/>
        <v>84049073995</v>
      </c>
      <c r="D1149" s="6" t="s">
        <v>3242</v>
      </c>
      <c r="E1149" s="7" t="s">
        <v>1965</v>
      </c>
      <c r="F1149" t="s">
        <v>2442</v>
      </c>
      <c r="G1149" t="s">
        <v>3276</v>
      </c>
      <c r="H1149" t="s">
        <v>15</v>
      </c>
      <c r="I1149" s="7" t="s">
        <v>10</v>
      </c>
      <c r="J1149" s="7" t="s">
        <v>303</v>
      </c>
      <c r="K1149" s="7"/>
      <c r="L1149" s="10">
        <v>93.5</v>
      </c>
      <c r="M1149" s="7" t="s">
        <v>62</v>
      </c>
      <c r="N1149" s="7" t="s">
        <v>2382</v>
      </c>
      <c r="O1149" s="7" t="s">
        <v>14</v>
      </c>
      <c r="P1149" s="50"/>
      <c r="Q1149" s="80">
        <f>SUMIF(Western!C:C,E1149,Western!W:W)</f>
        <v>0</v>
      </c>
      <c r="R1149" s="53">
        <f t="shared" si="54"/>
        <v>0</v>
      </c>
    </row>
    <row r="1150" spans="2:18" x14ac:dyDescent="0.25">
      <c r="B1150" s="52" t="str">
        <f t="shared" si="55"/>
        <v>MA2LPFU</v>
      </c>
      <c r="C1150" s="48" t="str">
        <f t="shared" si="53"/>
        <v>84049073996</v>
      </c>
      <c r="D1150" s="6" t="s">
        <v>3243</v>
      </c>
      <c r="E1150" s="7" t="s">
        <v>1966</v>
      </c>
      <c r="F1150" t="s">
        <v>2443</v>
      </c>
      <c r="G1150" t="s">
        <v>3276</v>
      </c>
      <c r="H1150" t="s">
        <v>15</v>
      </c>
      <c r="I1150" s="7" t="s">
        <v>10</v>
      </c>
      <c r="J1150" s="7" t="s">
        <v>286</v>
      </c>
      <c r="K1150" s="7"/>
      <c r="L1150" s="10">
        <v>93.5</v>
      </c>
      <c r="M1150" s="7" t="s">
        <v>62</v>
      </c>
      <c r="N1150" s="7" t="s">
        <v>2382</v>
      </c>
      <c r="O1150" s="7" t="s">
        <v>14</v>
      </c>
      <c r="P1150" s="50"/>
      <c r="Q1150" s="80">
        <f>SUMIF(Western!C:C,E1150,Western!W:W)</f>
        <v>0</v>
      </c>
      <c r="R1150" s="53">
        <f t="shared" si="54"/>
        <v>0</v>
      </c>
    </row>
    <row r="1151" spans="2:18" x14ac:dyDescent="0.25">
      <c r="B1151" s="52" t="str">
        <f t="shared" si="55"/>
        <v>MA2LPFU</v>
      </c>
      <c r="C1151" s="48" t="str">
        <f t="shared" si="53"/>
        <v>84049073997</v>
      </c>
      <c r="D1151" s="6" t="s">
        <v>3244</v>
      </c>
      <c r="E1151" s="7" t="s">
        <v>1967</v>
      </c>
      <c r="F1151" t="s">
        <v>2444</v>
      </c>
      <c r="G1151" t="s">
        <v>3276</v>
      </c>
      <c r="H1151" t="s">
        <v>15</v>
      </c>
      <c r="I1151" s="7" t="s">
        <v>10</v>
      </c>
      <c r="J1151" s="7" t="s">
        <v>308</v>
      </c>
      <c r="K1151" s="7"/>
      <c r="L1151" s="10">
        <v>93.5</v>
      </c>
      <c r="M1151" s="7" t="s">
        <v>62</v>
      </c>
      <c r="N1151" s="7" t="s">
        <v>2382</v>
      </c>
      <c r="O1151" s="7" t="s">
        <v>14</v>
      </c>
      <c r="P1151" s="50"/>
      <c r="Q1151" s="80">
        <f>SUMIF(Western!C:C,E1151,Western!W:W)</f>
        <v>0</v>
      </c>
      <c r="R1151" s="53">
        <f t="shared" si="54"/>
        <v>0</v>
      </c>
    </row>
    <row r="1152" spans="2:18" x14ac:dyDescent="0.25">
      <c r="B1152" s="52" t="str">
        <f t="shared" si="55"/>
        <v>MA2LPFU</v>
      </c>
      <c r="C1152" s="48" t="str">
        <f t="shared" ref="C1152:C1215" si="56">LEFT(D1152,11)</f>
        <v>84049073998</v>
      </c>
      <c r="D1152" s="6" t="s">
        <v>3245</v>
      </c>
      <c r="E1152" s="7" t="s">
        <v>1968</v>
      </c>
      <c r="F1152" t="s">
        <v>2445</v>
      </c>
      <c r="G1152" t="s">
        <v>3276</v>
      </c>
      <c r="H1152" t="s">
        <v>15</v>
      </c>
      <c r="I1152" s="7" t="s">
        <v>10</v>
      </c>
      <c r="J1152" s="7" t="s">
        <v>311</v>
      </c>
      <c r="K1152" s="7"/>
      <c r="L1152" s="10">
        <v>93.5</v>
      </c>
      <c r="M1152" s="7" t="s">
        <v>62</v>
      </c>
      <c r="N1152" s="7" t="s">
        <v>2382</v>
      </c>
      <c r="O1152" s="7" t="s">
        <v>14</v>
      </c>
      <c r="P1152" s="50"/>
      <c r="Q1152" s="80">
        <f>SUMIF(Western!C:C,E1152,Western!W:W)</f>
        <v>0</v>
      </c>
      <c r="R1152" s="53">
        <f t="shared" ref="R1152:R1215" si="57">Q1152*L1152</f>
        <v>0</v>
      </c>
    </row>
    <row r="1153" spans="2:18" x14ac:dyDescent="0.25">
      <c r="B1153" s="52" t="str">
        <f t="shared" si="55"/>
        <v>MA2LPFU</v>
      </c>
      <c r="C1153" s="48" t="str">
        <f t="shared" si="56"/>
        <v>84049073999</v>
      </c>
      <c r="D1153" s="6" t="s">
        <v>3246</v>
      </c>
      <c r="E1153" s="7" t="s">
        <v>1969</v>
      </c>
      <c r="F1153" t="s">
        <v>2446</v>
      </c>
      <c r="G1153" t="s">
        <v>3276</v>
      </c>
      <c r="H1153" t="s">
        <v>15</v>
      </c>
      <c r="I1153" s="7" t="s">
        <v>10</v>
      </c>
      <c r="J1153" s="7" t="s">
        <v>287</v>
      </c>
      <c r="K1153" s="7"/>
      <c r="L1153" s="10">
        <v>93.5</v>
      </c>
      <c r="M1153" s="7" t="s">
        <v>62</v>
      </c>
      <c r="N1153" s="7" t="s">
        <v>2382</v>
      </c>
      <c r="O1153" s="7" t="s">
        <v>14</v>
      </c>
      <c r="P1153" s="50"/>
      <c r="Q1153" s="80">
        <f>SUMIF(Western!C:C,E1153,Western!W:W)</f>
        <v>0</v>
      </c>
      <c r="R1153" s="53">
        <f t="shared" si="57"/>
        <v>0</v>
      </c>
    </row>
    <row r="1154" spans="2:18" x14ac:dyDescent="0.25">
      <c r="B1154" s="52" t="str">
        <f t="shared" si="55"/>
        <v>MA2LPFU</v>
      </c>
      <c r="C1154" s="48" t="str">
        <f t="shared" si="56"/>
        <v>84049074000</v>
      </c>
      <c r="D1154" s="6" t="s">
        <v>3247</v>
      </c>
      <c r="E1154" s="7" t="s">
        <v>1970</v>
      </c>
      <c r="F1154" t="s">
        <v>2447</v>
      </c>
      <c r="G1154" t="s">
        <v>3276</v>
      </c>
      <c r="H1154" t="s">
        <v>15</v>
      </c>
      <c r="I1154" s="7" t="s">
        <v>10</v>
      </c>
      <c r="J1154" s="7" t="s">
        <v>316</v>
      </c>
      <c r="K1154" s="7"/>
      <c r="L1154" s="10">
        <v>93.5</v>
      </c>
      <c r="M1154" s="7" t="s">
        <v>62</v>
      </c>
      <c r="N1154" s="7" t="s">
        <v>2382</v>
      </c>
      <c r="O1154" s="7" t="s">
        <v>14</v>
      </c>
      <c r="P1154" s="50"/>
      <c r="Q1154" s="80">
        <f>SUMIF(Western!C:C,E1154,Western!W:W)</f>
        <v>0</v>
      </c>
      <c r="R1154" s="53">
        <f t="shared" si="57"/>
        <v>0</v>
      </c>
    </row>
    <row r="1155" spans="2:18" x14ac:dyDescent="0.25">
      <c r="B1155" s="52" t="str">
        <f t="shared" si="55"/>
        <v>MA2LPFU</v>
      </c>
      <c r="C1155" s="48" t="str">
        <f t="shared" si="56"/>
        <v>84049074001</v>
      </c>
      <c r="D1155" s="6" t="s">
        <v>3248</v>
      </c>
      <c r="E1155" s="7" t="s">
        <v>1971</v>
      </c>
      <c r="F1155" t="s">
        <v>2448</v>
      </c>
      <c r="G1155" t="s">
        <v>3276</v>
      </c>
      <c r="H1155" t="s">
        <v>15</v>
      </c>
      <c r="I1155" s="7" t="s">
        <v>10</v>
      </c>
      <c r="J1155" s="7" t="s">
        <v>319</v>
      </c>
      <c r="K1155" s="7"/>
      <c r="L1155" s="10">
        <v>93.5</v>
      </c>
      <c r="M1155" s="7" t="s">
        <v>62</v>
      </c>
      <c r="N1155" s="7" t="s">
        <v>2382</v>
      </c>
      <c r="O1155" s="7" t="s">
        <v>14</v>
      </c>
      <c r="P1155" s="50"/>
      <c r="Q1155" s="80">
        <f>SUMIF(Western!C:C,E1155,Western!W:W)</f>
        <v>0</v>
      </c>
      <c r="R1155" s="53">
        <f t="shared" si="57"/>
        <v>0</v>
      </c>
    </row>
    <row r="1156" spans="2:18" x14ac:dyDescent="0.25">
      <c r="B1156" s="52" t="str">
        <f t="shared" si="55"/>
        <v>MAOH2FU</v>
      </c>
      <c r="C1156" s="48" t="str">
        <f t="shared" si="56"/>
        <v>84049073777</v>
      </c>
      <c r="D1156" s="6" t="s">
        <v>3024</v>
      </c>
      <c r="E1156" s="7" t="s">
        <v>2170</v>
      </c>
      <c r="F1156" t="s">
        <v>2672</v>
      </c>
      <c r="G1156" t="s">
        <v>3289</v>
      </c>
      <c r="H1156" t="s">
        <v>15</v>
      </c>
      <c r="I1156" s="7" t="s">
        <v>10</v>
      </c>
      <c r="J1156" s="7" t="s">
        <v>17</v>
      </c>
      <c r="K1156" s="7"/>
      <c r="L1156" s="10">
        <v>77</v>
      </c>
      <c r="M1156" s="7" t="s">
        <v>12</v>
      </c>
      <c r="N1156" s="7" t="s">
        <v>26</v>
      </c>
      <c r="O1156" s="7" t="s">
        <v>14</v>
      </c>
      <c r="P1156" s="50"/>
      <c r="Q1156" s="80">
        <f>SUMIF(Western!C:C,E1156,Western!W:W)</f>
        <v>0</v>
      </c>
      <c r="R1156" s="53">
        <f t="shared" si="57"/>
        <v>0</v>
      </c>
    </row>
    <row r="1157" spans="2:18" x14ac:dyDescent="0.25">
      <c r="B1157" s="52" t="str">
        <f t="shared" si="55"/>
        <v>MAOH2FU</v>
      </c>
      <c r="C1157" s="48" t="str">
        <f t="shared" si="56"/>
        <v>84049073778</v>
      </c>
      <c r="D1157" s="6" t="s">
        <v>3025</v>
      </c>
      <c r="E1157" s="7" t="s">
        <v>2171</v>
      </c>
      <c r="F1157" t="s">
        <v>2673</v>
      </c>
      <c r="G1157" t="s">
        <v>3289</v>
      </c>
      <c r="H1157" t="s">
        <v>15</v>
      </c>
      <c r="I1157" s="7" t="s">
        <v>10</v>
      </c>
      <c r="J1157" s="7" t="s">
        <v>18</v>
      </c>
      <c r="K1157" s="7"/>
      <c r="L1157" s="10">
        <v>77</v>
      </c>
      <c r="M1157" s="7" t="s">
        <v>12</v>
      </c>
      <c r="N1157" s="7" t="s">
        <v>26</v>
      </c>
      <c r="O1157" s="7" t="s">
        <v>14</v>
      </c>
      <c r="P1157" s="50"/>
      <c r="Q1157" s="80">
        <f>SUMIF(Western!C:C,E1157,Western!W:W)</f>
        <v>0</v>
      </c>
      <c r="R1157" s="53">
        <f t="shared" si="57"/>
        <v>0</v>
      </c>
    </row>
    <row r="1158" spans="2:18" x14ac:dyDescent="0.25">
      <c r="B1158" s="52" t="str">
        <f t="shared" si="55"/>
        <v>MAOH2FU</v>
      </c>
      <c r="C1158" s="48" t="str">
        <f t="shared" si="56"/>
        <v>84049073779</v>
      </c>
      <c r="D1158" s="6" t="s">
        <v>3026</v>
      </c>
      <c r="E1158" s="7" t="s">
        <v>2172</v>
      </c>
      <c r="F1158" t="s">
        <v>2674</v>
      </c>
      <c r="G1158" t="s">
        <v>3289</v>
      </c>
      <c r="H1158" t="s">
        <v>15</v>
      </c>
      <c r="I1158" s="7" t="s">
        <v>10</v>
      </c>
      <c r="J1158" s="7" t="s">
        <v>19</v>
      </c>
      <c r="K1158" s="7"/>
      <c r="L1158" s="10">
        <v>77</v>
      </c>
      <c r="M1158" s="7" t="s">
        <v>12</v>
      </c>
      <c r="N1158" s="7" t="s">
        <v>26</v>
      </c>
      <c r="O1158" s="7" t="s">
        <v>14</v>
      </c>
      <c r="P1158" s="50"/>
      <c r="Q1158" s="80">
        <f>SUMIF(Western!C:C,E1158,Western!W:W)</f>
        <v>0</v>
      </c>
      <c r="R1158" s="53">
        <f t="shared" si="57"/>
        <v>0</v>
      </c>
    </row>
    <row r="1159" spans="2:18" x14ac:dyDescent="0.25">
      <c r="B1159" s="52" t="str">
        <f t="shared" si="55"/>
        <v>MAOH2FU</v>
      </c>
      <c r="C1159" s="48" t="str">
        <f t="shared" si="56"/>
        <v>84049073780</v>
      </c>
      <c r="D1159" s="6" t="s">
        <v>3027</v>
      </c>
      <c r="E1159" s="7" t="s">
        <v>2173</v>
      </c>
      <c r="F1159" t="s">
        <v>2675</v>
      </c>
      <c r="G1159" t="s">
        <v>3289</v>
      </c>
      <c r="H1159" t="s">
        <v>15</v>
      </c>
      <c r="I1159" s="7" t="s">
        <v>10</v>
      </c>
      <c r="J1159" s="7" t="s">
        <v>20</v>
      </c>
      <c r="K1159" s="7"/>
      <c r="L1159" s="10">
        <v>77</v>
      </c>
      <c r="M1159" s="7" t="s">
        <v>12</v>
      </c>
      <c r="N1159" s="7" t="s">
        <v>26</v>
      </c>
      <c r="O1159" s="7" t="s">
        <v>14</v>
      </c>
      <c r="P1159" s="50"/>
      <c r="Q1159" s="80">
        <f>SUMIF(Western!C:C,E1159,Western!W:W)</f>
        <v>0</v>
      </c>
      <c r="R1159" s="53">
        <f t="shared" si="57"/>
        <v>0</v>
      </c>
    </row>
    <row r="1160" spans="2:18" x14ac:dyDescent="0.25">
      <c r="B1160" s="52" t="str">
        <f t="shared" si="55"/>
        <v>MAOH2FU</v>
      </c>
      <c r="C1160" s="48" t="str">
        <f t="shared" si="56"/>
        <v>84049073781</v>
      </c>
      <c r="D1160" s="6" t="s">
        <v>3028</v>
      </c>
      <c r="E1160" s="7" t="s">
        <v>2174</v>
      </c>
      <c r="F1160" t="s">
        <v>2676</v>
      </c>
      <c r="G1160" t="s">
        <v>3289</v>
      </c>
      <c r="H1160" t="s">
        <v>15</v>
      </c>
      <c r="I1160" s="7" t="s">
        <v>10</v>
      </c>
      <c r="J1160" s="7" t="s">
        <v>189</v>
      </c>
      <c r="K1160" s="7"/>
      <c r="L1160" s="10">
        <v>77</v>
      </c>
      <c r="M1160" s="7" t="s">
        <v>12</v>
      </c>
      <c r="N1160" s="7" t="s">
        <v>26</v>
      </c>
      <c r="O1160" s="7" t="s">
        <v>14</v>
      </c>
      <c r="P1160" s="50"/>
      <c r="Q1160" s="80">
        <f>SUMIF(Western!C:C,E1160,Western!W:W)</f>
        <v>0</v>
      </c>
      <c r="R1160" s="53">
        <f t="shared" si="57"/>
        <v>0</v>
      </c>
    </row>
    <row r="1161" spans="2:18" x14ac:dyDescent="0.25">
      <c r="B1161" s="52" t="str">
        <f t="shared" si="55"/>
        <v>MAOH2FU</v>
      </c>
      <c r="C1161" s="48" t="str">
        <f t="shared" si="56"/>
        <v>84049073782</v>
      </c>
      <c r="D1161" s="6" t="s">
        <v>3029</v>
      </c>
      <c r="E1161" s="7" t="s">
        <v>2175</v>
      </c>
      <c r="F1161" t="s">
        <v>2677</v>
      </c>
      <c r="G1161" t="s">
        <v>3289</v>
      </c>
      <c r="H1161" t="s">
        <v>15</v>
      </c>
      <c r="I1161" s="7" t="s">
        <v>10</v>
      </c>
      <c r="J1161" s="7" t="s">
        <v>190</v>
      </c>
      <c r="K1161" s="7"/>
      <c r="L1161" s="10">
        <v>77</v>
      </c>
      <c r="M1161" s="7" t="s">
        <v>12</v>
      </c>
      <c r="N1161" s="7" t="s">
        <v>26</v>
      </c>
      <c r="O1161" s="7" t="s">
        <v>14</v>
      </c>
      <c r="P1161" s="50"/>
      <c r="Q1161" s="80">
        <f>SUMIF(Western!C:C,E1161,Western!W:W)</f>
        <v>0</v>
      </c>
      <c r="R1161" s="53">
        <f t="shared" si="57"/>
        <v>0</v>
      </c>
    </row>
    <row r="1162" spans="2:18" x14ac:dyDescent="0.25">
      <c r="B1162" s="52" t="str">
        <f t="shared" si="55"/>
        <v>MA2LPFU</v>
      </c>
      <c r="C1162" s="48" t="str">
        <f t="shared" si="56"/>
        <v>84049074002</v>
      </c>
      <c r="D1162" s="6" t="s">
        <v>3249</v>
      </c>
      <c r="E1162" s="7" t="s">
        <v>1972</v>
      </c>
      <c r="F1162" t="s">
        <v>2449</v>
      </c>
      <c r="G1162" t="s">
        <v>3276</v>
      </c>
      <c r="H1162" t="s">
        <v>15</v>
      </c>
      <c r="I1162" s="7" t="s">
        <v>10</v>
      </c>
      <c r="J1162" s="7" t="s">
        <v>322</v>
      </c>
      <c r="K1162" s="7"/>
      <c r="L1162" s="10">
        <v>93.5</v>
      </c>
      <c r="M1162" s="7" t="s">
        <v>62</v>
      </c>
      <c r="N1162" s="7" t="s">
        <v>2382</v>
      </c>
      <c r="O1162" s="7" t="s">
        <v>14</v>
      </c>
      <c r="P1162" s="50"/>
      <c r="Q1162" s="80">
        <f>SUMIF(Western!C:C,E1162,Western!W:W)</f>
        <v>0</v>
      </c>
      <c r="R1162" s="53">
        <f t="shared" si="57"/>
        <v>0</v>
      </c>
    </row>
    <row r="1163" spans="2:18" x14ac:dyDescent="0.25">
      <c r="B1163" s="52" t="str">
        <f t="shared" si="55"/>
        <v>MA2LPFU</v>
      </c>
      <c r="C1163" s="48" t="str">
        <f t="shared" si="56"/>
        <v>84049074003</v>
      </c>
      <c r="D1163" s="6" t="s">
        <v>3250</v>
      </c>
      <c r="E1163" s="7" t="s">
        <v>1973</v>
      </c>
      <c r="F1163" t="s">
        <v>2450</v>
      </c>
      <c r="G1163" t="s">
        <v>3276</v>
      </c>
      <c r="H1163" t="s">
        <v>15</v>
      </c>
      <c r="I1163" s="7" t="s">
        <v>10</v>
      </c>
      <c r="J1163" s="7" t="s">
        <v>325</v>
      </c>
      <c r="K1163" s="7"/>
      <c r="L1163" s="10">
        <v>93.5</v>
      </c>
      <c r="M1163" s="7" t="s">
        <v>62</v>
      </c>
      <c r="N1163" s="7" t="s">
        <v>2382</v>
      </c>
      <c r="O1163" s="7" t="s">
        <v>14</v>
      </c>
      <c r="P1163" s="50"/>
      <c r="Q1163" s="80">
        <f>SUMIF(Western!C:C,E1163,Western!W:W)</f>
        <v>0</v>
      </c>
      <c r="R1163" s="53">
        <f t="shared" si="57"/>
        <v>0</v>
      </c>
    </row>
    <row r="1164" spans="2:18" x14ac:dyDescent="0.25">
      <c r="B1164" s="52" t="str">
        <f t="shared" si="55"/>
        <v>MA2LPFU</v>
      </c>
      <c r="C1164" s="48" t="str">
        <f t="shared" si="56"/>
        <v>84049074004</v>
      </c>
      <c r="D1164" s="6" t="s">
        <v>3251</v>
      </c>
      <c r="E1164" s="7" t="s">
        <v>1974</v>
      </c>
      <c r="F1164" t="s">
        <v>2451</v>
      </c>
      <c r="G1164" t="s">
        <v>3276</v>
      </c>
      <c r="H1164" t="s">
        <v>15</v>
      </c>
      <c r="I1164" s="7" t="s">
        <v>10</v>
      </c>
      <c r="J1164" s="7" t="s">
        <v>328</v>
      </c>
      <c r="K1164" s="7"/>
      <c r="L1164" s="10">
        <v>93.5</v>
      </c>
      <c r="M1164" s="7" t="s">
        <v>62</v>
      </c>
      <c r="N1164" s="7" t="s">
        <v>2382</v>
      </c>
      <c r="O1164" s="7" t="s">
        <v>14</v>
      </c>
      <c r="P1164" s="50"/>
      <c r="Q1164" s="80">
        <f>SUMIF(Western!C:C,E1164,Western!W:W)</f>
        <v>0</v>
      </c>
      <c r="R1164" s="53">
        <f t="shared" si="57"/>
        <v>0</v>
      </c>
    </row>
    <row r="1165" spans="2:18" x14ac:dyDescent="0.25">
      <c r="B1165" s="52" t="str">
        <f t="shared" si="55"/>
        <v>MA2LPFU</v>
      </c>
      <c r="C1165" s="48" t="str">
        <f t="shared" si="56"/>
        <v>84049074005</v>
      </c>
      <c r="D1165" s="6" t="s">
        <v>3252</v>
      </c>
      <c r="E1165" s="7" t="s">
        <v>1975</v>
      </c>
      <c r="F1165" t="s">
        <v>2452</v>
      </c>
      <c r="G1165" t="s">
        <v>3276</v>
      </c>
      <c r="H1165" t="s">
        <v>15</v>
      </c>
      <c r="I1165" s="7" t="s">
        <v>10</v>
      </c>
      <c r="J1165" s="7" t="s">
        <v>331</v>
      </c>
      <c r="K1165" s="7"/>
      <c r="L1165" s="10">
        <v>93.5</v>
      </c>
      <c r="M1165" s="7" t="s">
        <v>62</v>
      </c>
      <c r="N1165" s="7" t="s">
        <v>2382</v>
      </c>
      <c r="O1165" s="7" t="s">
        <v>14</v>
      </c>
      <c r="P1165" s="50"/>
      <c r="Q1165" s="80">
        <f>SUMIF(Western!C:C,E1165,Western!W:W)</f>
        <v>0</v>
      </c>
      <c r="R1165" s="53">
        <f t="shared" si="57"/>
        <v>0</v>
      </c>
    </row>
    <row r="1166" spans="2:18" x14ac:dyDescent="0.25">
      <c r="B1166" s="52" t="str">
        <f t="shared" si="55"/>
        <v>MA2LPFU</v>
      </c>
      <c r="C1166" s="48" t="str">
        <f t="shared" si="56"/>
        <v>84049074006</v>
      </c>
      <c r="D1166" s="6" t="s">
        <v>3253</v>
      </c>
      <c r="E1166" s="7" t="s">
        <v>1976</v>
      </c>
      <c r="F1166" t="s">
        <v>2453</v>
      </c>
      <c r="G1166" t="s">
        <v>3276</v>
      </c>
      <c r="H1166" t="s">
        <v>15</v>
      </c>
      <c r="I1166" s="7" t="s">
        <v>10</v>
      </c>
      <c r="J1166" s="7" t="s">
        <v>334</v>
      </c>
      <c r="K1166" s="7"/>
      <c r="L1166" s="10">
        <v>93.5</v>
      </c>
      <c r="M1166" s="7" t="s">
        <v>62</v>
      </c>
      <c r="N1166" s="7" t="s">
        <v>2382</v>
      </c>
      <c r="O1166" s="7" t="s">
        <v>14</v>
      </c>
      <c r="P1166" s="50"/>
      <c r="Q1166" s="80">
        <f>SUMIF(Western!C:C,E1166,Western!W:W)</f>
        <v>0</v>
      </c>
      <c r="R1166" s="53">
        <f t="shared" si="57"/>
        <v>0</v>
      </c>
    </row>
    <row r="1167" spans="2:18" x14ac:dyDescent="0.25">
      <c r="B1167" s="52" t="str">
        <f t="shared" si="55"/>
        <v>MA2LPFU</v>
      </c>
      <c r="C1167" s="48" t="str">
        <f t="shared" si="56"/>
        <v>84049074007</v>
      </c>
      <c r="D1167" s="6" t="s">
        <v>3254</v>
      </c>
      <c r="E1167" s="7" t="s">
        <v>1977</v>
      </c>
      <c r="F1167" t="s">
        <v>2454</v>
      </c>
      <c r="G1167" t="s">
        <v>3276</v>
      </c>
      <c r="H1167" t="s">
        <v>15</v>
      </c>
      <c r="I1167" s="7" t="s">
        <v>10</v>
      </c>
      <c r="J1167" s="7" t="s">
        <v>337</v>
      </c>
      <c r="K1167" s="7"/>
      <c r="L1167" s="10">
        <v>93.5</v>
      </c>
      <c r="M1167" s="7" t="s">
        <v>62</v>
      </c>
      <c r="N1167" s="7" t="s">
        <v>2382</v>
      </c>
      <c r="O1167" s="7" t="s">
        <v>14</v>
      </c>
      <c r="P1167" s="50"/>
      <c r="Q1167" s="80">
        <v>0</v>
      </c>
      <c r="R1167" s="53">
        <f t="shared" si="57"/>
        <v>0</v>
      </c>
    </row>
    <row r="1168" spans="2:18" x14ac:dyDescent="0.25">
      <c r="B1168" s="52" t="str">
        <f t="shared" si="55"/>
        <v>MALPHSP</v>
      </c>
      <c r="C1168" s="48" t="str">
        <f t="shared" si="56"/>
        <v>84338012551</v>
      </c>
      <c r="D1168" s="6">
        <v>843380125518</v>
      </c>
      <c r="E1168" s="7" t="s">
        <v>787</v>
      </c>
      <c r="F1168" t="s">
        <v>788</v>
      </c>
      <c r="G1168" t="s">
        <v>3365</v>
      </c>
      <c r="H1168" t="s">
        <v>16</v>
      </c>
      <c r="I1168" s="7" t="s">
        <v>187</v>
      </c>
      <c r="J1168" s="7" t="s">
        <v>503</v>
      </c>
      <c r="K1168" s="7"/>
      <c r="L1168" s="10">
        <v>13.75</v>
      </c>
      <c r="M1168" s="7" t="s">
        <v>504</v>
      </c>
      <c r="N1168" s="7" t="s">
        <v>512</v>
      </c>
      <c r="O1168" s="7" t="s">
        <v>657</v>
      </c>
      <c r="P1168" s="50"/>
      <c r="Q1168" s="80">
        <f>SUMIF(Whitetail!C:C,E1168,Whitetail!X:X)</f>
        <v>0</v>
      </c>
      <c r="R1168" s="53">
        <f t="shared" si="57"/>
        <v>0</v>
      </c>
    </row>
    <row r="1169" spans="2:18" x14ac:dyDescent="0.25">
      <c r="B1169" s="52" t="str">
        <f t="shared" ref="B1169:B1232" si="58">LEFT(E1169,7)</f>
        <v>MATRKSP</v>
      </c>
      <c r="C1169" s="48" t="str">
        <f t="shared" si="56"/>
        <v>84338012550</v>
      </c>
      <c r="D1169" s="6">
        <v>843380125501</v>
      </c>
      <c r="E1169" s="7" t="s">
        <v>785</v>
      </c>
      <c r="F1169" t="s">
        <v>786</v>
      </c>
      <c r="G1169" t="s">
        <v>1989</v>
      </c>
      <c r="H1169" t="s">
        <v>15</v>
      </c>
      <c r="I1169" s="7" t="s">
        <v>187</v>
      </c>
      <c r="J1169" s="7" t="s">
        <v>503</v>
      </c>
      <c r="K1169" s="7"/>
      <c r="L1169" s="10">
        <v>13.75</v>
      </c>
      <c r="M1169" s="7" t="s">
        <v>504</v>
      </c>
      <c r="N1169" s="7" t="s">
        <v>512</v>
      </c>
      <c r="O1169" s="7" t="s">
        <v>657</v>
      </c>
      <c r="P1169" s="50"/>
      <c r="Q1169" s="80">
        <f>SUMIF(Whitetail!C:C,E1169,Whitetail!X:X)</f>
        <v>0</v>
      </c>
      <c r="R1169" s="53">
        <f t="shared" si="57"/>
        <v>0</v>
      </c>
    </row>
    <row r="1170" spans="2:18" x14ac:dyDescent="0.25">
      <c r="B1170" s="52" t="str">
        <f t="shared" si="58"/>
        <v>MANKGSP</v>
      </c>
      <c r="C1170" s="48" t="str">
        <f t="shared" si="56"/>
        <v>84338012342</v>
      </c>
      <c r="D1170" s="6">
        <v>843380123422</v>
      </c>
      <c r="E1170" s="7" t="s">
        <v>744</v>
      </c>
      <c r="F1170" t="s">
        <v>745</v>
      </c>
      <c r="G1170" t="s">
        <v>1765</v>
      </c>
      <c r="H1170" t="s">
        <v>15</v>
      </c>
      <c r="I1170" s="7" t="s">
        <v>187</v>
      </c>
      <c r="J1170" s="7" t="s">
        <v>503</v>
      </c>
      <c r="K1170" s="7"/>
      <c r="L1170" s="10">
        <v>19.25</v>
      </c>
      <c r="M1170" s="7" t="s">
        <v>504</v>
      </c>
      <c r="N1170" s="7" t="s">
        <v>506</v>
      </c>
      <c r="O1170" s="7" t="s">
        <v>657</v>
      </c>
      <c r="P1170" s="50"/>
      <c r="Q1170" s="80">
        <f>SUMIF(Whitetail!C:C,E1170,Whitetail!X:X)</f>
        <v>0</v>
      </c>
      <c r="R1170" s="53">
        <f t="shared" si="57"/>
        <v>0</v>
      </c>
    </row>
    <row r="1171" spans="2:18" x14ac:dyDescent="0.25">
      <c r="B1171" s="52" t="str">
        <f t="shared" si="58"/>
        <v>MB38WSP</v>
      </c>
      <c r="C1171" s="48" t="str">
        <f t="shared" si="56"/>
        <v>84338016469</v>
      </c>
      <c r="D1171" s="6">
        <v>843380164692</v>
      </c>
      <c r="E1171" s="7" t="s">
        <v>707</v>
      </c>
      <c r="F1171" t="s">
        <v>708</v>
      </c>
      <c r="G1171" t="s">
        <v>1770</v>
      </c>
      <c r="H1171" t="s">
        <v>15</v>
      </c>
      <c r="I1171" s="7" t="s">
        <v>187</v>
      </c>
      <c r="J1171" s="7">
        <v>3030</v>
      </c>
      <c r="K1171" s="7"/>
      <c r="L1171" s="10">
        <v>101.75</v>
      </c>
      <c r="M1171" s="7" t="s">
        <v>62</v>
      </c>
      <c r="N1171" s="7" t="s">
        <v>63</v>
      </c>
      <c r="O1171" s="7" t="s">
        <v>657</v>
      </c>
      <c r="P1171" s="50"/>
      <c r="Q1171" s="80">
        <f>SUMIF(Whitetail!C:C,E1171,Whitetail!X:X)</f>
        <v>0</v>
      </c>
      <c r="R1171" s="53">
        <f t="shared" si="57"/>
        <v>0</v>
      </c>
    </row>
    <row r="1172" spans="2:18" x14ac:dyDescent="0.25">
      <c r="B1172" s="52" t="str">
        <f t="shared" si="58"/>
        <v>MB38WSP</v>
      </c>
      <c r="C1172" s="48" t="str">
        <f t="shared" si="56"/>
        <v>84338016470</v>
      </c>
      <c r="D1172" s="6">
        <v>843380164708</v>
      </c>
      <c r="E1172" s="7" t="s">
        <v>709</v>
      </c>
      <c r="F1172" t="s">
        <v>710</v>
      </c>
      <c r="G1172" t="s">
        <v>1770</v>
      </c>
      <c r="H1172" t="s">
        <v>15</v>
      </c>
      <c r="I1172" s="7" t="s">
        <v>187</v>
      </c>
      <c r="J1172" s="7">
        <v>3032</v>
      </c>
      <c r="K1172" s="7"/>
      <c r="L1172" s="10">
        <v>101.75</v>
      </c>
      <c r="M1172" s="7" t="s">
        <v>62</v>
      </c>
      <c r="N1172" s="7" t="s">
        <v>63</v>
      </c>
      <c r="O1172" s="7" t="s">
        <v>657</v>
      </c>
      <c r="P1172" s="50"/>
      <c r="Q1172" s="80">
        <f>SUMIF(Whitetail!C:C,E1172,Whitetail!X:X)</f>
        <v>0</v>
      </c>
      <c r="R1172" s="53">
        <f t="shared" si="57"/>
        <v>0</v>
      </c>
    </row>
    <row r="1173" spans="2:18" x14ac:dyDescent="0.25">
      <c r="B1173" s="52" t="str">
        <f t="shared" si="58"/>
        <v>MB38WSP</v>
      </c>
      <c r="C1173" s="48" t="str">
        <f t="shared" si="56"/>
        <v>84338016471</v>
      </c>
      <c r="D1173" s="6">
        <v>843380164715</v>
      </c>
      <c r="E1173" s="7" t="s">
        <v>711</v>
      </c>
      <c r="F1173" t="s">
        <v>712</v>
      </c>
      <c r="G1173" t="s">
        <v>1770</v>
      </c>
      <c r="H1173" t="s">
        <v>15</v>
      </c>
      <c r="I1173" s="7" t="s">
        <v>187</v>
      </c>
      <c r="J1173" s="7">
        <v>3230</v>
      </c>
      <c r="K1173" s="7"/>
      <c r="L1173" s="10">
        <v>101.75</v>
      </c>
      <c r="M1173" s="7" t="s">
        <v>62</v>
      </c>
      <c r="N1173" s="7" t="s">
        <v>63</v>
      </c>
      <c r="O1173" s="7" t="s">
        <v>657</v>
      </c>
      <c r="P1173" s="50"/>
      <c r="Q1173" s="80">
        <f>SUMIF(Whitetail!C:C,E1173,Whitetail!X:X)</f>
        <v>0</v>
      </c>
      <c r="R1173" s="53">
        <f t="shared" si="57"/>
        <v>0</v>
      </c>
    </row>
    <row r="1174" spans="2:18" x14ac:dyDescent="0.25">
      <c r="B1174" s="52" t="str">
        <f t="shared" si="58"/>
        <v>MB38WSP</v>
      </c>
      <c r="C1174" s="48" t="str">
        <f t="shared" si="56"/>
        <v>84338016472</v>
      </c>
      <c r="D1174" s="6">
        <v>843380164722</v>
      </c>
      <c r="E1174" s="7" t="s">
        <v>713</v>
      </c>
      <c r="F1174" t="s">
        <v>714</v>
      </c>
      <c r="G1174" t="s">
        <v>1770</v>
      </c>
      <c r="H1174" t="s">
        <v>15</v>
      </c>
      <c r="I1174" s="7" t="s">
        <v>187</v>
      </c>
      <c r="J1174" s="7">
        <v>3232</v>
      </c>
      <c r="K1174" s="7"/>
      <c r="L1174" s="10">
        <v>101.75</v>
      </c>
      <c r="M1174" s="7" t="s">
        <v>62</v>
      </c>
      <c r="N1174" s="7" t="s">
        <v>63</v>
      </c>
      <c r="O1174" s="7" t="s">
        <v>657</v>
      </c>
      <c r="P1174" s="50"/>
      <c r="Q1174" s="80">
        <f>SUMIF(Whitetail!C:C,E1174,Whitetail!X:X)</f>
        <v>0</v>
      </c>
      <c r="R1174" s="53">
        <f t="shared" si="57"/>
        <v>0</v>
      </c>
    </row>
    <row r="1175" spans="2:18" x14ac:dyDescent="0.25">
      <c r="B1175" s="52" t="str">
        <f t="shared" si="58"/>
        <v>MB38WSP</v>
      </c>
      <c r="C1175" s="48" t="str">
        <f t="shared" si="56"/>
        <v>84338016473</v>
      </c>
      <c r="D1175" s="6">
        <v>843380164739</v>
      </c>
      <c r="E1175" s="7" t="s">
        <v>715</v>
      </c>
      <c r="F1175" t="s">
        <v>716</v>
      </c>
      <c r="G1175" t="s">
        <v>1770</v>
      </c>
      <c r="H1175" t="s">
        <v>15</v>
      </c>
      <c r="I1175" s="7" t="s">
        <v>187</v>
      </c>
      <c r="J1175" s="7">
        <v>3234</v>
      </c>
      <c r="K1175" s="7"/>
      <c r="L1175" s="10">
        <v>101.75</v>
      </c>
      <c r="M1175" s="7" t="s">
        <v>62</v>
      </c>
      <c r="N1175" s="7" t="s">
        <v>63</v>
      </c>
      <c r="O1175" s="7" t="s">
        <v>657</v>
      </c>
      <c r="P1175" s="50"/>
      <c r="Q1175" s="80">
        <f>SUMIF(Whitetail!C:C,E1175,Whitetail!X:X)</f>
        <v>0</v>
      </c>
      <c r="R1175" s="53">
        <f t="shared" si="57"/>
        <v>0</v>
      </c>
    </row>
    <row r="1176" spans="2:18" x14ac:dyDescent="0.25">
      <c r="B1176" s="52" t="str">
        <f t="shared" si="58"/>
        <v>MB38WSP</v>
      </c>
      <c r="C1176" s="48" t="str">
        <f t="shared" si="56"/>
        <v>84338016474</v>
      </c>
      <c r="D1176" s="6">
        <v>843380164746</v>
      </c>
      <c r="E1176" s="7" t="s">
        <v>717</v>
      </c>
      <c r="F1176" t="s">
        <v>718</v>
      </c>
      <c r="G1176" t="s">
        <v>1770</v>
      </c>
      <c r="H1176" t="s">
        <v>15</v>
      </c>
      <c r="I1176" s="7" t="s">
        <v>187</v>
      </c>
      <c r="J1176" s="7">
        <v>3430</v>
      </c>
      <c r="K1176" s="7"/>
      <c r="L1176" s="10">
        <v>101.75</v>
      </c>
      <c r="M1176" s="7" t="s">
        <v>62</v>
      </c>
      <c r="N1176" s="7" t="s">
        <v>63</v>
      </c>
      <c r="O1176" s="7" t="s">
        <v>657</v>
      </c>
      <c r="P1176" s="50"/>
      <c r="Q1176" s="80">
        <f>SUMIF(Whitetail!C:C,E1176,Whitetail!X:X)</f>
        <v>0</v>
      </c>
      <c r="R1176" s="53">
        <f t="shared" si="57"/>
        <v>0</v>
      </c>
    </row>
    <row r="1177" spans="2:18" x14ac:dyDescent="0.25">
      <c r="B1177" s="52" t="str">
        <f t="shared" si="58"/>
        <v>MB38WSP</v>
      </c>
      <c r="C1177" s="48" t="str">
        <f t="shared" si="56"/>
        <v>84338016475</v>
      </c>
      <c r="D1177" s="6">
        <v>843380164753</v>
      </c>
      <c r="E1177" s="7" t="s">
        <v>719</v>
      </c>
      <c r="F1177" t="s">
        <v>720</v>
      </c>
      <c r="G1177" t="s">
        <v>1770</v>
      </c>
      <c r="H1177" t="s">
        <v>15</v>
      </c>
      <c r="I1177" s="7" t="s">
        <v>187</v>
      </c>
      <c r="J1177" s="7">
        <v>3432</v>
      </c>
      <c r="K1177" s="7"/>
      <c r="L1177" s="10">
        <v>101.75</v>
      </c>
      <c r="M1177" s="7" t="s">
        <v>62</v>
      </c>
      <c r="N1177" s="7" t="s">
        <v>63</v>
      </c>
      <c r="O1177" s="7" t="s">
        <v>657</v>
      </c>
      <c r="P1177" s="50"/>
      <c r="Q1177" s="80">
        <f>SUMIF(Whitetail!C:C,E1177,Whitetail!X:X)</f>
        <v>0</v>
      </c>
      <c r="R1177" s="53">
        <f t="shared" si="57"/>
        <v>0</v>
      </c>
    </row>
    <row r="1178" spans="2:18" x14ac:dyDescent="0.25">
      <c r="B1178" s="52" t="str">
        <f t="shared" si="58"/>
        <v>MB38WSP</v>
      </c>
      <c r="C1178" s="48" t="str">
        <f t="shared" si="56"/>
        <v>84338016476</v>
      </c>
      <c r="D1178" s="6">
        <v>843380164760</v>
      </c>
      <c r="E1178" s="7" t="s">
        <v>721</v>
      </c>
      <c r="F1178" t="s">
        <v>722</v>
      </c>
      <c r="G1178" t="s">
        <v>1770</v>
      </c>
      <c r="H1178" t="s">
        <v>15</v>
      </c>
      <c r="I1178" s="7" t="s">
        <v>187</v>
      </c>
      <c r="J1178" s="7">
        <v>3434</v>
      </c>
      <c r="K1178" s="7"/>
      <c r="L1178" s="10">
        <v>101.75</v>
      </c>
      <c r="M1178" s="7" t="s">
        <v>62</v>
      </c>
      <c r="N1178" s="7" t="s">
        <v>63</v>
      </c>
      <c r="O1178" s="7" t="s">
        <v>657</v>
      </c>
      <c r="P1178" s="50"/>
      <c r="Q1178" s="80">
        <f>SUMIF(Whitetail!C:C,E1178,Whitetail!X:X)</f>
        <v>0</v>
      </c>
      <c r="R1178" s="53">
        <f t="shared" si="57"/>
        <v>0</v>
      </c>
    </row>
    <row r="1179" spans="2:18" x14ac:dyDescent="0.25">
      <c r="B1179" s="52" t="str">
        <f t="shared" si="58"/>
        <v>MB38WSP</v>
      </c>
      <c r="C1179" s="48" t="str">
        <f t="shared" si="56"/>
        <v>84338016477</v>
      </c>
      <c r="D1179" s="6">
        <v>843380164777</v>
      </c>
      <c r="E1179" s="7" t="s">
        <v>723</v>
      </c>
      <c r="F1179" t="s">
        <v>724</v>
      </c>
      <c r="G1179" t="s">
        <v>1770</v>
      </c>
      <c r="H1179" t="s">
        <v>15</v>
      </c>
      <c r="I1179" s="7" t="s">
        <v>187</v>
      </c>
      <c r="J1179" s="7">
        <v>3436</v>
      </c>
      <c r="K1179" s="7"/>
      <c r="L1179" s="10">
        <v>101.75</v>
      </c>
      <c r="M1179" s="7" t="s">
        <v>62</v>
      </c>
      <c r="N1179" s="7" t="s">
        <v>63</v>
      </c>
      <c r="O1179" s="7" t="s">
        <v>657</v>
      </c>
      <c r="P1179" s="50"/>
      <c r="Q1179" s="80">
        <f>SUMIF(Whitetail!C:C,E1179,Whitetail!X:X)</f>
        <v>0</v>
      </c>
      <c r="R1179" s="53">
        <f t="shared" si="57"/>
        <v>0</v>
      </c>
    </row>
    <row r="1180" spans="2:18" x14ac:dyDescent="0.25">
      <c r="B1180" s="52" t="str">
        <f t="shared" si="58"/>
        <v>MB38WSP</v>
      </c>
      <c r="C1180" s="48" t="str">
        <f t="shared" si="56"/>
        <v>84338016478</v>
      </c>
      <c r="D1180" s="6">
        <v>843380164784</v>
      </c>
      <c r="E1180" s="7" t="s">
        <v>725</v>
      </c>
      <c r="F1180" t="s">
        <v>726</v>
      </c>
      <c r="G1180" t="s">
        <v>1770</v>
      </c>
      <c r="H1180" t="s">
        <v>15</v>
      </c>
      <c r="I1180" s="7" t="s">
        <v>187</v>
      </c>
      <c r="J1180" s="7">
        <v>3632</v>
      </c>
      <c r="K1180" s="7"/>
      <c r="L1180" s="10">
        <v>101.75</v>
      </c>
      <c r="M1180" s="7" t="s">
        <v>62</v>
      </c>
      <c r="N1180" s="7" t="s">
        <v>63</v>
      </c>
      <c r="O1180" s="7" t="s">
        <v>657</v>
      </c>
      <c r="P1180" s="50"/>
      <c r="Q1180" s="80">
        <f>SUMIF(Whitetail!C:C,E1180,Whitetail!X:X)</f>
        <v>0</v>
      </c>
      <c r="R1180" s="53">
        <f t="shared" si="57"/>
        <v>0</v>
      </c>
    </row>
    <row r="1181" spans="2:18" x14ac:dyDescent="0.25">
      <c r="B1181" s="52" t="str">
        <f t="shared" si="58"/>
        <v>MB38WSP</v>
      </c>
      <c r="C1181" s="48" t="str">
        <f t="shared" si="56"/>
        <v>84338016479</v>
      </c>
      <c r="D1181" s="6">
        <v>843380164791</v>
      </c>
      <c r="E1181" s="7" t="s">
        <v>727</v>
      </c>
      <c r="F1181" t="s">
        <v>728</v>
      </c>
      <c r="G1181" t="s">
        <v>1770</v>
      </c>
      <c r="H1181" t="s">
        <v>15</v>
      </c>
      <c r="I1181" s="7" t="s">
        <v>187</v>
      </c>
      <c r="J1181" s="7">
        <v>3634</v>
      </c>
      <c r="K1181" s="7"/>
      <c r="L1181" s="10">
        <v>101.75</v>
      </c>
      <c r="M1181" s="7" t="s">
        <v>62</v>
      </c>
      <c r="N1181" s="7" t="s">
        <v>63</v>
      </c>
      <c r="O1181" s="7" t="s">
        <v>657</v>
      </c>
      <c r="P1181" s="50"/>
      <c r="Q1181" s="80">
        <f>SUMIF(Whitetail!C:C,E1181,Whitetail!X:X)</f>
        <v>0</v>
      </c>
      <c r="R1181" s="53">
        <f t="shared" si="57"/>
        <v>0</v>
      </c>
    </row>
    <row r="1182" spans="2:18" x14ac:dyDescent="0.25">
      <c r="B1182" s="52" t="str">
        <f t="shared" si="58"/>
        <v>MB38WSP</v>
      </c>
      <c r="C1182" s="48" t="str">
        <f t="shared" si="56"/>
        <v>84338016480</v>
      </c>
      <c r="D1182" s="6">
        <v>843380164807</v>
      </c>
      <c r="E1182" s="7" t="s">
        <v>729</v>
      </c>
      <c r="F1182" t="s">
        <v>730</v>
      </c>
      <c r="G1182" t="s">
        <v>1770</v>
      </c>
      <c r="H1182" t="s">
        <v>15</v>
      </c>
      <c r="I1182" s="7" t="s">
        <v>187</v>
      </c>
      <c r="J1182" s="7">
        <v>3636</v>
      </c>
      <c r="K1182" s="7"/>
      <c r="L1182" s="10">
        <v>101.75</v>
      </c>
      <c r="M1182" s="7" t="s">
        <v>62</v>
      </c>
      <c r="N1182" s="7" t="s">
        <v>63</v>
      </c>
      <c r="O1182" s="7" t="s">
        <v>657</v>
      </c>
      <c r="P1182" s="50"/>
      <c r="Q1182" s="80">
        <f>SUMIF(Whitetail!C:C,E1182,Whitetail!X:X)</f>
        <v>0</v>
      </c>
      <c r="R1182" s="53">
        <f t="shared" si="57"/>
        <v>0</v>
      </c>
    </row>
    <row r="1183" spans="2:18" x14ac:dyDescent="0.25">
      <c r="B1183" s="52" t="str">
        <f t="shared" si="58"/>
        <v>MB38WSP</v>
      </c>
      <c r="C1183" s="48" t="str">
        <f t="shared" si="56"/>
        <v>84338016481</v>
      </c>
      <c r="D1183" s="6">
        <v>843380164814</v>
      </c>
      <c r="E1183" s="7" t="s">
        <v>731</v>
      </c>
      <c r="F1183" t="s">
        <v>732</v>
      </c>
      <c r="G1183" t="s">
        <v>1770</v>
      </c>
      <c r="H1183" t="s">
        <v>15</v>
      </c>
      <c r="I1183" s="7" t="s">
        <v>187</v>
      </c>
      <c r="J1183" s="7">
        <v>3832</v>
      </c>
      <c r="K1183" s="7"/>
      <c r="L1183" s="10">
        <v>101.75</v>
      </c>
      <c r="M1183" s="7" t="s">
        <v>62</v>
      </c>
      <c r="N1183" s="7" t="s">
        <v>63</v>
      </c>
      <c r="O1183" s="7" t="s">
        <v>657</v>
      </c>
      <c r="P1183" s="50"/>
      <c r="Q1183" s="80">
        <f>SUMIF(Whitetail!C:C,E1183,Whitetail!X:X)</f>
        <v>0</v>
      </c>
      <c r="R1183" s="53">
        <f t="shared" si="57"/>
        <v>0</v>
      </c>
    </row>
    <row r="1184" spans="2:18" x14ac:dyDescent="0.25">
      <c r="B1184" s="52" t="str">
        <f t="shared" si="58"/>
        <v>MB38WSP</v>
      </c>
      <c r="C1184" s="48" t="str">
        <f t="shared" si="56"/>
        <v>84338016482</v>
      </c>
      <c r="D1184" s="6">
        <v>843380164821</v>
      </c>
      <c r="E1184" s="7" t="s">
        <v>733</v>
      </c>
      <c r="F1184" t="s">
        <v>734</v>
      </c>
      <c r="G1184" t="s">
        <v>1770</v>
      </c>
      <c r="H1184" t="s">
        <v>15</v>
      </c>
      <c r="I1184" s="7" t="s">
        <v>187</v>
      </c>
      <c r="J1184" s="7">
        <v>3834</v>
      </c>
      <c r="K1184" s="7"/>
      <c r="L1184" s="10">
        <v>101.75</v>
      </c>
      <c r="M1184" s="7" t="s">
        <v>62</v>
      </c>
      <c r="N1184" s="7" t="s">
        <v>63</v>
      </c>
      <c r="O1184" s="7" t="s">
        <v>657</v>
      </c>
      <c r="P1184" s="50"/>
      <c r="Q1184" s="80">
        <f>SUMIF(Whitetail!C:C,E1184,Whitetail!X:X)</f>
        <v>0</v>
      </c>
      <c r="R1184" s="53">
        <f t="shared" si="57"/>
        <v>0</v>
      </c>
    </row>
    <row r="1185" spans="2:18" x14ac:dyDescent="0.25">
      <c r="B1185" s="52" t="str">
        <f t="shared" si="58"/>
        <v>MB38WSP</v>
      </c>
      <c r="C1185" s="48" t="str">
        <f t="shared" si="56"/>
        <v>84338016483</v>
      </c>
      <c r="D1185" s="6">
        <v>843380164838</v>
      </c>
      <c r="E1185" s="7" t="s">
        <v>735</v>
      </c>
      <c r="F1185" t="s">
        <v>736</v>
      </c>
      <c r="G1185" t="s">
        <v>1770</v>
      </c>
      <c r="H1185" t="s">
        <v>15</v>
      </c>
      <c r="I1185" s="7" t="s">
        <v>187</v>
      </c>
      <c r="J1185" s="7">
        <v>3836</v>
      </c>
      <c r="K1185" s="7"/>
      <c r="L1185" s="10">
        <v>101.75</v>
      </c>
      <c r="M1185" s="7" t="s">
        <v>62</v>
      </c>
      <c r="N1185" s="7" t="s">
        <v>63</v>
      </c>
      <c r="O1185" s="7" t="s">
        <v>657</v>
      </c>
      <c r="P1185" s="50"/>
      <c r="Q1185" s="80">
        <f>SUMIF(Whitetail!C:C,E1185,Whitetail!X:X)</f>
        <v>0</v>
      </c>
      <c r="R1185" s="53">
        <f t="shared" si="57"/>
        <v>0</v>
      </c>
    </row>
    <row r="1186" spans="2:18" x14ac:dyDescent="0.25">
      <c r="B1186" s="52" t="str">
        <f t="shared" si="58"/>
        <v>MB38WSP</v>
      </c>
      <c r="C1186" s="48" t="str">
        <f t="shared" si="56"/>
        <v>84338016484</v>
      </c>
      <c r="D1186" s="6">
        <v>843380164845</v>
      </c>
      <c r="E1186" s="7" t="s">
        <v>737</v>
      </c>
      <c r="F1186" t="s">
        <v>738</v>
      </c>
      <c r="G1186" t="s">
        <v>1770</v>
      </c>
      <c r="H1186" t="s">
        <v>15</v>
      </c>
      <c r="I1186" s="7" t="s">
        <v>187</v>
      </c>
      <c r="J1186" s="7">
        <v>4032</v>
      </c>
      <c r="K1186" s="7"/>
      <c r="L1186" s="10">
        <v>101.75</v>
      </c>
      <c r="M1186" s="7" t="s">
        <v>62</v>
      </c>
      <c r="N1186" s="7" t="s">
        <v>63</v>
      </c>
      <c r="O1186" s="7" t="s">
        <v>657</v>
      </c>
      <c r="P1186" s="50"/>
      <c r="Q1186" s="80">
        <f>SUMIF(Whitetail!C:C,E1186,Whitetail!X:X)</f>
        <v>0</v>
      </c>
      <c r="R1186" s="53">
        <f t="shared" si="57"/>
        <v>0</v>
      </c>
    </row>
    <row r="1187" spans="2:18" x14ac:dyDescent="0.25">
      <c r="B1187" s="52" t="str">
        <f t="shared" si="58"/>
        <v>MB38WSP</v>
      </c>
      <c r="C1187" s="48" t="str">
        <f t="shared" si="56"/>
        <v>84338016485</v>
      </c>
      <c r="D1187" s="6">
        <v>843380164852</v>
      </c>
      <c r="E1187" s="7" t="s">
        <v>739</v>
      </c>
      <c r="F1187" t="s">
        <v>740</v>
      </c>
      <c r="G1187" t="s">
        <v>1770</v>
      </c>
      <c r="H1187" t="s">
        <v>15</v>
      </c>
      <c r="I1187" s="7" t="s">
        <v>187</v>
      </c>
      <c r="J1187" s="7">
        <v>4232</v>
      </c>
      <c r="K1187" s="7"/>
      <c r="L1187" s="10">
        <v>101.75</v>
      </c>
      <c r="M1187" s="7" t="s">
        <v>62</v>
      </c>
      <c r="N1187" s="7" t="s">
        <v>63</v>
      </c>
      <c r="O1187" s="7" t="s">
        <v>657</v>
      </c>
      <c r="P1187" s="50"/>
      <c r="Q1187" s="80">
        <f>SUMIF(Whitetail!C:C,E1187,Whitetail!X:X)</f>
        <v>0</v>
      </c>
      <c r="R1187" s="53">
        <f t="shared" si="57"/>
        <v>0</v>
      </c>
    </row>
    <row r="1188" spans="2:18" x14ac:dyDescent="0.25">
      <c r="B1188" s="52" t="str">
        <f t="shared" si="58"/>
        <v>MB38WSP</v>
      </c>
      <c r="C1188" s="48" t="str">
        <f t="shared" si="56"/>
        <v>84338016486</v>
      </c>
      <c r="D1188" s="6">
        <v>843380164869</v>
      </c>
      <c r="E1188" s="7" t="s">
        <v>741</v>
      </c>
      <c r="F1188" t="s">
        <v>742</v>
      </c>
      <c r="G1188" t="s">
        <v>1770</v>
      </c>
      <c r="H1188" t="s">
        <v>15</v>
      </c>
      <c r="I1188" s="7" t="s">
        <v>187</v>
      </c>
      <c r="J1188" s="7">
        <v>4432</v>
      </c>
      <c r="K1188" s="7"/>
      <c r="L1188" s="10">
        <v>101.75</v>
      </c>
      <c r="M1188" s="7" t="s">
        <v>62</v>
      </c>
      <c r="N1188" s="7" t="s">
        <v>63</v>
      </c>
      <c r="O1188" s="7" t="s">
        <v>657</v>
      </c>
      <c r="P1188" s="50"/>
      <c r="Q1188" s="80">
        <f>SUMIF(Whitetail!C:C,E1188,Whitetail!X:X)</f>
        <v>0</v>
      </c>
      <c r="R1188" s="53">
        <f t="shared" si="57"/>
        <v>0</v>
      </c>
    </row>
    <row r="1189" spans="2:18" x14ac:dyDescent="0.25">
      <c r="B1189" s="52" t="str">
        <f t="shared" si="58"/>
        <v>MB38WSP</v>
      </c>
      <c r="C1189" s="48" t="str">
        <f t="shared" si="56"/>
        <v>84049070186</v>
      </c>
      <c r="D1189" s="6">
        <v>840490701861</v>
      </c>
      <c r="E1189" s="7" t="s">
        <v>789</v>
      </c>
      <c r="F1189" t="s">
        <v>790</v>
      </c>
      <c r="G1189" t="s">
        <v>1770</v>
      </c>
      <c r="H1189" t="s">
        <v>15</v>
      </c>
      <c r="I1189" s="7" t="s">
        <v>187</v>
      </c>
      <c r="J1189" s="7">
        <v>3630</v>
      </c>
      <c r="K1189" s="7"/>
      <c r="L1189" s="10">
        <v>101.75</v>
      </c>
      <c r="M1189" s="7" t="s">
        <v>62</v>
      </c>
      <c r="N1189" s="7" t="s">
        <v>63</v>
      </c>
      <c r="O1189" s="7" t="s">
        <v>657</v>
      </c>
      <c r="P1189" s="50"/>
      <c r="Q1189" s="80">
        <f>SUMIF(Whitetail!C:C,E1189,Whitetail!X:X)</f>
        <v>0</v>
      </c>
      <c r="R1189" s="53">
        <f t="shared" si="57"/>
        <v>0</v>
      </c>
    </row>
    <row r="1190" spans="2:18" x14ac:dyDescent="0.25">
      <c r="B1190" s="52" t="str">
        <f t="shared" si="58"/>
        <v>MB38WSP</v>
      </c>
      <c r="C1190" s="48" t="str">
        <f t="shared" si="56"/>
        <v>84049070187</v>
      </c>
      <c r="D1190" s="6">
        <v>840490701878</v>
      </c>
      <c r="E1190" s="7" t="s">
        <v>791</v>
      </c>
      <c r="F1190" t="s">
        <v>792</v>
      </c>
      <c r="G1190" t="s">
        <v>1770</v>
      </c>
      <c r="H1190" t="s">
        <v>15</v>
      </c>
      <c r="I1190" s="7" t="s">
        <v>187</v>
      </c>
      <c r="J1190" s="7">
        <v>3830</v>
      </c>
      <c r="K1190" s="7"/>
      <c r="L1190" s="10">
        <v>101.75</v>
      </c>
      <c r="M1190" s="7" t="s">
        <v>62</v>
      </c>
      <c r="N1190" s="7" t="s">
        <v>63</v>
      </c>
      <c r="O1190" s="7" t="s">
        <v>657</v>
      </c>
      <c r="P1190" s="50"/>
      <c r="Q1190" s="80">
        <f>SUMIF(Whitetail!C:C,E1190,Whitetail!X:X)</f>
        <v>0</v>
      </c>
      <c r="R1190" s="53">
        <f t="shared" si="57"/>
        <v>0</v>
      </c>
    </row>
    <row r="1191" spans="2:18" x14ac:dyDescent="0.25">
      <c r="B1191" s="52" t="str">
        <f t="shared" si="58"/>
        <v>MB38WSP</v>
      </c>
      <c r="C1191" s="48" t="str">
        <f t="shared" si="56"/>
        <v>84049070188</v>
      </c>
      <c r="D1191" s="6">
        <v>840490701885</v>
      </c>
      <c r="E1191" s="7" t="s">
        <v>793</v>
      </c>
      <c r="F1191" t="s">
        <v>794</v>
      </c>
      <c r="G1191" t="s">
        <v>1770</v>
      </c>
      <c r="H1191" t="s">
        <v>15</v>
      </c>
      <c r="I1191" s="7" t="s">
        <v>187</v>
      </c>
      <c r="J1191" s="7">
        <v>4030</v>
      </c>
      <c r="K1191" s="7"/>
      <c r="L1191" s="10">
        <v>101.75</v>
      </c>
      <c r="M1191" s="7" t="s">
        <v>62</v>
      </c>
      <c r="N1191" s="7" t="s">
        <v>63</v>
      </c>
      <c r="O1191" s="7" t="s">
        <v>657</v>
      </c>
      <c r="P1191" s="50"/>
      <c r="Q1191" s="80">
        <f>SUMIF(Whitetail!C:C,E1191,Whitetail!X:X)</f>
        <v>0</v>
      </c>
      <c r="R1191" s="53">
        <f t="shared" si="57"/>
        <v>0</v>
      </c>
    </row>
    <row r="1192" spans="2:18" x14ac:dyDescent="0.25">
      <c r="B1192" s="52" t="str">
        <f t="shared" si="58"/>
        <v>MB38WSP</v>
      </c>
      <c r="C1192" s="48" t="str">
        <f t="shared" si="56"/>
        <v>84049070189</v>
      </c>
      <c r="D1192" s="6">
        <v>840490701892</v>
      </c>
      <c r="E1192" s="7" t="s">
        <v>795</v>
      </c>
      <c r="F1192" t="s">
        <v>796</v>
      </c>
      <c r="G1192" t="s">
        <v>1770</v>
      </c>
      <c r="H1192" t="s">
        <v>15</v>
      </c>
      <c r="I1192" s="7" t="s">
        <v>187</v>
      </c>
      <c r="J1192" s="7">
        <v>4230</v>
      </c>
      <c r="K1192" s="7"/>
      <c r="L1192" s="10">
        <v>101.75</v>
      </c>
      <c r="M1192" s="7" t="s">
        <v>62</v>
      </c>
      <c r="N1192" s="7" t="s">
        <v>63</v>
      </c>
      <c r="O1192" s="7" t="s">
        <v>657</v>
      </c>
      <c r="P1192" s="50"/>
      <c r="Q1192" s="80">
        <f>SUMIF(Whitetail!C:C,E1192,Whitetail!X:X)</f>
        <v>0</v>
      </c>
      <c r="R1192" s="53">
        <f t="shared" si="57"/>
        <v>0</v>
      </c>
    </row>
    <row r="1193" spans="2:18" x14ac:dyDescent="0.25">
      <c r="B1193" s="52" t="str">
        <f t="shared" si="58"/>
        <v>MTOLHSP</v>
      </c>
      <c r="C1193" s="48" t="str">
        <f t="shared" si="56"/>
        <v>84338018794</v>
      </c>
      <c r="D1193" s="6">
        <v>843380187943</v>
      </c>
      <c r="E1193" s="7" t="s">
        <v>767</v>
      </c>
      <c r="F1193" t="s">
        <v>768</v>
      </c>
      <c r="G1193" t="s">
        <v>1751</v>
      </c>
      <c r="H1193" t="s">
        <v>15</v>
      </c>
      <c r="I1193" s="7" t="s">
        <v>187</v>
      </c>
      <c r="J1193" s="7" t="s">
        <v>189</v>
      </c>
      <c r="K1193" s="7"/>
      <c r="L1193" s="10">
        <v>82.5</v>
      </c>
      <c r="M1193" s="7" t="s">
        <v>12</v>
      </c>
      <c r="N1193" s="7" t="s">
        <v>26</v>
      </c>
      <c r="O1193" s="7" t="s">
        <v>657</v>
      </c>
      <c r="P1193" s="50"/>
      <c r="Q1193" s="80">
        <f>SUMIF(Whitetail!C:C,E1193,Whitetail!X:X)</f>
        <v>0</v>
      </c>
      <c r="R1193" s="53">
        <f t="shared" si="57"/>
        <v>0</v>
      </c>
    </row>
    <row r="1194" spans="2:18" x14ac:dyDescent="0.25">
      <c r="B1194" s="52" t="str">
        <f t="shared" si="58"/>
        <v>MTOLHSP</v>
      </c>
      <c r="C1194" s="48" t="str">
        <f t="shared" si="56"/>
        <v>84338018795</v>
      </c>
      <c r="D1194" s="6">
        <v>843380187950</v>
      </c>
      <c r="E1194" s="7" t="s">
        <v>769</v>
      </c>
      <c r="F1194" t="s">
        <v>770</v>
      </c>
      <c r="G1194" t="s">
        <v>1751</v>
      </c>
      <c r="H1194" t="s">
        <v>15</v>
      </c>
      <c r="I1194" s="7" t="s">
        <v>187</v>
      </c>
      <c r="J1194" s="7" t="s">
        <v>190</v>
      </c>
      <c r="K1194" s="7"/>
      <c r="L1194" s="10">
        <v>82.5</v>
      </c>
      <c r="M1194" s="7" t="s">
        <v>12</v>
      </c>
      <c r="N1194" s="7" t="s">
        <v>26</v>
      </c>
      <c r="O1194" s="7" t="s">
        <v>657</v>
      </c>
      <c r="P1194" s="50"/>
      <c r="Q1194" s="80">
        <f>SUMIF(Whitetail!C:C,E1194,Whitetail!X:X)</f>
        <v>0</v>
      </c>
      <c r="R1194" s="53">
        <f t="shared" si="57"/>
        <v>0</v>
      </c>
    </row>
    <row r="1195" spans="2:18" x14ac:dyDescent="0.25">
      <c r="B1195" s="52" t="str">
        <f t="shared" si="58"/>
        <v>MTOLHSP</v>
      </c>
      <c r="C1195" s="48" t="str">
        <f t="shared" si="56"/>
        <v>84338018792</v>
      </c>
      <c r="D1195" s="6">
        <v>843380187929</v>
      </c>
      <c r="E1195" s="7" t="s">
        <v>763</v>
      </c>
      <c r="F1195" t="s">
        <v>764</v>
      </c>
      <c r="G1195" t="s">
        <v>1751</v>
      </c>
      <c r="H1195" t="s">
        <v>15</v>
      </c>
      <c r="I1195" s="7" t="s">
        <v>187</v>
      </c>
      <c r="J1195" s="7" t="s">
        <v>19</v>
      </c>
      <c r="K1195" s="7"/>
      <c r="L1195" s="10">
        <v>82.5</v>
      </c>
      <c r="M1195" s="7" t="s">
        <v>12</v>
      </c>
      <c r="N1195" s="7" t="s">
        <v>26</v>
      </c>
      <c r="O1195" s="7" t="s">
        <v>657</v>
      </c>
      <c r="P1195" s="50"/>
      <c r="Q1195" s="80">
        <f>SUMIF(Whitetail!C:C,E1195,Whitetail!X:X)</f>
        <v>0</v>
      </c>
      <c r="R1195" s="53">
        <f t="shared" si="57"/>
        <v>0</v>
      </c>
    </row>
    <row r="1196" spans="2:18" x14ac:dyDescent="0.25">
      <c r="B1196" s="52" t="str">
        <f t="shared" si="58"/>
        <v>MTOLHSP</v>
      </c>
      <c r="C1196" s="48" t="str">
        <f t="shared" si="56"/>
        <v>84338018791</v>
      </c>
      <c r="D1196" s="6">
        <v>843380187912</v>
      </c>
      <c r="E1196" s="7" t="s">
        <v>761</v>
      </c>
      <c r="F1196" t="s">
        <v>762</v>
      </c>
      <c r="G1196" t="s">
        <v>1751</v>
      </c>
      <c r="H1196" t="s">
        <v>15</v>
      </c>
      <c r="I1196" s="7" t="s">
        <v>187</v>
      </c>
      <c r="J1196" s="7" t="s">
        <v>18</v>
      </c>
      <c r="K1196" s="7"/>
      <c r="L1196" s="10">
        <v>82.5</v>
      </c>
      <c r="M1196" s="7" t="s">
        <v>12</v>
      </c>
      <c r="N1196" s="7" t="s">
        <v>26</v>
      </c>
      <c r="O1196" s="7" t="s">
        <v>657</v>
      </c>
      <c r="P1196" s="50"/>
      <c r="Q1196" s="80">
        <f>SUMIF(Whitetail!C:C,E1196,Whitetail!X:X)</f>
        <v>0</v>
      </c>
      <c r="R1196" s="53">
        <f t="shared" si="57"/>
        <v>0</v>
      </c>
    </row>
    <row r="1197" spans="2:18" x14ac:dyDescent="0.25">
      <c r="B1197" s="52" t="str">
        <f t="shared" si="58"/>
        <v>MTOLHSP</v>
      </c>
      <c r="C1197" s="48" t="str">
        <f t="shared" si="56"/>
        <v>84338018790</v>
      </c>
      <c r="D1197" s="6">
        <v>843380187905</v>
      </c>
      <c r="E1197" s="7" t="s">
        <v>759</v>
      </c>
      <c r="F1197" t="s">
        <v>760</v>
      </c>
      <c r="G1197" t="s">
        <v>1751</v>
      </c>
      <c r="H1197" t="s">
        <v>15</v>
      </c>
      <c r="I1197" s="7" t="s">
        <v>187</v>
      </c>
      <c r="J1197" s="7" t="s">
        <v>17</v>
      </c>
      <c r="K1197" s="7"/>
      <c r="L1197" s="10">
        <v>82.5</v>
      </c>
      <c r="M1197" s="7" t="s">
        <v>12</v>
      </c>
      <c r="N1197" s="7" t="s">
        <v>26</v>
      </c>
      <c r="O1197" s="7" t="s">
        <v>657</v>
      </c>
      <c r="P1197" s="50"/>
      <c r="Q1197" s="80">
        <f>SUMIF(Whitetail!C:C,E1197,Whitetail!X:X)</f>
        <v>0</v>
      </c>
      <c r="R1197" s="53">
        <f t="shared" si="57"/>
        <v>0</v>
      </c>
    </row>
    <row r="1198" spans="2:18" x14ac:dyDescent="0.25">
      <c r="B1198" s="52" t="str">
        <f t="shared" si="58"/>
        <v>MTOLHSP</v>
      </c>
      <c r="C1198" s="48" t="str">
        <f t="shared" si="56"/>
        <v>84338018793</v>
      </c>
      <c r="D1198" s="6">
        <v>843380187936</v>
      </c>
      <c r="E1198" s="7" t="s">
        <v>765</v>
      </c>
      <c r="F1198" t="s">
        <v>766</v>
      </c>
      <c r="G1198" t="s">
        <v>1751</v>
      </c>
      <c r="H1198" t="s">
        <v>15</v>
      </c>
      <c r="I1198" s="7" t="s">
        <v>187</v>
      </c>
      <c r="J1198" s="7" t="s">
        <v>20</v>
      </c>
      <c r="K1198" s="7"/>
      <c r="L1198" s="10">
        <v>82.5</v>
      </c>
      <c r="M1198" s="7" t="s">
        <v>12</v>
      </c>
      <c r="N1198" s="7" t="s">
        <v>26</v>
      </c>
      <c r="O1198" s="7" t="s">
        <v>657</v>
      </c>
      <c r="P1198" s="50"/>
      <c r="Q1198" s="80">
        <f>SUMIF(Whitetail!C:C,E1198,Whitetail!X:X)</f>
        <v>0</v>
      </c>
      <c r="R1198" s="53">
        <f t="shared" si="57"/>
        <v>0</v>
      </c>
    </row>
    <row r="1199" spans="2:18" x14ac:dyDescent="0.25">
      <c r="B1199" s="52" t="str">
        <f t="shared" si="58"/>
        <v>MTFNHSP</v>
      </c>
      <c r="C1199" s="48" t="str">
        <f t="shared" si="56"/>
        <v>84338014546</v>
      </c>
      <c r="D1199" s="6">
        <v>843380145462</v>
      </c>
      <c r="E1199" s="7" t="s">
        <v>693</v>
      </c>
      <c r="F1199" t="s">
        <v>694</v>
      </c>
      <c r="G1199" t="s">
        <v>1755</v>
      </c>
      <c r="H1199" t="s">
        <v>15</v>
      </c>
      <c r="I1199" s="7" t="s">
        <v>187</v>
      </c>
      <c r="J1199" s="7" t="s">
        <v>189</v>
      </c>
      <c r="K1199" s="7"/>
      <c r="L1199" s="10">
        <v>115.5</v>
      </c>
      <c r="M1199" s="7" t="s">
        <v>12</v>
      </c>
      <c r="N1199" s="7" t="s">
        <v>26</v>
      </c>
      <c r="O1199" s="7" t="s">
        <v>657</v>
      </c>
      <c r="P1199" s="50"/>
      <c r="Q1199" s="80">
        <f>SUMIF(Whitetail!C:C,E1199,Whitetail!X:X)</f>
        <v>0</v>
      </c>
      <c r="R1199" s="53">
        <f t="shared" si="57"/>
        <v>0</v>
      </c>
    </row>
    <row r="1200" spans="2:18" x14ac:dyDescent="0.25">
      <c r="B1200" s="52" t="str">
        <f t="shared" si="58"/>
        <v>MTFNHSP</v>
      </c>
      <c r="C1200" s="48" t="str">
        <f t="shared" si="56"/>
        <v>84338014547</v>
      </c>
      <c r="D1200" s="6">
        <v>843380145479</v>
      </c>
      <c r="E1200" s="7" t="s">
        <v>695</v>
      </c>
      <c r="F1200" t="s">
        <v>696</v>
      </c>
      <c r="G1200" t="s">
        <v>1755</v>
      </c>
      <c r="H1200" t="s">
        <v>15</v>
      </c>
      <c r="I1200" s="7" t="s">
        <v>187</v>
      </c>
      <c r="J1200" s="7" t="s">
        <v>190</v>
      </c>
      <c r="K1200" s="7"/>
      <c r="L1200" s="10">
        <v>115.5</v>
      </c>
      <c r="M1200" s="7" t="s">
        <v>12</v>
      </c>
      <c r="N1200" s="7" t="s">
        <v>26</v>
      </c>
      <c r="O1200" s="7" t="s">
        <v>657</v>
      </c>
      <c r="P1200" s="50"/>
      <c r="Q1200" s="80">
        <f>SUMIF(Whitetail!C:C,E1200,Whitetail!X:X)</f>
        <v>0</v>
      </c>
      <c r="R1200" s="53">
        <f t="shared" si="57"/>
        <v>0</v>
      </c>
    </row>
    <row r="1201" spans="2:18" x14ac:dyDescent="0.25">
      <c r="B1201" s="52" t="str">
        <f t="shared" si="58"/>
        <v>MTFNHSP</v>
      </c>
      <c r="C1201" s="48" t="str">
        <f t="shared" si="56"/>
        <v>84338014548</v>
      </c>
      <c r="D1201" s="6">
        <v>843380145486</v>
      </c>
      <c r="E1201" s="7" t="s">
        <v>689</v>
      </c>
      <c r="F1201" t="s">
        <v>690</v>
      </c>
      <c r="G1201" t="s">
        <v>1755</v>
      </c>
      <c r="H1201" t="s">
        <v>15</v>
      </c>
      <c r="I1201" s="7" t="s">
        <v>187</v>
      </c>
      <c r="J1201" s="7" t="s">
        <v>19</v>
      </c>
      <c r="K1201" s="7"/>
      <c r="L1201" s="10">
        <v>115.5</v>
      </c>
      <c r="M1201" s="7" t="s">
        <v>12</v>
      </c>
      <c r="N1201" s="7" t="s">
        <v>26</v>
      </c>
      <c r="O1201" s="7" t="s">
        <v>657</v>
      </c>
      <c r="P1201" s="50"/>
      <c r="Q1201" s="80">
        <f>SUMIF(Whitetail!C:C,E1201,Whitetail!X:X)</f>
        <v>0</v>
      </c>
      <c r="R1201" s="53">
        <f t="shared" si="57"/>
        <v>0</v>
      </c>
    </row>
    <row r="1202" spans="2:18" x14ac:dyDescent="0.25">
      <c r="B1202" s="52" t="str">
        <f t="shared" si="58"/>
        <v>MTFNHSP</v>
      </c>
      <c r="C1202" s="48" t="str">
        <f t="shared" si="56"/>
        <v>84338014549</v>
      </c>
      <c r="D1202" s="6">
        <v>843380145493</v>
      </c>
      <c r="E1202" s="7" t="s">
        <v>687</v>
      </c>
      <c r="F1202" t="s">
        <v>688</v>
      </c>
      <c r="G1202" t="s">
        <v>1755</v>
      </c>
      <c r="H1202" t="s">
        <v>15</v>
      </c>
      <c r="I1202" s="7" t="s">
        <v>187</v>
      </c>
      <c r="J1202" s="7" t="s">
        <v>18</v>
      </c>
      <c r="K1202" s="7"/>
      <c r="L1202" s="10">
        <v>115.5</v>
      </c>
      <c r="M1202" s="7" t="s">
        <v>12</v>
      </c>
      <c r="N1202" s="7" t="s">
        <v>26</v>
      </c>
      <c r="O1202" s="7" t="s">
        <v>657</v>
      </c>
      <c r="P1202" s="50"/>
      <c r="Q1202" s="80">
        <f>SUMIF(Whitetail!C:C,E1202,Whitetail!X:X)</f>
        <v>0</v>
      </c>
      <c r="R1202" s="53">
        <f t="shared" si="57"/>
        <v>0</v>
      </c>
    </row>
    <row r="1203" spans="2:18" x14ac:dyDescent="0.25">
      <c r="B1203" s="52" t="str">
        <f t="shared" si="58"/>
        <v>MTFNHSP</v>
      </c>
      <c r="C1203" s="48" t="str">
        <f t="shared" si="56"/>
        <v>84338014550</v>
      </c>
      <c r="D1203" s="6">
        <v>843380145509</v>
      </c>
      <c r="E1203" s="7" t="s">
        <v>685</v>
      </c>
      <c r="F1203" t="s">
        <v>686</v>
      </c>
      <c r="G1203" t="s">
        <v>1755</v>
      </c>
      <c r="H1203" t="s">
        <v>15</v>
      </c>
      <c r="I1203" s="7" t="s">
        <v>187</v>
      </c>
      <c r="J1203" s="7" t="s">
        <v>17</v>
      </c>
      <c r="K1203" s="7"/>
      <c r="L1203" s="10">
        <v>115.5</v>
      </c>
      <c r="M1203" s="7" t="s">
        <v>12</v>
      </c>
      <c r="N1203" s="7" t="s">
        <v>26</v>
      </c>
      <c r="O1203" s="7" t="s">
        <v>657</v>
      </c>
      <c r="P1203" s="50"/>
      <c r="Q1203" s="80">
        <f>SUMIF(Whitetail!C:C,E1203,Whitetail!X:X)</f>
        <v>0</v>
      </c>
      <c r="R1203" s="53">
        <f t="shared" si="57"/>
        <v>0</v>
      </c>
    </row>
    <row r="1204" spans="2:18" x14ac:dyDescent="0.25">
      <c r="B1204" s="52" t="str">
        <f t="shared" si="58"/>
        <v>MTFNHSP</v>
      </c>
      <c r="C1204" s="48" t="str">
        <f t="shared" si="56"/>
        <v>84338014551</v>
      </c>
      <c r="D1204" s="6">
        <v>843380145516</v>
      </c>
      <c r="E1204" s="7" t="s">
        <v>691</v>
      </c>
      <c r="F1204" t="s">
        <v>692</v>
      </c>
      <c r="G1204" t="s">
        <v>1755</v>
      </c>
      <c r="H1204" t="s">
        <v>15</v>
      </c>
      <c r="I1204" s="7" t="s">
        <v>187</v>
      </c>
      <c r="J1204" s="7" t="s">
        <v>20</v>
      </c>
      <c r="K1204" s="7"/>
      <c r="L1204" s="10">
        <v>115.5</v>
      </c>
      <c r="M1204" s="7" t="s">
        <v>12</v>
      </c>
      <c r="N1204" s="7" t="s">
        <v>26</v>
      </c>
      <c r="O1204" s="7" t="s">
        <v>657</v>
      </c>
      <c r="P1204" s="50"/>
      <c r="Q1204" s="80">
        <f>SUMIF(Whitetail!C:C,E1204,Whitetail!X:X)</f>
        <v>0</v>
      </c>
      <c r="R1204" s="53">
        <f t="shared" si="57"/>
        <v>0</v>
      </c>
    </row>
    <row r="1205" spans="2:18" x14ac:dyDescent="0.25">
      <c r="B1205" s="52" t="str">
        <f t="shared" si="58"/>
        <v>MTEQZSP</v>
      </c>
      <c r="C1205" s="48" t="str">
        <f t="shared" si="56"/>
        <v>84338012372</v>
      </c>
      <c r="D1205" s="6">
        <v>843380123729</v>
      </c>
      <c r="E1205" s="7" t="s">
        <v>1978</v>
      </c>
      <c r="F1205" t="s">
        <v>2457</v>
      </c>
      <c r="G1205" t="s">
        <v>1756</v>
      </c>
      <c r="H1205" t="s">
        <v>16</v>
      </c>
      <c r="I1205" s="7" t="s">
        <v>187</v>
      </c>
      <c r="J1205" s="7" t="s">
        <v>2339</v>
      </c>
      <c r="K1205" s="7"/>
      <c r="L1205" s="10">
        <v>99</v>
      </c>
      <c r="M1205" s="7" t="s">
        <v>12</v>
      </c>
      <c r="N1205" s="7" t="s">
        <v>25</v>
      </c>
      <c r="O1205" s="7" t="s">
        <v>657</v>
      </c>
      <c r="P1205" s="50"/>
      <c r="Q1205" s="80">
        <f>SUMIF(Whitetail!C:C,E1205,Whitetail!X:X)</f>
        <v>0</v>
      </c>
      <c r="R1205" s="53">
        <f t="shared" si="57"/>
        <v>0</v>
      </c>
    </row>
    <row r="1206" spans="2:18" x14ac:dyDescent="0.25">
      <c r="B1206" s="52" t="str">
        <f t="shared" si="58"/>
        <v>MTEQZSP</v>
      </c>
      <c r="C1206" s="48" t="str">
        <f t="shared" si="56"/>
        <v>84338012370</v>
      </c>
      <c r="D1206" s="6">
        <v>843380123705</v>
      </c>
      <c r="E1206" s="7" t="s">
        <v>1979</v>
      </c>
      <c r="F1206" t="s">
        <v>2458</v>
      </c>
      <c r="G1206" t="s">
        <v>1756</v>
      </c>
      <c r="H1206" t="s">
        <v>16</v>
      </c>
      <c r="I1206" s="7" t="s">
        <v>187</v>
      </c>
      <c r="J1206" s="7" t="s">
        <v>19</v>
      </c>
      <c r="K1206" s="7"/>
      <c r="L1206" s="10">
        <v>99</v>
      </c>
      <c r="M1206" s="7" t="s">
        <v>12</v>
      </c>
      <c r="N1206" s="7" t="s">
        <v>25</v>
      </c>
      <c r="O1206" s="7" t="s">
        <v>657</v>
      </c>
      <c r="P1206" s="50"/>
      <c r="Q1206" s="80">
        <f>SUMIF(Whitetail!C:C,E1206,Whitetail!X:X)</f>
        <v>0</v>
      </c>
      <c r="R1206" s="53">
        <f t="shared" si="57"/>
        <v>0</v>
      </c>
    </row>
    <row r="1207" spans="2:18" x14ac:dyDescent="0.25">
      <c r="B1207" s="52" t="str">
        <f t="shared" si="58"/>
        <v>MTEQZSP</v>
      </c>
      <c r="C1207" s="48" t="str">
        <f t="shared" si="56"/>
        <v>84338012369</v>
      </c>
      <c r="D1207" s="6">
        <v>843380123699</v>
      </c>
      <c r="E1207" s="7" t="s">
        <v>1980</v>
      </c>
      <c r="F1207" t="s">
        <v>2459</v>
      </c>
      <c r="G1207" t="s">
        <v>1756</v>
      </c>
      <c r="H1207" t="s">
        <v>16</v>
      </c>
      <c r="I1207" s="7" t="s">
        <v>187</v>
      </c>
      <c r="J1207" s="7" t="s">
        <v>18</v>
      </c>
      <c r="K1207" s="7"/>
      <c r="L1207" s="10">
        <v>99</v>
      </c>
      <c r="M1207" s="7" t="s">
        <v>12</v>
      </c>
      <c r="N1207" s="7" t="s">
        <v>25</v>
      </c>
      <c r="O1207" s="7" t="s">
        <v>657</v>
      </c>
      <c r="P1207" s="50"/>
      <c r="Q1207" s="80">
        <f>SUMIF(Whitetail!C:C,E1207,Whitetail!X:X)</f>
        <v>0</v>
      </c>
      <c r="R1207" s="53">
        <f t="shared" si="57"/>
        <v>0</v>
      </c>
    </row>
    <row r="1208" spans="2:18" x14ac:dyDescent="0.25">
      <c r="B1208" s="52" t="str">
        <f t="shared" si="58"/>
        <v>MTEQZSP</v>
      </c>
      <c r="C1208" s="48" t="str">
        <f t="shared" si="56"/>
        <v>84338012368</v>
      </c>
      <c r="D1208" s="6">
        <v>843380123682</v>
      </c>
      <c r="E1208" s="7" t="s">
        <v>1981</v>
      </c>
      <c r="F1208" t="s">
        <v>2460</v>
      </c>
      <c r="G1208" t="s">
        <v>1756</v>
      </c>
      <c r="H1208" t="s">
        <v>16</v>
      </c>
      <c r="I1208" s="7" t="s">
        <v>187</v>
      </c>
      <c r="J1208" s="7" t="s">
        <v>17</v>
      </c>
      <c r="K1208" s="7"/>
      <c r="L1208" s="10">
        <v>99</v>
      </c>
      <c r="M1208" s="7" t="s">
        <v>12</v>
      </c>
      <c r="N1208" s="7" t="s">
        <v>25</v>
      </c>
      <c r="O1208" s="7" t="s">
        <v>657</v>
      </c>
      <c r="P1208" s="50"/>
      <c r="Q1208" s="80">
        <f>SUMIF(Whitetail!C:C,E1208,Whitetail!X:X)</f>
        <v>0</v>
      </c>
      <c r="R1208" s="53">
        <f t="shared" si="57"/>
        <v>0</v>
      </c>
    </row>
    <row r="1209" spans="2:18" x14ac:dyDescent="0.25">
      <c r="B1209" s="52" t="str">
        <f t="shared" si="58"/>
        <v>MTEQZSP</v>
      </c>
      <c r="C1209" s="48" t="str">
        <f t="shared" si="56"/>
        <v>84338012371</v>
      </c>
      <c r="D1209" s="6">
        <v>843380123712</v>
      </c>
      <c r="E1209" s="7" t="s">
        <v>1982</v>
      </c>
      <c r="F1209" t="s">
        <v>2461</v>
      </c>
      <c r="G1209" t="s">
        <v>1756</v>
      </c>
      <c r="H1209" t="s">
        <v>16</v>
      </c>
      <c r="I1209" s="7" t="s">
        <v>187</v>
      </c>
      <c r="J1209" s="7" t="s">
        <v>20</v>
      </c>
      <c r="K1209" s="7"/>
      <c r="L1209" s="10">
        <v>99</v>
      </c>
      <c r="M1209" s="7" t="s">
        <v>12</v>
      </c>
      <c r="N1209" s="7" t="s">
        <v>25</v>
      </c>
      <c r="O1209" s="7" t="s">
        <v>657</v>
      </c>
      <c r="P1209" s="50"/>
      <c r="Q1209" s="80">
        <f>SUMIF(Whitetail!C:C,E1209,Whitetail!X:X)</f>
        <v>0</v>
      </c>
      <c r="R1209" s="53">
        <f t="shared" si="57"/>
        <v>0</v>
      </c>
    </row>
    <row r="1210" spans="2:18" x14ac:dyDescent="0.25">
      <c r="B1210" s="52" t="str">
        <f t="shared" si="58"/>
        <v>MTKHDSP</v>
      </c>
      <c r="C1210" s="48" t="str">
        <f t="shared" si="56"/>
        <v>84338012307</v>
      </c>
      <c r="D1210" s="6">
        <v>843380123071</v>
      </c>
      <c r="E1210" s="7" t="s">
        <v>683</v>
      </c>
      <c r="F1210" t="s">
        <v>684</v>
      </c>
      <c r="G1210" t="s">
        <v>1758</v>
      </c>
      <c r="H1210" t="s">
        <v>15</v>
      </c>
      <c r="I1210" s="7" t="s">
        <v>187</v>
      </c>
      <c r="J1210" s="7" t="s">
        <v>2339</v>
      </c>
      <c r="K1210" s="7"/>
      <c r="L1210" s="10">
        <v>82.5</v>
      </c>
      <c r="M1210" s="7" t="s">
        <v>12</v>
      </c>
      <c r="N1210" s="7" t="s">
        <v>26</v>
      </c>
      <c r="O1210" s="7" t="s">
        <v>657</v>
      </c>
      <c r="P1210" s="50"/>
      <c r="Q1210" s="80">
        <f>SUMIF(Whitetail!C:C,E1210,Whitetail!X:X)</f>
        <v>0</v>
      </c>
      <c r="R1210" s="53">
        <f t="shared" si="57"/>
        <v>0</v>
      </c>
    </row>
    <row r="1211" spans="2:18" x14ac:dyDescent="0.25">
      <c r="B1211" s="52" t="str">
        <f t="shared" si="58"/>
        <v>MTKHDSP</v>
      </c>
      <c r="C1211" s="48" t="str">
        <f t="shared" si="56"/>
        <v>84338012305</v>
      </c>
      <c r="D1211" s="6">
        <v>843380123057</v>
      </c>
      <c r="E1211" s="7" t="s">
        <v>679</v>
      </c>
      <c r="F1211" t="s">
        <v>680</v>
      </c>
      <c r="G1211" t="s">
        <v>1758</v>
      </c>
      <c r="H1211" t="s">
        <v>15</v>
      </c>
      <c r="I1211" s="7" t="s">
        <v>187</v>
      </c>
      <c r="J1211" s="7" t="s">
        <v>19</v>
      </c>
      <c r="K1211" s="7"/>
      <c r="L1211" s="10">
        <v>82.5</v>
      </c>
      <c r="M1211" s="7" t="s">
        <v>12</v>
      </c>
      <c r="N1211" s="7" t="s">
        <v>26</v>
      </c>
      <c r="O1211" s="7" t="s">
        <v>657</v>
      </c>
      <c r="P1211" s="50"/>
      <c r="Q1211" s="80">
        <f>SUMIF(Whitetail!C:C,E1211,Whitetail!X:X)</f>
        <v>0</v>
      </c>
      <c r="R1211" s="53">
        <f t="shared" si="57"/>
        <v>0</v>
      </c>
    </row>
    <row r="1212" spans="2:18" x14ac:dyDescent="0.25">
      <c r="B1212" s="52" t="str">
        <f t="shared" si="58"/>
        <v>MTKHDSP</v>
      </c>
      <c r="C1212" s="48" t="str">
        <f t="shared" si="56"/>
        <v>84338012304</v>
      </c>
      <c r="D1212" s="6">
        <v>843380123040</v>
      </c>
      <c r="E1212" s="7" t="s">
        <v>677</v>
      </c>
      <c r="F1212" t="s">
        <v>678</v>
      </c>
      <c r="G1212" t="s">
        <v>1758</v>
      </c>
      <c r="H1212" t="s">
        <v>15</v>
      </c>
      <c r="I1212" s="7" t="s">
        <v>187</v>
      </c>
      <c r="J1212" s="7" t="s">
        <v>18</v>
      </c>
      <c r="K1212" s="7"/>
      <c r="L1212" s="10">
        <v>82.5</v>
      </c>
      <c r="M1212" s="7" t="s">
        <v>12</v>
      </c>
      <c r="N1212" s="7" t="s">
        <v>26</v>
      </c>
      <c r="O1212" s="7" t="s">
        <v>657</v>
      </c>
      <c r="P1212" s="50"/>
      <c r="Q1212" s="80">
        <f>SUMIF(Whitetail!C:C,E1212,Whitetail!X:X)</f>
        <v>0</v>
      </c>
      <c r="R1212" s="53">
        <f t="shared" si="57"/>
        <v>0</v>
      </c>
    </row>
    <row r="1213" spans="2:18" x14ac:dyDescent="0.25">
      <c r="B1213" s="52" t="str">
        <f t="shared" si="58"/>
        <v>MTKHDSP</v>
      </c>
      <c r="C1213" s="48" t="str">
        <f t="shared" si="56"/>
        <v>84338012303</v>
      </c>
      <c r="D1213" s="6">
        <v>843380123033</v>
      </c>
      <c r="E1213" s="7" t="s">
        <v>675</v>
      </c>
      <c r="F1213" t="s">
        <v>676</v>
      </c>
      <c r="G1213" t="s">
        <v>1758</v>
      </c>
      <c r="H1213" t="s">
        <v>15</v>
      </c>
      <c r="I1213" s="7" t="s">
        <v>187</v>
      </c>
      <c r="J1213" s="7" t="s">
        <v>17</v>
      </c>
      <c r="K1213" s="7"/>
      <c r="L1213" s="10">
        <v>82.5</v>
      </c>
      <c r="M1213" s="7" t="s">
        <v>12</v>
      </c>
      <c r="N1213" s="7" t="s">
        <v>26</v>
      </c>
      <c r="O1213" s="7" t="s">
        <v>657</v>
      </c>
      <c r="P1213" s="50"/>
      <c r="Q1213" s="80">
        <f>SUMIF(Whitetail!C:C,E1213,Whitetail!X:X)</f>
        <v>0</v>
      </c>
      <c r="R1213" s="53">
        <f t="shared" si="57"/>
        <v>0</v>
      </c>
    </row>
    <row r="1214" spans="2:18" x14ac:dyDescent="0.25">
      <c r="B1214" s="52" t="str">
        <f t="shared" si="58"/>
        <v>MTKHDSP</v>
      </c>
      <c r="C1214" s="48" t="str">
        <f t="shared" si="56"/>
        <v>84338012306</v>
      </c>
      <c r="D1214" s="6">
        <v>843380123064</v>
      </c>
      <c r="E1214" s="7" t="s">
        <v>681</v>
      </c>
      <c r="F1214" t="s">
        <v>682</v>
      </c>
      <c r="G1214" t="s">
        <v>1758</v>
      </c>
      <c r="H1214" t="s">
        <v>15</v>
      </c>
      <c r="I1214" s="7" t="s">
        <v>187</v>
      </c>
      <c r="J1214" s="7" t="s">
        <v>20</v>
      </c>
      <c r="K1214" s="7"/>
      <c r="L1214" s="10">
        <v>82.5</v>
      </c>
      <c r="M1214" s="7" t="s">
        <v>12</v>
      </c>
      <c r="N1214" s="7" t="s">
        <v>26</v>
      </c>
      <c r="O1214" s="7" t="s">
        <v>657</v>
      </c>
      <c r="P1214" s="50"/>
      <c r="Q1214" s="80">
        <f>SUMIF(Whitetail!C:C,E1214,Whitetail!X:X)</f>
        <v>0</v>
      </c>
      <c r="R1214" s="53">
        <f t="shared" si="57"/>
        <v>0</v>
      </c>
    </row>
    <row r="1215" spans="2:18" x14ac:dyDescent="0.25">
      <c r="B1215" s="52" t="str">
        <f t="shared" si="58"/>
        <v>MTKLCSP</v>
      </c>
      <c r="C1215" s="48" t="str">
        <f t="shared" si="56"/>
        <v>84338012297</v>
      </c>
      <c r="D1215" s="6">
        <v>843380122975</v>
      </c>
      <c r="E1215" s="7" t="s">
        <v>666</v>
      </c>
      <c r="F1215" t="s">
        <v>667</v>
      </c>
      <c r="G1215" t="s">
        <v>1783</v>
      </c>
      <c r="H1215" t="s">
        <v>16</v>
      </c>
      <c r="I1215" s="7" t="s">
        <v>187</v>
      </c>
      <c r="J1215" s="7" t="s">
        <v>2339</v>
      </c>
      <c r="K1215" s="7"/>
      <c r="L1215" s="10">
        <v>66</v>
      </c>
      <c r="M1215" s="7" t="s">
        <v>12</v>
      </c>
      <c r="N1215" s="7" t="s">
        <v>188</v>
      </c>
      <c r="O1215" s="7" t="s">
        <v>657</v>
      </c>
      <c r="P1215" s="50"/>
      <c r="Q1215" s="80">
        <f>SUMIF(Whitetail!C:C,E1215,Whitetail!X:X)</f>
        <v>0</v>
      </c>
      <c r="R1215" s="53">
        <f t="shared" si="57"/>
        <v>0</v>
      </c>
    </row>
    <row r="1216" spans="2:18" x14ac:dyDescent="0.25">
      <c r="B1216" s="52" t="str">
        <f t="shared" si="58"/>
        <v>MTKLCSP</v>
      </c>
      <c r="C1216" s="48" t="str">
        <f t="shared" ref="C1216:C1279" si="59">LEFT(D1216,11)</f>
        <v>84338015018</v>
      </c>
      <c r="D1216" s="6">
        <v>843380150183</v>
      </c>
      <c r="E1216" s="7" t="s">
        <v>668</v>
      </c>
      <c r="F1216" t="s">
        <v>669</v>
      </c>
      <c r="G1216" t="s">
        <v>1783</v>
      </c>
      <c r="H1216" t="s">
        <v>16</v>
      </c>
      <c r="I1216" s="7" t="s">
        <v>187</v>
      </c>
      <c r="J1216" s="7" t="s">
        <v>190</v>
      </c>
      <c r="K1216" s="7"/>
      <c r="L1216" s="10">
        <v>66</v>
      </c>
      <c r="M1216" s="7" t="s">
        <v>12</v>
      </c>
      <c r="N1216" s="7" t="s">
        <v>188</v>
      </c>
      <c r="O1216" s="7" t="s">
        <v>657</v>
      </c>
      <c r="P1216" s="50"/>
      <c r="Q1216" s="80">
        <f>SUMIF(Whitetail!C:C,E1216,Whitetail!X:X)</f>
        <v>0</v>
      </c>
      <c r="R1216" s="53">
        <f t="shared" ref="R1216:R1279" si="60">Q1216*L1216</f>
        <v>0</v>
      </c>
    </row>
    <row r="1217" spans="2:18" x14ac:dyDescent="0.25">
      <c r="B1217" s="52" t="str">
        <f t="shared" si="58"/>
        <v>MTKLCSP</v>
      </c>
      <c r="C1217" s="48" t="str">
        <f t="shared" si="59"/>
        <v>84338012295</v>
      </c>
      <c r="D1217" s="6">
        <v>843380122951</v>
      </c>
      <c r="E1217" s="7" t="s">
        <v>662</v>
      </c>
      <c r="F1217" t="s">
        <v>663</v>
      </c>
      <c r="G1217" t="s">
        <v>1783</v>
      </c>
      <c r="H1217" t="s">
        <v>16</v>
      </c>
      <c r="I1217" s="7" t="s">
        <v>187</v>
      </c>
      <c r="J1217" s="7" t="s">
        <v>19</v>
      </c>
      <c r="K1217" s="7"/>
      <c r="L1217" s="10">
        <v>66</v>
      </c>
      <c r="M1217" s="7" t="s">
        <v>12</v>
      </c>
      <c r="N1217" s="7" t="s">
        <v>188</v>
      </c>
      <c r="O1217" s="7" t="s">
        <v>657</v>
      </c>
      <c r="P1217" s="50"/>
      <c r="Q1217" s="80">
        <f>SUMIF(Whitetail!C:C,E1217,Whitetail!X:X)</f>
        <v>0</v>
      </c>
      <c r="R1217" s="53">
        <f t="shared" si="60"/>
        <v>0</v>
      </c>
    </row>
    <row r="1218" spans="2:18" x14ac:dyDescent="0.25">
      <c r="B1218" s="52" t="str">
        <f t="shared" si="58"/>
        <v>MTKLCSP</v>
      </c>
      <c r="C1218" s="48" t="str">
        <f t="shared" si="59"/>
        <v>84338012294</v>
      </c>
      <c r="D1218" s="6">
        <v>843380122944</v>
      </c>
      <c r="E1218" s="7" t="s">
        <v>660</v>
      </c>
      <c r="F1218" t="s">
        <v>661</v>
      </c>
      <c r="G1218" t="s">
        <v>1783</v>
      </c>
      <c r="H1218" t="s">
        <v>16</v>
      </c>
      <c r="I1218" s="7" t="s">
        <v>187</v>
      </c>
      <c r="J1218" s="7" t="s">
        <v>18</v>
      </c>
      <c r="K1218" s="7"/>
      <c r="L1218" s="10">
        <v>66</v>
      </c>
      <c r="M1218" s="7" t="s">
        <v>12</v>
      </c>
      <c r="N1218" s="7" t="s">
        <v>188</v>
      </c>
      <c r="O1218" s="7" t="s">
        <v>657</v>
      </c>
      <c r="P1218" s="50"/>
      <c r="Q1218" s="80">
        <f>SUMIF(Whitetail!C:C,E1218,Whitetail!X:X)</f>
        <v>0</v>
      </c>
      <c r="R1218" s="53">
        <f t="shared" si="60"/>
        <v>0</v>
      </c>
    </row>
    <row r="1219" spans="2:18" x14ac:dyDescent="0.25">
      <c r="B1219" s="52" t="str">
        <f t="shared" si="58"/>
        <v>MTKLCSP</v>
      </c>
      <c r="C1219" s="48" t="str">
        <f t="shared" si="59"/>
        <v>84338012293</v>
      </c>
      <c r="D1219" s="6">
        <v>843380122937</v>
      </c>
      <c r="E1219" s="7" t="s">
        <v>658</v>
      </c>
      <c r="F1219" t="s">
        <v>659</v>
      </c>
      <c r="G1219" t="s">
        <v>1783</v>
      </c>
      <c r="H1219" t="s">
        <v>16</v>
      </c>
      <c r="I1219" s="7" t="s">
        <v>187</v>
      </c>
      <c r="J1219" s="7" t="s">
        <v>17</v>
      </c>
      <c r="K1219" s="7"/>
      <c r="L1219" s="10">
        <v>66</v>
      </c>
      <c r="M1219" s="7" t="s">
        <v>12</v>
      </c>
      <c r="N1219" s="7" t="s">
        <v>188</v>
      </c>
      <c r="O1219" s="7" t="s">
        <v>657</v>
      </c>
      <c r="P1219" s="50"/>
      <c r="Q1219" s="80">
        <f>SUMIF(Whitetail!C:C,E1219,Whitetail!X:X)</f>
        <v>0</v>
      </c>
      <c r="R1219" s="53">
        <f t="shared" si="60"/>
        <v>0</v>
      </c>
    </row>
    <row r="1220" spans="2:18" x14ac:dyDescent="0.25">
      <c r="B1220" s="52" t="str">
        <f t="shared" si="58"/>
        <v>MTKLCSP</v>
      </c>
      <c r="C1220" s="48" t="str">
        <f t="shared" si="59"/>
        <v>84338012296</v>
      </c>
      <c r="D1220" s="6">
        <v>843380122968</v>
      </c>
      <c r="E1220" s="7" t="s">
        <v>664</v>
      </c>
      <c r="F1220" t="s">
        <v>665</v>
      </c>
      <c r="G1220" t="s">
        <v>1783</v>
      </c>
      <c r="H1220" t="s">
        <v>16</v>
      </c>
      <c r="I1220" s="7" t="s">
        <v>187</v>
      </c>
      <c r="J1220" s="7" t="s">
        <v>20</v>
      </c>
      <c r="K1220" s="7"/>
      <c r="L1220" s="10">
        <v>66</v>
      </c>
      <c r="M1220" s="7" t="s">
        <v>12</v>
      </c>
      <c r="N1220" s="7" t="s">
        <v>188</v>
      </c>
      <c r="O1220" s="7" t="s">
        <v>657</v>
      </c>
      <c r="P1220" s="50"/>
      <c r="Q1220" s="80">
        <f>SUMIF(Whitetail!C:C,E1220,Whitetail!X:X)</f>
        <v>0</v>
      </c>
      <c r="R1220" s="53">
        <f t="shared" si="60"/>
        <v>0</v>
      </c>
    </row>
    <row r="1221" spans="2:18" x14ac:dyDescent="0.25">
      <c r="B1221" s="52" t="str">
        <f t="shared" si="58"/>
        <v>MTKQZSP</v>
      </c>
      <c r="C1221" s="48" t="str">
        <f t="shared" si="59"/>
        <v>84338012302</v>
      </c>
      <c r="D1221" s="6">
        <v>843380123026</v>
      </c>
      <c r="E1221" s="7" t="s">
        <v>674</v>
      </c>
      <c r="F1221" t="s">
        <v>2462</v>
      </c>
      <c r="G1221" t="s">
        <v>1784</v>
      </c>
      <c r="H1221" t="s">
        <v>16</v>
      </c>
      <c r="I1221" s="7" t="s">
        <v>187</v>
      </c>
      <c r="J1221" s="7" t="s">
        <v>2339</v>
      </c>
      <c r="K1221" s="7"/>
      <c r="L1221" s="10">
        <v>71.5</v>
      </c>
      <c r="M1221" s="7" t="s">
        <v>12</v>
      </c>
      <c r="N1221" s="7" t="s">
        <v>25</v>
      </c>
      <c r="O1221" s="7" t="s">
        <v>657</v>
      </c>
      <c r="P1221" s="50"/>
      <c r="Q1221" s="80">
        <f>SUMIF(Whitetail!C:C,E1221,Whitetail!X:X)</f>
        <v>0</v>
      </c>
      <c r="R1221" s="53">
        <f t="shared" si="60"/>
        <v>0</v>
      </c>
    </row>
    <row r="1222" spans="2:18" x14ac:dyDescent="0.25">
      <c r="B1222" s="52" t="str">
        <f t="shared" si="58"/>
        <v>MTKQZSP</v>
      </c>
      <c r="C1222" s="48" t="str">
        <f t="shared" si="59"/>
        <v>84338012300</v>
      </c>
      <c r="D1222" s="6">
        <v>843380123002</v>
      </c>
      <c r="E1222" s="7" t="s">
        <v>672</v>
      </c>
      <c r="F1222" t="s">
        <v>2463</v>
      </c>
      <c r="G1222" t="s">
        <v>1784</v>
      </c>
      <c r="H1222" t="s">
        <v>16</v>
      </c>
      <c r="I1222" s="7" t="s">
        <v>187</v>
      </c>
      <c r="J1222" s="7" t="s">
        <v>19</v>
      </c>
      <c r="K1222" s="7"/>
      <c r="L1222" s="10">
        <v>71.5</v>
      </c>
      <c r="M1222" s="7" t="s">
        <v>12</v>
      </c>
      <c r="N1222" s="7" t="s">
        <v>25</v>
      </c>
      <c r="O1222" s="7" t="s">
        <v>657</v>
      </c>
      <c r="P1222" s="50"/>
      <c r="Q1222" s="80">
        <f>SUMIF(Whitetail!C:C,E1222,Whitetail!X:X)</f>
        <v>0</v>
      </c>
      <c r="R1222" s="53">
        <f t="shared" si="60"/>
        <v>0</v>
      </c>
    </row>
    <row r="1223" spans="2:18" x14ac:dyDescent="0.25">
      <c r="B1223" s="52" t="str">
        <f t="shared" si="58"/>
        <v>MTKQZSP</v>
      </c>
      <c r="C1223" s="48" t="str">
        <f t="shared" si="59"/>
        <v>84338012299</v>
      </c>
      <c r="D1223" s="6">
        <v>843380122999</v>
      </c>
      <c r="E1223" s="7" t="s">
        <v>671</v>
      </c>
      <c r="F1223" t="s">
        <v>2464</v>
      </c>
      <c r="G1223" t="s">
        <v>1784</v>
      </c>
      <c r="H1223" t="s">
        <v>16</v>
      </c>
      <c r="I1223" s="7" t="s">
        <v>187</v>
      </c>
      <c r="J1223" s="7" t="s">
        <v>18</v>
      </c>
      <c r="K1223" s="7"/>
      <c r="L1223" s="10">
        <v>71.5</v>
      </c>
      <c r="M1223" s="7" t="s">
        <v>12</v>
      </c>
      <c r="N1223" s="7" t="s">
        <v>25</v>
      </c>
      <c r="O1223" s="7" t="s">
        <v>657</v>
      </c>
      <c r="P1223" s="50"/>
      <c r="Q1223" s="80">
        <f>SUMIF(Whitetail!C:C,E1223,Whitetail!X:X)</f>
        <v>0</v>
      </c>
      <c r="R1223" s="53">
        <f t="shared" si="60"/>
        <v>0</v>
      </c>
    </row>
    <row r="1224" spans="2:18" x14ac:dyDescent="0.25">
      <c r="B1224" s="52" t="str">
        <f t="shared" si="58"/>
        <v>MTKQZSP</v>
      </c>
      <c r="C1224" s="48" t="str">
        <f t="shared" si="59"/>
        <v>84338012298</v>
      </c>
      <c r="D1224" s="6">
        <v>843380122982</v>
      </c>
      <c r="E1224" s="7" t="s">
        <v>670</v>
      </c>
      <c r="F1224" t="s">
        <v>2465</v>
      </c>
      <c r="G1224" t="s">
        <v>1784</v>
      </c>
      <c r="H1224" t="s">
        <v>16</v>
      </c>
      <c r="I1224" s="7" t="s">
        <v>187</v>
      </c>
      <c r="J1224" s="7" t="s">
        <v>17</v>
      </c>
      <c r="K1224" s="7"/>
      <c r="L1224" s="10">
        <v>71.5</v>
      </c>
      <c r="M1224" s="7" t="s">
        <v>12</v>
      </c>
      <c r="N1224" s="7" t="s">
        <v>25</v>
      </c>
      <c r="O1224" s="7" t="s">
        <v>657</v>
      </c>
      <c r="P1224" s="50"/>
      <c r="Q1224" s="80">
        <f>SUMIF(Whitetail!C:C,E1224,Whitetail!X:X)</f>
        <v>0</v>
      </c>
      <c r="R1224" s="53">
        <f t="shared" si="60"/>
        <v>0</v>
      </c>
    </row>
    <row r="1225" spans="2:18" x14ac:dyDescent="0.25">
      <c r="B1225" s="52" t="str">
        <f t="shared" si="58"/>
        <v>MTKQZSP</v>
      </c>
      <c r="C1225" s="48" t="str">
        <f t="shared" si="59"/>
        <v>84338012301</v>
      </c>
      <c r="D1225" s="6">
        <v>843380123019</v>
      </c>
      <c r="E1225" s="7" t="s">
        <v>673</v>
      </c>
      <c r="F1225" t="s">
        <v>2466</v>
      </c>
      <c r="G1225" t="s">
        <v>1784</v>
      </c>
      <c r="H1225" t="s">
        <v>16</v>
      </c>
      <c r="I1225" s="7" t="s">
        <v>187</v>
      </c>
      <c r="J1225" s="7" t="s">
        <v>20</v>
      </c>
      <c r="K1225" s="7"/>
      <c r="L1225" s="10">
        <v>71.5</v>
      </c>
      <c r="M1225" s="7" t="s">
        <v>12</v>
      </c>
      <c r="N1225" s="7" t="s">
        <v>25</v>
      </c>
      <c r="O1225" s="7" t="s">
        <v>657</v>
      </c>
      <c r="P1225" s="50"/>
      <c r="Q1225" s="80">
        <f>SUMIF(Whitetail!C:C,E1225,Whitetail!X:X)</f>
        <v>0</v>
      </c>
      <c r="R1225" s="53">
        <f t="shared" si="60"/>
        <v>0</v>
      </c>
    </row>
    <row r="1226" spans="2:18" x14ac:dyDescent="0.25">
      <c r="B1226" s="52" t="str">
        <f t="shared" si="58"/>
        <v>MTSSHSP</v>
      </c>
      <c r="C1226" s="48" t="str">
        <f t="shared" si="59"/>
        <v>84338018782</v>
      </c>
      <c r="D1226" s="6">
        <v>843380187820</v>
      </c>
      <c r="E1226" s="7" t="s">
        <v>755</v>
      </c>
      <c r="F1226" t="s">
        <v>756</v>
      </c>
      <c r="G1226" t="s">
        <v>1759</v>
      </c>
      <c r="H1226" t="s">
        <v>15</v>
      </c>
      <c r="I1226" s="7" t="s">
        <v>187</v>
      </c>
      <c r="J1226" s="7" t="s">
        <v>189</v>
      </c>
      <c r="K1226" s="7"/>
      <c r="L1226" s="10">
        <v>110</v>
      </c>
      <c r="M1226" s="7" t="s">
        <v>12</v>
      </c>
      <c r="N1226" s="7" t="s">
        <v>26</v>
      </c>
      <c r="O1226" s="7" t="s">
        <v>657</v>
      </c>
      <c r="P1226" s="50"/>
      <c r="Q1226" s="80">
        <f>SUMIF(Whitetail!C:C,E1226,Whitetail!X:X)</f>
        <v>0</v>
      </c>
      <c r="R1226" s="53">
        <f t="shared" si="60"/>
        <v>0</v>
      </c>
    </row>
    <row r="1227" spans="2:18" x14ac:dyDescent="0.25">
      <c r="B1227" s="52" t="str">
        <f t="shared" si="58"/>
        <v>MTSSHSP</v>
      </c>
      <c r="C1227" s="48" t="str">
        <f t="shared" si="59"/>
        <v>84338018783</v>
      </c>
      <c r="D1227" s="6">
        <v>843380187837</v>
      </c>
      <c r="E1227" s="7" t="s">
        <v>757</v>
      </c>
      <c r="F1227" t="s">
        <v>758</v>
      </c>
      <c r="G1227" t="s">
        <v>1759</v>
      </c>
      <c r="H1227" t="s">
        <v>15</v>
      </c>
      <c r="I1227" s="7" t="s">
        <v>187</v>
      </c>
      <c r="J1227" s="7" t="s">
        <v>190</v>
      </c>
      <c r="K1227" s="7"/>
      <c r="L1227" s="10">
        <v>110</v>
      </c>
      <c r="M1227" s="7" t="s">
        <v>12</v>
      </c>
      <c r="N1227" s="7" t="s">
        <v>26</v>
      </c>
      <c r="O1227" s="7" t="s">
        <v>657</v>
      </c>
      <c r="P1227" s="50"/>
      <c r="Q1227" s="80">
        <f>SUMIF(Whitetail!C:C,E1227,Whitetail!X:X)</f>
        <v>0</v>
      </c>
      <c r="R1227" s="53">
        <f t="shared" si="60"/>
        <v>0</v>
      </c>
    </row>
    <row r="1228" spans="2:18" x14ac:dyDescent="0.25">
      <c r="B1228" s="52" t="str">
        <f t="shared" si="58"/>
        <v>MTSSHSP</v>
      </c>
      <c r="C1228" s="48" t="str">
        <f t="shared" si="59"/>
        <v>84338018780</v>
      </c>
      <c r="D1228" s="6">
        <v>843380187806</v>
      </c>
      <c r="E1228" s="7" t="s">
        <v>751</v>
      </c>
      <c r="F1228" t="s">
        <v>752</v>
      </c>
      <c r="G1228" t="s">
        <v>1759</v>
      </c>
      <c r="H1228" t="s">
        <v>15</v>
      </c>
      <c r="I1228" s="7" t="s">
        <v>187</v>
      </c>
      <c r="J1228" s="7" t="s">
        <v>19</v>
      </c>
      <c r="K1228" s="7"/>
      <c r="L1228" s="10">
        <v>110</v>
      </c>
      <c r="M1228" s="7" t="s">
        <v>12</v>
      </c>
      <c r="N1228" s="7" t="s">
        <v>26</v>
      </c>
      <c r="O1228" s="7" t="s">
        <v>657</v>
      </c>
      <c r="P1228" s="50"/>
      <c r="Q1228" s="80">
        <f>SUMIF(Whitetail!C:C,E1228,Whitetail!X:X)</f>
        <v>0</v>
      </c>
      <c r="R1228" s="53">
        <f t="shared" si="60"/>
        <v>0</v>
      </c>
    </row>
    <row r="1229" spans="2:18" x14ac:dyDescent="0.25">
      <c r="B1229" s="52" t="str">
        <f t="shared" si="58"/>
        <v>MTSSHSP</v>
      </c>
      <c r="C1229" s="48" t="str">
        <f t="shared" si="59"/>
        <v>84338018779</v>
      </c>
      <c r="D1229" s="6">
        <v>843380187790</v>
      </c>
      <c r="E1229" s="7" t="s">
        <v>749</v>
      </c>
      <c r="F1229" t="s">
        <v>750</v>
      </c>
      <c r="G1229" t="s">
        <v>1759</v>
      </c>
      <c r="H1229" t="s">
        <v>15</v>
      </c>
      <c r="I1229" s="7" t="s">
        <v>187</v>
      </c>
      <c r="J1229" s="7" t="s">
        <v>18</v>
      </c>
      <c r="K1229" s="7"/>
      <c r="L1229" s="10">
        <v>110</v>
      </c>
      <c r="M1229" s="7" t="s">
        <v>12</v>
      </c>
      <c r="N1229" s="7" t="s">
        <v>26</v>
      </c>
      <c r="O1229" s="7" t="s">
        <v>657</v>
      </c>
      <c r="P1229" s="50"/>
      <c r="Q1229" s="80">
        <f>SUMIF(Whitetail!C:C,E1229,Whitetail!X:X)</f>
        <v>0</v>
      </c>
      <c r="R1229" s="53">
        <f t="shared" si="60"/>
        <v>0</v>
      </c>
    </row>
    <row r="1230" spans="2:18" x14ac:dyDescent="0.25">
      <c r="B1230" s="52" t="str">
        <f t="shared" si="58"/>
        <v>MTSSHSP</v>
      </c>
      <c r="C1230" s="48" t="str">
        <f t="shared" si="59"/>
        <v>84338018778</v>
      </c>
      <c r="D1230" s="6">
        <v>843380187783</v>
      </c>
      <c r="E1230" s="7" t="s">
        <v>747</v>
      </c>
      <c r="F1230" t="s">
        <v>748</v>
      </c>
      <c r="G1230" t="s">
        <v>1759</v>
      </c>
      <c r="H1230" t="s">
        <v>15</v>
      </c>
      <c r="I1230" s="7" t="s">
        <v>187</v>
      </c>
      <c r="J1230" s="7" t="s">
        <v>17</v>
      </c>
      <c r="K1230" s="7"/>
      <c r="L1230" s="10">
        <v>110</v>
      </c>
      <c r="M1230" s="7" t="s">
        <v>12</v>
      </c>
      <c r="N1230" s="7" t="s">
        <v>26</v>
      </c>
      <c r="O1230" s="7" t="s">
        <v>657</v>
      </c>
      <c r="P1230" s="50"/>
      <c r="Q1230" s="80">
        <f>SUMIF(Whitetail!C:C,E1230,Whitetail!X:X)</f>
        <v>0</v>
      </c>
      <c r="R1230" s="53">
        <f t="shared" si="60"/>
        <v>0</v>
      </c>
    </row>
    <row r="1231" spans="2:18" x14ac:dyDescent="0.25">
      <c r="B1231" s="52" t="str">
        <f t="shared" si="58"/>
        <v>MTSSHSP</v>
      </c>
      <c r="C1231" s="48" t="str">
        <f t="shared" si="59"/>
        <v>84338018781</v>
      </c>
      <c r="D1231" s="6">
        <v>843380187813</v>
      </c>
      <c r="E1231" s="7" t="s">
        <v>753</v>
      </c>
      <c r="F1231" t="s">
        <v>754</v>
      </c>
      <c r="G1231" t="s">
        <v>1759</v>
      </c>
      <c r="H1231" t="s">
        <v>15</v>
      </c>
      <c r="I1231" s="7" t="s">
        <v>187</v>
      </c>
      <c r="J1231" s="7" t="s">
        <v>20</v>
      </c>
      <c r="K1231" s="7"/>
      <c r="L1231" s="10">
        <v>110</v>
      </c>
      <c r="M1231" s="7" t="s">
        <v>12</v>
      </c>
      <c r="N1231" s="7" t="s">
        <v>26</v>
      </c>
      <c r="O1231" s="7" t="s">
        <v>657</v>
      </c>
      <c r="P1231" s="50"/>
      <c r="Q1231" s="80">
        <f>SUMIF(Whitetail!C:C,E1231,Whitetail!X:X)</f>
        <v>0</v>
      </c>
      <c r="R1231" s="53">
        <f t="shared" si="60"/>
        <v>0</v>
      </c>
    </row>
    <row r="1232" spans="2:18" x14ac:dyDescent="0.25">
      <c r="B1232" s="52" t="str">
        <f t="shared" si="58"/>
        <v>MOPHASP</v>
      </c>
      <c r="C1232" s="48" t="str">
        <f t="shared" si="59"/>
        <v>84338012326</v>
      </c>
      <c r="D1232" s="6">
        <v>843380123262</v>
      </c>
      <c r="E1232" s="7" t="s">
        <v>705</v>
      </c>
      <c r="F1232" t="s">
        <v>706</v>
      </c>
      <c r="G1232" t="s">
        <v>1787</v>
      </c>
      <c r="H1232" t="s">
        <v>16</v>
      </c>
      <c r="I1232" s="7" t="s">
        <v>187</v>
      </c>
      <c r="J1232" s="7" t="s">
        <v>2339</v>
      </c>
      <c r="K1232" s="7"/>
      <c r="L1232" s="10">
        <v>52.25</v>
      </c>
      <c r="M1232" s="7" t="s">
        <v>234</v>
      </c>
      <c r="N1232" s="7" t="s">
        <v>235</v>
      </c>
      <c r="O1232" s="7" t="s">
        <v>657</v>
      </c>
      <c r="P1232" s="50"/>
      <c r="Q1232" s="80">
        <f>SUMIF(Whitetail!C:C,E1232,Whitetail!X:X)</f>
        <v>0</v>
      </c>
      <c r="R1232" s="53">
        <f t="shared" si="60"/>
        <v>0</v>
      </c>
    </row>
    <row r="1233" spans="2:18" x14ac:dyDescent="0.25">
      <c r="B1233" s="52" t="str">
        <f t="shared" ref="B1233:B1296" si="61">LEFT(E1233,7)</f>
        <v>MOPHASP</v>
      </c>
      <c r="C1233" s="48" t="str">
        <f t="shared" si="59"/>
        <v>84338012324</v>
      </c>
      <c r="D1233" s="6">
        <v>843380123248</v>
      </c>
      <c r="E1233" s="7" t="s">
        <v>701</v>
      </c>
      <c r="F1233" t="s">
        <v>702</v>
      </c>
      <c r="G1233" t="s">
        <v>1787</v>
      </c>
      <c r="H1233" t="s">
        <v>16</v>
      </c>
      <c r="I1233" s="7" t="s">
        <v>187</v>
      </c>
      <c r="J1233" s="7" t="s">
        <v>19</v>
      </c>
      <c r="K1233" s="7"/>
      <c r="L1233" s="10">
        <v>52.25</v>
      </c>
      <c r="M1233" s="7" t="s">
        <v>234</v>
      </c>
      <c r="N1233" s="7" t="s">
        <v>235</v>
      </c>
      <c r="O1233" s="7" t="s">
        <v>657</v>
      </c>
      <c r="P1233" s="50"/>
      <c r="Q1233" s="80">
        <f>SUMIF(Whitetail!C:C,E1233,Whitetail!X:X)</f>
        <v>0</v>
      </c>
      <c r="R1233" s="53">
        <f t="shared" si="60"/>
        <v>0</v>
      </c>
    </row>
    <row r="1234" spans="2:18" x14ac:dyDescent="0.25">
      <c r="B1234" s="52" t="str">
        <f t="shared" si="61"/>
        <v>MOPHASP</v>
      </c>
      <c r="C1234" s="48" t="str">
        <f t="shared" si="59"/>
        <v>84338012323</v>
      </c>
      <c r="D1234" s="6">
        <v>843380123231</v>
      </c>
      <c r="E1234" s="7" t="s">
        <v>699</v>
      </c>
      <c r="F1234" t="s">
        <v>700</v>
      </c>
      <c r="G1234" t="s">
        <v>1787</v>
      </c>
      <c r="H1234" t="s">
        <v>16</v>
      </c>
      <c r="I1234" s="7" t="s">
        <v>187</v>
      </c>
      <c r="J1234" s="7" t="s">
        <v>18</v>
      </c>
      <c r="K1234" s="7"/>
      <c r="L1234" s="10">
        <v>52.25</v>
      </c>
      <c r="M1234" s="7" t="s">
        <v>234</v>
      </c>
      <c r="N1234" s="7" t="s">
        <v>235</v>
      </c>
      <c r="O1234" s="7" t="s">
        <v>657</v>
      </c>
      <c r="P1234" s="50"/>
      <c r="Q1234" s="80">
        <f>SUMIF(Whitetail!C:C,E1234,Whitetail!X:X)</f>
        <v>0</v>
      </c>
      <c r="R1234" s="53">
        <f t="shared" si="60"/>
        <v>0</v>
      </c>
    </row>
    <row r="1235" spans="2:18" x14ac:dyDescent="0.25">
      <c r="B1235" s="52" t="str">
        <f t="shared" si="61"/>
        <v>MOPHASP</v>
      </c>
      <c r="C1235" s="48" t="str">
        <f t="shared" si="59"/>
        <v>84338012322</v>
      </c>
      <c r="D1235" s="6">
        <v>843380123224</v>
      </c>
      <c r="E1235" s="7" t="s">
        <v>697</v>
      </c>
      <c r="F1235" t="s">
        <v>698</v>
      </c>
      <c r="G1235" t="s">
        <v>1787</v>
      </c>
      <c r="H1235" t="s">
        <v>16</v>
      </c>
      <c r="I1235" s="7" t="s">
        <v>187</v>
      </c>
      <c r="J1235" s="7" t="s">
        <v>17</v>
      </c>
      <c r="K1235" s="7"/>
      <c r="L1235" s="10">
        <v>52.25</v>
      </c>
      <c r="M1235" s="7" t="s">
        <v>234</v>
      </c>
      <c r="N1235" s="7" t="s">
        <v>235</v>
      </c>
      <c r="O1235" s="7" t="s">
        <v>657</v>
      </c>
      <c r="P1235" s="50"/>
      <c r="Q1235" s="80">
        <f>SUMIF(Whitetail!C:C,E1235,Whitetail!X:X)</f>
        <v>0</v>
      </c>
      <c r="R1235" s="53">
        <f t="shared" si="60"/>
        <v>0</v>
      </c>
    </row>
    <row r="1236" spans="2:18" x14ac:dyDescent="0.25">
      <c r="B1236" s="52" t="str">
        <f t="shared" si="61"/>
        <v>MOPHASP</v>
      </c>
      <c r="C1236" s="48" t="str">
        <f t="shared" si="59"/>
        <v>84338012325</v>
      </c>
      <c r="D1236" s="6">
        <v>843380123255</v>
      </c>
      <c r="E1236" s="7" t="s">
        <v>703</v>
      </c>
      <c r="F1236" t="s">
        <v>704</v>
      </c>
      <c r="G1236" t="s">
        <v>1787</v>
      </c>
      <c r="H1236" t="s">
        <v>16</v>
      </c>
      <c r="I1236" s="7" t="s">
        <v>187</v>
      </c>
      <c r="J1236" s="7" t="s">
        <v>20</v>
      </c>
      <c r="K1236" s="7"/>
      <c r="L1236" s="10">
        <v>52.25</v>
      </c>
      <c r="M1236" s="7" t="s">
        <v>234</v>
      </c>
      <c r="N1236" s="7" t="s">
        <v>235</v>
      </c>
      <c r="O1236" s="7" t="s">
        <v>657</v>
      </c>
      <c r="P1236" s="50"/>
      <c r="Q1236" s="80">
        <f>SUMIF(Whitetail!C:C,E1236,Whitetail!X:X)</f>
        <v>0</v>
      </c>
      <c r="R1236" s="53">
        <f t="shared" si="60"/>
        <v>0</v>
      </c>
    </row>
    <row r="1237" spans="2:18" x14ac:dyDescent="0.25">
      <c r="B1237" s="52" t="str">
        <f t="shared" si="61"/>
        <v>MBMYHSP</v>
      </c>
      <c r="C1237" s="48" t="str">
        <f t="shared" si="59"/>
        <v>84338016516</v>
      </c>
      <c r="D1237" s="6">
        <v>843380165163</v>
      </c>
      <c r="E1237" s="7" t="s">
        <v>200</v>
      </c>
      <c r="F1237" t="s">
        <v>201</v>
      </c>
      <c r="G1237" t="s">
        <v>1782</v>
      </c>
      <c r="H1237" t="s">
        <v>15</v>
      </c>
      <c r="I1237" s="7" t="s">
        <v>187</v>
      </c>
      <c r="J1237" s="7" t="s">
        <v>189</v>
      </c>
      <c r="K1237" s="7"/>
      <c r="L1237" s="10">
        <v>68.75</v>
      </c>
      <c r="M1237" s="7" t="s">
        <v>12</v>
      </c>
      <c r="N1237" s="7" t="s">
        <v>26</v>
      </c>
      <c r="O1237" s="7" t="s">
        <v>657</v>
      </c>
      <c r="P1237" s="50"/>
      <c r="Q1237" s="80">
        <f>SUMIF(Whitetail!C:C,E1237,Whitetail!X:X)</f>
        <v>0</v>
      </c>
      <c r="R1237" s="53">
        <f t="shared" si="60"/>
        <v>0</v>
      </c>
    </row>
    <row r="1238" spans="2:18" x14ac:dyDescent="0.25">
      <c r="B1238" s="52" t="str">
        <f t="shared" si="61"/>
        <v>MBMYHSP</v>
      </c>
      <c r="C1238" s="48" t="str">
        <f t="shared" si="59"/>
        <v>84338016517</v>
      </c>
      <c r="D1238" s="6">
        <v>843380165170</v>
      </c>
      <c r="E1238" s="7" t="s">
        <v>202</v>
      </c>
      <c r="F1238" t="s">
        <v>203</v>
      </c>
      <c r="G1238" t="s">
        <v>1782</v>
      </c>
      <c r="H1238" t="s">
        <v>15</v>
      </c>
      <c r="I1238" s="7" t="s">
        <v>187</v>
      </c>
      <c r="J1238" s="7" t="s">
        <v>190</v>
      </c>
      <c r="K1238" s="7"/>
      <c r="L1238" s="10">
        <v>68.75</v>
      </c>
      <c r="M1238" s="7" t="s">
        <v>12</v>
      </c>
      <c r="N1238" s="7" t="s">
        <v>26</v>
      </c>
      <c r="O1238" s="7" t="s">
        <v>657</v>
      </c>
      <c r="P1238" s="50"/>
      <c r="Q1238" s="80">
        <f>SUMIF(Whitetail!C:C,E1238,Whitetail!X:X)</f>
        <v>0</v>
      </c>
      <c r="R1238" s="53">
        <f t="shared" si="60"/>
        <v>0</v>
      </c>
    </row>
    <row r="1239" spans="2:18" x14ac:dyDescent="0.25">
      <c r="B1239" s="52" t="str">
        <f t="shared" si="61"/>
        <v>MBMYHSP</v>
      </c>
      <c r="C1239" s="48" t="str">
        <f t="shared" si="59"/>
        <v>84338016514</v>
      </c>
      <c r="D1239" s="6">
        <v>843380165149</v>
      </c>
      <c r="E1239" s="7" t="s">
        <v>196</v>
      </c>
      <c r="F1239" t="s">
        <v>197</v>
      </c>
      <c r="G1239" t="s">
        <v>1782</v>
      </c>
      <c r="H1239" t="s">
        <v>15</v>
      </c>
      <c r="I1239" s="7" t="s">
        <v>187</v>
      </c>
      <c r="J1239" s="7" t="s">
        <v>19</v>
      </c>
      <c r="K1239" s="7"/>
      <c r="L1239" s="10">
        <v>68.75</v>
      </c>
      <c r="M1239" s="7" t="s">
        <v>12</v>
      </c>
      <c r="N1239" s="7" t="s">
        <v>26</v>
      </c>
      <c r="O1239" s="7" t="s">
        <v>657</v>
      </c>
      <c r="P1239" s="50"/>
      <c r="Q1239" s="80">
        <f>SUMIF(Whitetail!C:C,E1239,Whitetail!X:X)</f>
        <v>0</v>
      </c>
      <c r="R1239" s="53">
        <f t="shared" si="60"/>
        <v>0</v>
      </c>
    </row>
    <row r="1240" spans="2:18" x14ac:dyDescent="0.25">
      <c r="B1240" s="52" t="str">
        <f t="shared" si="61"/>
        <v>MBMYHSP</v>
      </c>
      <c r="C1240" s="48" t="str">
        <f t="shared" si="59"/>
        <v>84338016513</v>
      </c>
      <c r="D1240" s="6">
        <v>843380165132</v>
      </c>
      <c r="E1240" s="7" t="s">
        <v>194</v>
      </c>
      <c r="F1240" t="s">
        <v>195</v>
      </c>
      <c r="G1240" t="s">
        <v>1782</v>
      </c>
      <c r="H1240" t="s">
        <v>15</v>
      </c>
      <c r="I1240" s="7" t="s">
        <v>187</v>
      </c>
      <c r="J1240" s="7" t="s">
        <v>18</v>
      </c>
      <c r="K1240" s="7"/>
      <c r="L1240" s="10">
        <v>68.75</v>
      </c>
      <c r="M1240" s="7" t="s">
        <v>12</v>
      </c>
      <c r="N1240" s="7" t="s">
        <v>26</v>
      </c>
      <c r="O1240" s="7" t="s">
        <v>657</v>
      </c>
      <c r="P1240" s="50"/>
      <c r="Q1240" s="80">
        <f>SUMIF(Whitetail!C:C,E1240,Whitetail!X:X)</f>
        <v>0</v>
      </c>
      <c r="R1240" s="53">
        <f t="shared" si="60"/>
        <v>0</v>
      </c>
    </row>
    <row r="1241" spans="2:18" x14ac:dyDescent="0.25">
      <c r="B1241" s="52" t="str">
        <f t="shared" si="61"/>
        <v>MBMYHSP</v>
      </c>
      <c r="C1241" s="48" t="str">
        <f t="shared" si="59"/>
        <v>84338016512</v>
      </c>
      <c r="D1241" s="6">
        <v>843380165125</v>
      </c>
      <c r="E1241" s="7" t="s">
        <v>192</v>
      </c>
      <c r="F1241" t="s">
        <v>193</v>
      </c>
      <c r="G1241" t="s">
        <v>1782</v>
      </c>
      <c r="H1241" t="s">
        <v>15</v>
      </c>
      <c r="I1241" s="7" t="s">
        <v>187</v>
      </c>
      <c r="J1241" s="7" t="s">
        <v>17</v>
      </c>
      <c r="K1241" s="7"/>
      <c r="L1241" s="10">
        <v>68.75</v>
      </c>
      <c r="M1241" s="7" t="s">
        <v>12</v>
      </c>
      <c r="N1241" s="7" t="s">
        <v>26</v>
      </c>
      <c r="O1241" s="7" t="s">
        <v>657</v>
      </c>
      <c r="P1241" s="50"/>
      <c r="Q1241" s="80">
        <f>SUMIF(Whitetail!C:C,E1241,Whitetail!X:X)</f>
        <v>0</v>
      </c>
      <c r="R1241" s="53">
        <f t="shared" si="60"/>
        <v>0</v>
      </c>
    </row>
    <row r="1242" spans="2:18" x14ac:dyDescent="0.25">
      <c r="B1242" s="52" t="str">
        <f t="shared" si="61"/>
        <v>MBMYHSP</v>
      </c>
      <c r="C1242" s="48" t="str">
        <f t="shared" si="59"/>
        <v>84338016515</v>
      </c>
      <c r="D1242" s="6">
        <v>843380165156</v>
      </c>
      <c r="E1242" s="7" t="s">
        <v>198</v>
      </c>
      <c r="F1242" t="s">
        <v>199</v>
      </c>
      <c r="G1242" t="s">
        <v>1782</v>
      </c>
      <c r="H1242" t="s">
        <v>15</v>
      </c>
      <c r="I1242" s="7" t="s">
        <v>187</v>
      </c>
      <c r="J1242" s="7" t="s">
        <v>20</v>
      </c>
      <c r="K1242" s="7"/>
      <c r="L1242" s="10">
        <v>68.75</v>
      </c>
      <c r="M1242" s="7" t="s">
        <v>12</v>
      </c>
      <c r="N1242" s="7" t="s">
        <v>26</v>
      </c>
      <c r="O1242" s="7" t="s">
        <v>657</v>
      </c>
      <c r="P1242" s="50"/>
      <c r="Q1242" s="80">
        <f>SUMIF(Whitetail!C:C,E1242,Whitetail!X:X)</f>
        <v>0</v>
      </c>
      <c r="R1242" s="53">
        <f t="shared" si="60"/>
        <v>0</v>
      </c>
    </row>
    <row r="1243" spans="2:18" x14ac:dyDescent="0.25">
      <c r="B1243" s="52" t="str">
        <f t="shared" si="61"/>
        <v>MA3DBSP</v>
      </c>
      <c r="C1243" s="48" t="str">
        <f t="shared" si="59"/>
        <v>84338012340</v>
      </c>
      <c r="D1243" s="6">
        <v>843380123408</v>
      </c>
      <c r="E1243" s="7" t="s">
        <v>743</v>
      </c>
      <c r="F1243" t="s">
        <v>2467</v>
      </c>
      <c r="G1243" t="s">
        <v>3373</v>
      </c>
      <c r="H1243" t="s">
        <v>16</v>
      </c>
      <c r="I1243" s="7" t="s">
        <v>187</v>
      </c>
      <c r="J1243" s="7" t="s">
        <v>503</v>
      </c>
      <c r="K1243" s="7"/>
      <c r="L1243" s="10">
        <v>16.5</v>
      </c>
      <c r="M1243" s="7" t="s">
        <v>504</v>
      </c>
      <c r="N1243" s="7" t="s">
        <v>505</v>
      </c>
      <c r="O1243" s="7" t="s">
        <v>657</v>
      </c>
      <c r="P1243" s="50"/>
      <c r="Q1243" s="80">
        <f>SUMIF(Whitetail!C:C,E1243,Whitetail!X:X)</f>
        <v>0</v>
      </c>
      <c r="R1243" s="53">
        <f t="shared" si="60"/>
        <v>0</v>
      </c>
    </row>
    <row r="1244" spans="2:18" x14ac:dyDescent="0.25">
      <c r="B1244" s="52" t="str">
        <f t="shared" si="61"/>
        <v>MATAGSP</v>
      </c>
      <c r="C1244" s="48" t="str">
        <f t="shared" si="59"/>
        <v>84338012400</v>
      </c>
      <c r="D1244" s="6">
        <v>843380124009</v>
      </c>
      <c r="E1244" s="7" t="s">
        <v>746</v>
      </c>
      <c r="F1244" t="s">
        <v>2468</v>
      </c>
      <c r="G1244" t="s">
        <v>1764</v>
      </c>
      <c r="H1244" t="s">
        <v>15</v>
      </c>
      <c r="I1244" s="7" t="s">
        <v>187</v>
      </c>
      <c r="J1244" s="7" t="s">
        <v>503</v>
      </c>
      <c r="K1244" s="7"/>
      <c r="L1244" s="10">
        <v>19.25</v>
      </c>
      <c r="M1244" s="7" t="s">
        <v>504</v>
      </c>
      <c r="N1244" s="7" t="s">
        <v>514</v>
      </c>
      <c r="O1244" s="7" t="s">
        <v>657</v>
      </c>
      <c r="P1244" s="50"/>
      <c r="Q1244" s="80">
        <f>SUMIF(Whitetail!C:C,E1244,Whitetail!X:X)</f>
        <v>0</v>
      </c>
      <c r="R1244" s="53">
        <f t="shared" si="60"/>
        <v>0</v>
      </c>
    </row>
    <row r="1245" spans="2:18" x14ac:dyDescent="0.25">
      <c r="B1245" s="52" t="str">
        <f t="shared" si="61"/>
        <v>WTSSHSP</v>
      </c>
      <c r="C1245" s="48" t="str">
        <f t="shared" si="59"/>
        <v>84338019044</v>
      </c>
      <c r="D1245" s="6">
        <v>843380190448</v>
      </c>
      <c r="E1245" s="7" t="s">
        <v>777</v>
      </c>
      <c r="F1245" t="s">
        <v>778</v>
      </c>
      <c r="G1245" t="s">
        <v>1763</v>
      </c>
      <c r="H1245" t="s">
        <v>16</v>
      </c>
      <c r="I1245" s="7" t="s">
        <v>187</v>
      </c>
      <c r="J1245" s="7" t="s">
        <v>19</v>
      </c>
      <c r="K1245" s="7"/>
      <c r="L1245" s="10">
        <v>110</v>
      </c>
      <c r="M1245" s="7" t="s">
        <v>12</v>
      </c>
      <c r="N1245" s="7" t="s">
        <v>26</v>
      </c>
      <c r="O1245" s="7" t="s">
        <v>657</v>
      </c>
      <c r="P1245" s="50"/>
      <c r="Q1245" s="80">
        <f>SUMIF(Whitetail!C:C,E1245,Whitetail!X:X)</f>
        <v>0</v>
      </c>
      <c r="R1245" s="53">
        <f t="shared" si="60"/>
        <v>0</v>
      </c>
    </row>
    <row r="1246" spans="2:18" x14ac:dyDescent="0.25">
      <c r="B1246" s="52" t="str">
        <f t="shared" si="61"/>
        <v>WTSSHSP</v>
      </c>
      <c r="C1246" s="48" t="str">
        <f t="shared" si="59"/>
        <v>84338019043</v>
      </c>
      <c r="D1246" s="6">
        <v>843380190431</v>
      </c>
      <c r="E1246" s="7" t="s">
        <v>775</v>
      </c>
      <c r="F1246" t="s">
        <v>776</v>
      </c>
      <c r="G1246" t="s">
        <v>1763</v>
      </c>
      <c r="H1246" t="s">
        <v>16</v>
      </c>
      <c r="I1246" s="7" t="s">
        <v>187</v>
      </c>
      <c r="J1246" s="7" t="s">
        <v>18</v>
      </c>
      <c r="K1246" s="7"/>
      <c r="L1246" s="10">
        <v>110</v>
      </c>
      <c r="M1246" s="7" t="s">
        <v>12</v>
      </c>
      <c r="N1246" s="7" t="s">
        <v>26</v>
      </c>
      <c r="O1246" s="7" t="s">
        <v>657</v>
      </c>
      <c r="P1246" s="50"/>
      <c r="Q1246" s="80">
        <f>SUMIF(Whitetail!C:C,E1246,Whitetail!X:X)</f>
        <v>0</v>
      </c>
      <c r="R1246" s="53">
        <f t="shared" si="60"/>
        <v>0</v>
      </c>
    </row>
    <row r="1247" spans="2:18" x14ac:dyDescent="0.25">
      <c r="B1247" s="52" t="str">
        <f t="shared" si="61"/>
        <v>WTSSHSP</v>
      </c>
      <c r="C1247" s="48" t="str">
        <f t="shared" si="59"/>
        <v>84338019042</v>
      </c>
      <c r="D1247" s="6">
        <v>843380190424</v>
      </c>
      <c r="E1247" s="7" t="s">
        <v>773</v>
      </c>
      <c r="F1247" t="s">
        <v>774</v>
      </c>
      <c r="G1247" t="s">
        <v>1763</v>
      </c>
      <c r="H1247" t="s">
        <v>16</v>
      </c>
      <c r="I1247" s="7" t="s">
        <v>187</v>
      </c>
      <c r="J1247" s="7" t="s">
        <v>17</v>
      </c>
      <c r="K1247" s="7"/>
      <c r="L1247" s="10">
        <v>110</v>
      </c>
      <c r="M1247" s="7" t="s">
        <v>12</v>
      </c>
      <c r="N1247" s="7" t="s">
        <v>26</v>
      </c>
      <c r="O1247" s="7" t="s">
        <v>657</v>
      </c>
      <c r="P1247" s="50"/>
      <c r="Q1247" s="80">
        <f>SUMIF(Whitetail!C:C,E1247,Whitetail!X:X)</f>
        <v>0</v>
      </c>
      <c r="R1247" s="53">
        <f t="shared" si="60"/>
        <v>0</v>
      </c>
    </row>
    <row r="1248" spans="2:18" x14ac:dyDescent="0.25">
      <c r="B1248" s="52" t="str">
        <f t="shared" si="61"/>
        <v>WTSSHSP</v>
      </c>
      <c r="C1248" s="48" t="str">
        <f t="shared" si="59"/>
        <v>84338019045</v>
      </c>
      <c r="D1248" s="6">
        <v>843380190455</v>
      </c>
      <c r="E1248" s="7" t="s">
        <v>779</v>
      </c>
      <c r="F1248" t="s">
        <v>780</v>
      </c>
      <c r="G1248" t="s">
        <v>1763</v>
      </c>
      <c r="H1248" t="s">
        <v>16</v>
      </c>
      <c r="I1248" s="7" t="s">
        <v>187</v>
      </c>
      <c r="J1248" s="7" t="s">
        <v>20</v>
      </c>
      <c r="K1248" s="7"/>
      <c r="L1248" s="10">
        <v>110</v>
      </c>
      <c r="M1248" s="7" t="s">
        <v>12</v>
      </c>
      <c r="N1248" s="7" t="s">
        <v>26</v>
      </c>
      <c r="O1248" s="7" t="s">
        <v>657</v>
      </c>
      <c r="P1248" s="50"/>
      <c r="Q1248" s="80">
        <f>SUMIF(Whitetail!C:C,E1248,Whitetail!X:X)</f>
        <v>0</v>
      </c>
      <c r="R1248" s="53">
        <f t="shared" si="60"/>
        <v>0</v>
      </c>
    </row>
    <row r="1249" spans="2:18" x14ac:dyDescent="0.25">
      <c r="B1249" s="52" t="str">
        <f t="shared" si="61"/>
        <v>WTSSHSP</v>
      </c>
      <c r="C1249" s="48" t="str">
        <f t="shared" si="59"/>
        <v>84338019041</v>
      </c>
      <c r="D1249" s="6">
        <v>843380190417</v>
      </c>
      <c r="E1249" s="7" t="s">
        <v>771</v>
      </c>
      <c r="F1249" t="s">
        <v>772</v>
      </c>
      <c r="G1249" t="s">
        <v>1763</v>
      </c>
      <c r="H1249" t="s">
        <v>16</v>
      </c>
      <c r="I1249" s="7" t="s">
        <v>187</v>
      </c>
      <c r="J1249" s="7" t="s">
        <v>11</v>
      </c>
      <c r="K1249" s="7"/>
      <c r="L1249" s="10">
        <v>110</v>
      </c>
      <c r="M1249" s="7" t="s">
        <v>12</v>
      </c>
      <c r="N1249" s="7" t="s">
        <v>26</v>
      </c>
      <c r="O1249" s="7" t="s">
        <v>657</v>
      </c>
      <c r="P1249" s="50"/>
      <c r="Q1249" s="80">
        <f>SUMIF(Whitetail!C:C,E1249,Whitetail!X:X)</f>
        <v>0</v>
      </c>
      <c r="R1249" s="53">
        <f t="shared" si="60"/>
        <v>0</v>
      </c>
    </row>
    <row r="1250" spans="2:18" x14ac:dyDescent="0.25">
      <c r="B1250" s="52" t="str">
        <f t="shared" si="61"/>
        <v>MOCHFSP</v>
      </c>
      <c r="C1250" s="48" t="str">
        <f t="shared" si="59"/>
        <v>84049076886</v>
      </c>
      <c r="D1250" s="6">
        <v>840490768864</v>
      </c>
      <c r="E1250" s="7" t="s">
        <v>797</v>
      </c>
      <c r="F1250" t="s">
        <v>798</v>
      </c>
      <c r="G1250" t="s">
        <v>1779</v>
      </c>
      <c r="H1250" t="s">
        <v>15</v>
      </c>
      <c r="I1250" s="7" t="s">
        <v>187</v>
      </c>
      <c r="J1250" s="7" t="s">
        <v>17</v>
      </c>
      <c r="K1250" s="7"/>
      <c r="L1250" s="10">
        <v>88</v>
      </c>
      <c r="M1250" s="7" t="s">
        <v>234</v>
      </c>
      <c r="N1250" s="7" t="s">
        <v>236</v>
      </c>
      <c r="O1250" s="7" t="s">
        <v>657</v>
      </c>
      <c r="P1250" s="50"/>
      <c r="Q1250" s="80">
        <f>SUMIF(Whitetail!C:C,E1250,Whitetail!X:X)</f>
        <v>0</v>
      </c>
      <c r="R1250" s="53">
        <f t="shared" si="60"/>
        <v>0</v>
      </c>
    </row>
    <row r="1251" spans="2:18" x14ac:dyDescent="0.25">
      <c r="B1251" s="52" t="str">
        <f t="shared" si="61"/>
        <v>MOCHFSP</v>
      </c>
      <c r="C1251" s="48" t="str">
        <f t="shared" si="59"/>
        <v>84049076887</v>
      </c>
      <c r="D1251" s="6">
        <v>840490768871</v>
      </c>
      <c r="E1251" s="7" t="s">
        <v>799</v>
      </c>
      <c r="F1251" t="s">
        <v>800</v>
      </c>
      <c r="G1251" t="s">
        <v>1779</v>
      </c>
      <c r="H1251" t="s">
        <v>15</v>
      </c>
      <c r="I1251" s="7" t="s">
        <v>187</v>
      </c>
      <c r="J1251" s="7" t="s">
        <v>18</v>
      </c>
      <c r="K1251" s="7"/>
      <c r="L1251" s="10">
        <v>88</v>
      </c>
      <c r="M1251" s="7" t="s">
        <v>234</v>
      </c>
      <c r="N1251" s="7" t="s">
        <v>236</v>
      </c>
      <c r="O1251" s="7" t="s">
        <v>657</v>
      </c>
      <c r="P1251" s="50"/>
      <c r="Q1251" s="80">
        <f>SUMIF(Whitetail!C:C,E1251,Whitetail!X:X)</f>
        <v>0</v>
      </c>
      <c r="R1251" s="53">
        <f t="shared" si="60"/>
        <v>0</v>
      </c>
    </row>
    <row r="1252" spans="2:18" x14ac:dyDescent="0.25">
      <c r="B1252" s="52" t="str">
        <f t="shared" si="61"/>
        <v>MOCHFSP</v>
      </c>
      <c r="C1252" s="48" t="str">
        <f t="shared" si="59"/>
        <v>84049076888</v>
      </c>
      <c r="D1252" s="6">
        <v>840490768888</v>
      </c>
      <c r="E1252" s="7" t="s">
        <v>801</v>
      </c>
      <c r="F1252" t="s">
        <v>802</v>
      </c>
      <c r="G1252" t="s">
        <v>1779</v>
      </c>
      <c r="H1252" t="s">
        <v>15</v>
      </c>
      <c r="I1252" s="7" t="s">
        <v>187</v>
      </c>
      <c r="J1252" s="7" t="s">
        <v>19</v>
      </c>
      <c r="K1252" s="7"/>
      <c r="L1252" s="10">
        <v>88</v>
      </c>
      <c r="M1252" s="7" t="s">
        <v>234</v>
      </c>
      <c r="N1252" s="7" t="s">
        <v>236</v>
      </c>
      <c r="O1252" s="7" t="s">
        <v>657</v>
      </c>
      <c r="P1252" s="50"/>
      <c r="Q1252" s="80">
        <f>SUMIF(Whitetail!C:C,E1252,Whitetail!X:X)</f>
        <v>0</v>
      </c>
      <c r="R1252" s="53">
        <f t="shared" si="60"/>
        <v>0</v>
      </c>
    </row>
    <row r="1253" spans="2:18" x14ac:dyDescent="0.25">
      <c r="B1253" s="52" t="str">
        <f t="shared" si="61"/>
        <v>MOCHFSP</v>
      </c>
      <c r="C1253" s="48" t="str">
        <f t="shared" si="59"/>
        <v>84049076889</v>
      </c>
      <c r="D1253" s="6">
        <v>840490768895</v>
      </c>
      <c r="E1253" s="7" t="s">
        <v>803</v>
      </c>
      <c r="F1253" t="s">
        <v>804</v>
      </c>
      <c r="G1253" t="s">
        <v>1779</v>
      </c>
      <c r="H1253" t="s">
        <v>15</v>
      </c>
      <c r="I1253" s="7" t="s">
        <v>187</v>
      </c>
      <c r="J1253" s="7" t="s">
        <v>20</v>
      </c>
      <c r="K1253" s="7"/>
      <c r="L1253" s="10">
        <v>88</v>
      </c>
      <c r="M1253" s="7" t="s">
        <v>234</v>
      </c>
      <c r="N1253" s="7" t="s">
        <v>236</v>
      </c>
      <c r="O1253" s="7" t="s">
        <v>657</v>
      </c>
      <c r="P1253" s="50"/>
      <c r="Q1253" s="80">
        <f>SUMIF(Whitetail!C:C,E1253,Whitetail!X:X)</f>
        <v>0</v>
      </c>
      <c r="R1253" s="53">
        <f t="shared" si="60"/>
        <v>0</v>
      </c>
    </row>
    <row r="1254" spans="2:18" x14ac:dyDescent="0.25">
      <c r="B1254" s="52" t="str">
        <f t="shared" si="61"/>
        <v>MOCHFSP</v>
      </c>
      <c r="C1254" s="48" t="str">
        <f t="shared" si="59"/>
        <v>84049076890</v>
      </c>
      <c r="D1254" s="6">
        <v>840490768901</v>
      </c>
      <c r="E1254" s="7" t="s">
        <v>805</v>
      </c>
      <c r="F1254" t="s">
        <v>806</v>
      </c>
      <c r="G1254" t="s">
        <v>1779</v>
      </c>
      <c r="H1254" t="s">
        <v>15</v>
      </c>
      <c r="I1254" s="7" t="s">
        <v>187</v>
      </c>
      <c r="J1254" s="7" t="s">
        <v>189</v>
      </c>
      <c r="K1254" s="7"/>
      <c r="L1254" s="10">
        <v>88</v>
      </c>
      <c r="M1254" s="7" t="s">
        <v>234</v>
      </c>
      <c r="N1254" s="7" t="s">
        <v>236</v>
      </c>
      <c r="O1254" s="7" t="s">
        <v>657</v>
      </c>
      <c r="P1254" s="50"/>
      <c r="Q1254" s="80">
        <f>SUMIF(Whitetail!C:C,E1254,Whitetail!X:X)</f>
        <v>0</v>
      </c>
      <c r="R1254" s="53">
        <f t="shared" si="60"/>
        <v>0</v>
      </c>
    </row>
    <row r="1255" spans="2:18" x14ac:dyDescent="0.25">
      <c r="B1255" s="52" t="str">
        <f t="shared" si="61"/>
        <v>MOCHFSP</v>
      </c>
      <c r="C1255" s="48" t="str">
        <f t="shared" si="59"/>
        <v>84049076891</v>
      </c>
      <c r="D1255" s="6">
        <v>840490768918</v>
      </c>
      <c r="E1255" s="7" t="s">
        <v>807</v>
      </c>
      <c r="F1255" t="s">
        <v>808</v>
      </c>
      <c r="G1255" t="s">
        <v>1779</v>
      </c>
      <c r="H1255" t="s">
        <v>15</v>
      </c>
      <c r="I1255" s="7" t="s">
        <v>187</v>
      </c>
      <c r="J1255" s="7" t="s">
        <v>190</v>
      </c>
      <c r="K1255" s="7"/>
      <c r="L1255" s="10">
        <v>88</v>
      </c>
      <c r="M1255" s="7" t="s">
        <v>234</v>
      </c>
      <c r="N1255" s="7" t="s">
        <v>236</v>
      </c>
      <c r="O1255" s="7" t="s">
        <v>657</v>
      </c>
      <c r="P1255" s="50"/>
      <c r="Q1255" s="80">
        <f>SUMIF(Whitetail!C:C,E1255,Whitetail!X:X)</f>
        <v>0</v>
      </c>
      <c r="R1255" s="53">
        <f t="shared" si="60"/>
        <v>0</v>
      </c>
    </row>
    <row r="1256" spans="2:18" x14ac:dyDescent="0.25">
      <c r="B1256" s="52" t="str">
        <f t="shared" si="61"/>
        <v>MAOH2SP</v>
      </c>
      <c r="C1256" s="48" t="str">
        <f t="shared" si="59"/>
        <v>84049074008</v>
      </c>
      <c r="D1256" s="6" t="s">
        <v>3255</v>
      </c>
      <c r="E1256" s="7" t="s">
        <v>2176</v>
      </c>
      <c r="F1256" t="s">
        <v>2476</v>
      </c>
      <c r="G1256" t="s">
        <v>3289</v>
      </c>
      <c r="H1256" t="s">
        <v>15</v>
      </c>
      <c r="I1256" s="7" t="s">
        <v>187</v>
      </c>
      <c r="J1256" s="7" t="s">
        <v>17</v>
      </c>
      <c r="K1256" s="7"/>
      <c r="L1256" s="10">
        <v>77</v>
      </c>
      <c r="M1256" s="7" t="s">
        <v>12</v>
      </c>
      <c r="N1256" s="7" t="s">
        <v>26</v>
      </c>
      <c r="O1256" s="7" t="s">
        <v>657</v>
      </c>
      <c r="P1256" s="50"/>
      <c r="Q1256" s="80">
        <f>SUMIF(Whitetail!C:C,E1256,Whitetail!X:X)</f>
        <v>0</v>
      </c>
      <c r="R1256" s="53">
        <f t="shared" si="60"/>
        <v>0</v>
      </c>
    </row>
    <row r="1257" spans="2:18" x14ac:dyDescent="0.25">
      <c r="B1257" s="52" t="str">
        <f t="shared" si="61"/>
        <v>MAOH2SP</v>
      </c>
      <c r="C1257" s="48" t="str">
        <f t="shared" si="59"/>
        <v>84049074009</v>
      </c>
      <c r="D1257" s="6" t="s">
        <v>3256</v>
      </c>
      <c r="E1257" s="7" t="s">
        <v>2177</v>
      </c>
      <c r="F1257" t="s">
        <v>2477</v>
      </c>
      <c r="G1257" t="s">
        <v>3289</v>
      </c>
      <c r="H1257" t="s">
        <v>15</v>
      </c>
      <c r="I1257" s="7" t="s">
        <v>187</v>
      </c>
      <c r="J1257" s="7" t="s">
        <v>18</v>
      </c>
      <c r="K1257" s="7"/>
      <c r="L1257" s="10">
        <v>77</v>
      </c>
      <c r="M1257" s="7" t="s">
        <v>12</v>
      </c>
      <c r="N1257" s="7" t="s">
        <v>26</v>
      </c>
      <c r="O1257" s="7" t="s">
        <v>657</v>
      </c>
      <c r="P1257" s="50"/>
      <c r="Q1257" s="80">
        <f>SUMIF(Whitetail!C:C,E1257,Whitetail!X:X)</f>
        <v>0</v>
      </c>
      <c r="R1257" s="53">
        <f t="shared" si="60"/>
        <v>0</v>
      </c>
    </row>
    <row r="1258" spans="2:18" x14ac:dyDescent="0.25">
      <c r="B1258" s="52" t="str">
        <f t="shared" si="61"/>
        <v>MAOH2SP</v>
      </c>
      <c r="C1258" s="48" t="str">
        <f t="shared" si="59"/>
        <v>84049074010</v>
      </c>
      <c r="D1258" s="6" t="s">
        <v>3257</v>
      </c>
      <c r="E1258" s="7" t="s">
        <v>2178</v>
      </c>
      <c r="F1258" t="s">
        <v>2478</v>
      </c>
      <c r="G1258" t="s">
        <v>3289</v>
      </c>
      <c r="H1258" t="s">
        <v>15</v>
      </c>
      <c r="I1258" s="7" t="s">
        <v>187</v>
      </c>
      <c r="J1258" s="7" t="s">
        <v>19</v>
      </c>
      <c r="K1258" s="7"/>
      <c r="L1258" s="10">
        <v>77</v>
      </c>
      <c r="M1258" s="7" t="s">
        <v>12</v>
      </c>
      <c r="N1258" s="7" t="s">
        <v>26</v>
      </c>
      <c r="O1258" s="7" t="s">
        <v>657</v>
      </c>
      <c r="P1258" s="50"/>
      <c r="Q1258" s="80">
        <f>SUMIF(Whitetail!C:C,E1258,Whitetail!X:X)</f>
        <v>0</v>
      </c>
      <c r="R1258" s="53">
        <f t="shared" si="60"/>
        <v>0</v>
      </c>
    </row>
    <row r="1259" spans="2:18" x14ac:dyDescent="0.25">
      <c r="B1259" s="52" t="str">
        <f t="shared" si="61"/>
        <v>MAOH2SP</v>
      </c>
      <c r="C1259" s="48" t="str">
        <f t="shared" si="59"/>
        <v>84049074011</v>
      </c>
      <c r="D1259" s="6" t="s">
        <v>3258</v>
      </c>
      <c r="E1259" s="7" t="s">
        <v>2179</v>
      </c>
      <c r="F1259" t="s">
        <v>2479</v>
      </c>
      <c r="G1259" t="s">
        <v>3289</v>
      </c>
      <c r="H1259" t="s">
        <v>15</v>
      </c>
      <c r="I1259" s="7" t="s">
        <v>187</v>
      </c>
      <c r="J1259" s="7" t="s">
        <v>20</v>
      </c>
      <c r="K1259" s="7"/>
      <c r="L1259" s="10">
        <v>77</v>
      </c>
      <c r="M1259" s="7" t="s">
        <v>12</v>
      </c>
      <c r="N1259" s="7" t="s">
        <v>26</v>
      </c>
      <c r="O1259" s="7" t="s">
        <v>657</v>
      </c>
      <c r="P1259" s="50"/>
      <c r="Q1259" s="80">
        <f>SUMIF(Whitetail!C:C,E1259,Whitetail!X:X)</f>
        <v>0</v>
      </c>
      <c r="R1259" s="53">
        <f t="shared" si="60"/>
        <v>0</v>
      </c>
    </row>
    <row r="1260" spans="2:18" x14ac:dyDescent="0.25">
      <c r="B1260" s="52" t="str">
        <f t="shared" si="61"/>
        <v>MAOH2SP</v>
      </c>
      <c r="C1260" s="48" t="str">
        <f t="shared" si="59"/>
        <v>84049074012</v>
      </c>
      <c r="D1260" s="6" t="s">
        <v>3259</v>
      </c>
      <c r="E1260" s="7" t="s">
        <v>2180</v>
      </c>
      <c r="F1260" t="s">
        <v>2480</v>
      </c>
      <c r="G1260" t="s">
        <v>3289</v>
      </c>
      <c r="H1260" t="s">
        <v>15</v>
      </c>
      <c r="I1260" s="7" t="s">
        <v>187</v>
      </c>
      <c r="J1260" s="7" t="s">
        <v>189</v>
      </c>
      <c r="K1260" s="7"/>
      <c r="L1260" s="10">
        <v>77</v>
      </c>
      <c r="M1260" s="7" t="s">
        <v>12</v>
      </c>
      <c r="N1260" s="7" t="s">
        <v>26</v>
      </c>
      <c r="O1260" s="7" t="s">
        <v>657</v>
      </c>
      <c r="P1260" s="50"/>
      <c r="Q1260" s="80">
        <f>SUMIF(Whitetail!C:C,E1260,Whitetail!X:X)</f>
        <v>0</v>
      </c>
      <c r="R1260" s="53">
        <f t="shared" si="60"/>
        <v>0</v>
      </c>
    </row>
    <row r="1261" spans="2:18" x14ac:dyDescent="0.25">
      <c r="B1261" s="52" t="str">
        <f t="shared" si="61"/>
        <v>MAOH2SP</v>
      </c>
      <c r="C1261" s="48" t="str">
        <f t="shared" si="59"/>
        <v>84049074013</v>
      </c>
      <c r="D1261" s="6" t="s">
        <v>3260</v>
      </c>
      <c r="E1261" s="7" t="s">
        <v>2181</v>
      </c>
      <c r="F1261" t="s">
        <v>2481</v>
      </c>
      <c r="G1261" t="s">
        <v>3289</v>
      </c>
      <c r="H1261" t="s">
        <v>15</v>
      </c>
      <c r="I1261" s="7" t="s">
        <v>187</v>
      </c>
      <c r="J1261" s="7" t="s">
        <v>190</v>
      </c>
      <c r="K1261" s="7"/>
      <c r="L1261" s="10">
        <v>77</v>
      </c>
      <c r="M1261" s="7" t="s">
        <v>12</v>
      </c>
      <c r="N1261" s="7" t="s">
        <v>26</v>
      </c>
      <c r="O1261" s="7" t="s">
        <v>657</v>
      </c>
      <c r="P1261" s="50"/>
      <c r="Q1261" s="80">
        <f>SUMIF(Whitetail!C:C,E1261,Whitetail!X:X)</f>
        <v>0</v>
      </c>
      <c r="R1261" s="53">
        <f t="shared" si="60"/>
        <v>0</v>
      </c>
    </row>
    <row r="1262" spans="2:18" x14ac:dyDescent="0.25">
      <c r="B1262" s="52" t="str">
        <f t="shared" si="61"/>
        <v>MAOP2SP</v>
      </c>
      <c r="C1262" s="48" t="str">
        <f t="shared" si="59"/>
        <v>84049074014</v>
      </c>
      <c r="D1262" s="6" t="s">
        <v>3261</v>
      </c>
      <c r="E1262" s="7" t="s">
        <v>1983</v>
      </c>
      <c r="F1262" t="s">
        <v>2469</v>
      </c>
      <c r="G1262" t="s">
        <v>3290</v>
      </c>
      <c r="H1262" t="s">
        <v>15</v>
      </c>
      <c r="I1262" s="7" t="s">
        <v>187</v>
      </c>
      <c r="J1262" s="7" t="s">
        <v>17</v>
      </c>
      <c r="K1262" s="7"/>
      <c r="L1262" s="10">
        <v>60.5</v>
      </c>
      <c r="M1262" s="7" t="s">
        <v>781</v>
      </c>
      <c r="N1262" s="7" t="s">
        <v>2470</v>
      </c>
      <c r="O1262" s="7" t="s">
        <v>657</v>
      </c>
      <c r="P1262" s="50"/>
      <c r="Q1262" s="80">
        <f>SUMIF(Whitetail!C:C,E1262,Whitetail!X:X)</f>
        <v>0</v>
      </c>
      <c r="R1262" s="53">
        <f t="shared" si="60"/>
        <v>0</v>
      </c>
    </row>
    <row r="1263" spans="2:18" x14ac:dyDescent="0.25">
      <c r="B1263" s="52" t="str">
        <f t="shared" si="61"/>
        <v>MAOP2SP</v>
      </c>
      <c r="C1263" s="48" t="str">
        <f t="shared" si="59"/>
        <v>84049074015</v>
      </c>
      <c r="D1263" s="6" t="s">
        <v>3262</v>
      </c>
      <c r="E1263" s="7" t="s">
        <v>1984</v>
      </c>
      <c r="F1263" t="s">
        <v>2471</v>
      </c>
      <c r="G1263" t="s">
        <v>3290</v>
      </c>
      <c r="H1263" t="s">
        <v>15</v>
      </c>
      <c r="I1263" s="7" t="s">
        <v>187</v>
      </c>
      <c r="J1263" s="7" t="s">
        <v>18</v>
      </c>
      <c r="K1263" s="7"/>
      <c r="L1263" s="10">
        <v>60.5</v>
      </c>
      <c r="M1263" s="7" t="s">
        <v>781</v>
      </c>
      <c r="N1263" s="7" t="s">
        <v>2470</v>
      </c>
      <c r="O1263" s="7" t="s">
        <v>657</v>
      </c>
      <c r="P1263" s="50"/>
      <c r="Q1263" s="80">
        <f>SUMIF(Whitetail!C:C,E1263,Whitetail!X:X)</f>
        <v>0</v>
      </c>
      <c r="R1263" s="53">
        <f t="shared" si="60"/>
        <v>0</v>
      </c>
    </row>
    <row r="1264" spans="2:18" x14ac:dyDescent="0.25">
      <c r="B1264" s="52" t="str">
        <f t="shared" si="61"/>
        <v>MAOP2SP</v>
      </c>
      <c r="C1264" s="48" t="str">
        <f t="shared" si="59"/>
        <v>84049074016</v>
      </c>
      <c r="D1264" s="6" t="s">
        <v>3263</v>
      </c>
      <c r="E1264" s="7" t="s">
        <v>1985</v>
      </c>
      <c r="F1264" t="s">
        <v>2472</v>
      </c>
      <c r="G1264" t="s">
        <v>3290</v>
      </c>
      <c r="H1264" t="s">
        <v>15</v>
      </c>
      <c r="I1264" s="7" t="s">
        <v>187</v>
      </c>
      <c r="J1264" s="7" t="s">
        <v>19</v>
      </c>
      <c r="K1264" s="7"/>
      <c r="L1264" s="10">
        <v>60.5</v>
      </c>
      <c r="M1264" s="7" t="s">
        <v>781</v>
      </c>
      <c r="N1264" s="7" t="s">
        <v>2470</v>
      </c>
      <c r="O1264" s="7" t="s">
        <v>657</v>
      </c>
      <c r="P1264" s="50"/>
      <c r="Q1264" s="80">
        <f>SUMIF(Whitetail!C:C,E1264,Whitetail!X:X)</f>
        <v>0</v>
      </c>
      <c r="R1264" s="53">
        <f t="shared" si="60"/>
        <v>0</v>
      </c>
    </row>
    <row r="1265" spans="2:18" x14ac:dyDescent="0.25">
      <c r="B1265" s="52" t="str">
        <f t="shared" si="61"/>
        <v>MAOP2SP</v>
      </c>
      <c r="C1265" s="48" t="str">
        <f t="shared" si="59"/>
        <v>84049074017</v>
      </c>
      <c r="D1265" s="6" t="s">
        <v>3264</v>
      </c>
      <c r="E1265" s="7" t="s">
        <v>1986</v>
      </c>
      <c r="F1265" t="s">
        <v>2473</v>
      </c>
      <c r="G1265" t="s">
        <v>3290</v>
      </c>
      <c r="H1265" t="s">
        <v>15</v>
      </c>
      <c r="I1265" s="7" t="s">
        <v>187</v>
      </c>
      <c r="J1265" s="7" t="s">
        <v>20</v>
      </c>
      <c r="K1265" s="7"/>
      <c r="L1265" s="10">
        <v>60.5</v>
      </c>
      <c r="M1265" s="7" t="s">
        <v>781</v>
      </c>
      <c r="N1265" s="7" t="s">
        <v>2470</v>
      </c>
      <c r="O1265" s="7" t="s">
        <v>657</v>
      </c>
      <c r="P1265" s="50"/>
      <c r="Q1265" s="80">
        <f>SUMIF(Whitetail!C:C,E1265,Whitetail!X:X)</f>
        <v>0</v>
      </c>
      <c r="R1265" s="53">
        <f t="shared" si="60"/>
        <v>0</v>
      </c>
    </row>
    <row r="1266" spans="2:18" x14ac:dyDescent="0.25">
      <c r="B1266" s="52" t="str">
        <f t="shared" si="61"/>
        <v>MAOP2SP</v>
      </c>
      <c r="C1266" s="48" t="str">
        <f t="shared" si="59"/>
        <v>84049074018</v>
      </c>
      <c r="D1266" s="6" t="s">
        <v>3265</v>
      </c>
      <c r="E1266" s="7" t="s">
        <v>1987</v>
      </c>
      <c r="F1266" t="s">
        <v>2474</v>
      </c>
      <c r="G1266" t="s">
        <v>3290</v>
      </c>
      <c r="H1266" t="s">
        <v>15</v>
      </c>
      <c r="I1266" s="7" t="s">
        <v>187</v>
      </c>
      <c r="J1266" s="7" t="s">
        <v>189</v>
      </c>
      <c r="K1266" s="7"/>
      <c r="L1266" s="10">
        <v>60.5</v>
      </c>
      <c r="M1266" s="7" t="s">
        <v>781</v>
      </c>
      <c r="N1266" s="7" t="s">
        <v>2470</v>
      </c>
      <c r="O1266" s="7" t="s">
        <v>657</v>
      </c>
      <c r="P1266" s="50"/>
      <c r="Q1266" s="80">
        <f>SUMIF(Whitetail!C:C,E1266,Whitetail!X:X)</f>
        <v>0</v>
      </c>
      <c r="R1266" s="53">
        <f t="shared" si="60"/>
        <v>0</v>
      </c>
    </row>
    <row r="1267" spans="2:18" x14ac:dyDescent="0.25">
      <c r="B1267" s="52" t="str">
        <f t="shared" si="61"/>
        <v>MAOP2SP</v>
      </c>
      <c r="C1267" s="48" t="str">
        <f t="shared" si="59"/>
        <v>84049074019</v>
      </c>
      <c r="D1267" s="6" t="s">
        <v>3266</v>
      </c>
      <c r="E1267" s="7" t="s">
        <v>1988</v>
      </c>
      <c r="F1267" t="s">
        <v>2475</v>
      </c>
      <c r="G1267" t="s">
        <v>3290</v>
      </c>
      <c r="H1267" t="s">
        <v>15</v>
      </c>
      <c r="I1267" s="7" t="s">
        <v>187</v>
      </c>
      <c r="J1267" s="7" t="s">
        <v>190</v>
      </c>
      <c r="K1267" s="7"/>
      <c r="L1267" s="10">
        <v>60.5</v>
      </c>
      <c r="M1267" s="7" t="s">
        <v>781</v>
      </c>
      <c r="N1267" s="7" t="s">
        <v>2470</v>
      </c>
      <c r="O1267" s="7" t="s">
        <v>657</v>
      </c>
      <c r="P1267" s="50"/>
      <c r="Q1267" s="80">
        <f>SUMIF(Whitetail!C:C,E1267,Whitetail!X:X)</f>
        <v>0</v>
      </c>
      <c r="R1267" s="53">
        <f t="shared" si="60"/>
        <v>0</v>
      </c>
    </row>
    <row r="1268" spans="2:18" x14ac:dyDescent="0.25">
      <c r="B1268" s="52" t="str">
        <f t="shared" si="61"/>
        <v>MATRKCA</v>
      </c>
      <c r="C1268" s="48" t="str">
        <f t="shared" si="59"/>
        <v>84338014489</v>
      </c>
      <c r="D1268" s="6">
        <v>843380144892</v>
      </c>
      <c r="E1268" s="7" t="s">
        <v>1577</v>
      </c>
      <c r="F1268" t="s">
        <v>1790</v>
      </c>
      <c r="G1268" t="s">
        <v>1989</v>
      </c>
      <c r="H1268" t="s">
        <v>16</v>
      </c>
      <c r="I1268" s="7" t="s">
        <v>1513</v>
      </c>
      <c r="J1268" s="7" t="s">
        <v>503</v>
      </c>
      <c r="K1268" s="7"/>
      <c r="L1268" s="10">
        <v>13.75</v>
      </c>
      <c r="M1268" s="7" t="s">
        <v>504</v>
      </c>
      <c r="N1268" s="7" t="s">
        <v>512</v>
      </c>
      <c r="O1268" s="7" t="s">
        <v>1530</v>
      </c>
      <c r="P1268" s="50"/>
      <c r="Q1268" s="80">
        <f>SUMIF(Waterfowl!C:C,E1268,Waterfowl!W:W)</f>
        <v>0</v>
      </c>
      <c r="R1268" s="53">
        <f t="shared" si="60"/>
        <v>0</v>
      </c>
    </row>
    <row r="1269" spans="2:18" x14ac:dyDescent="0.25">
      <c r="B1269" s="52" t="str">
        <f t="shared" si="61"/>
        <v>MATRKTY</v>
      </c>
      <c r="C1269" s="48" t="str">
        <f t="shared" si="59"/>
        <v>84338013235</v>
      </c>
      <c r="D1269" s="6">
        <v>843380132356</v>
      </c>
      <c r="E1269" s="7" t="s">
        <v>1575</v>
      </c>
      <c r="F1269" t="s">
        <v>1576</v>
      </c>
      <c r="G1269" t="s">
        <v>1989</v>
      </c>
      <c r="H1269" t="s">
        <v>16</v>
      </c>
      <c r="I1269" s="7" t="s">
        <v>1529</v>
      </c>
      <c r="J1269" s="7" t="s">
        <v>503</v>
      </c>
      <c r="K1269" s="7"/>
      <c r="L1269" s="10">
        <v>13.75</v>
      </c>
      <c r="M1269" s="7" t="s">
        <v>504</v>
      </c>
      <c r="N1269" s="7" t="s">
        <v>512</v>
      </c>
      <c r="O1269" s="7" t="s">
        <v>1530</v>
      </c>
      <c r="P1269" s="50"/>
      <c r="Q1269" s="80">
        <f>SUMIF(Waterfowl!C:C,E1269,Waterfowl!W:W)</f>
        <v>0</v>
      </c>
      <c r="R1269" s="53">
        <f t="shared" si="60"/>
        <v>0</v>
      </c>
    </row>
    <row r="1270" spans="2:18" x14ac:dyDescent="0.25">
      <c r="B1270" s="52" t="str">
        <f t="shared" si="61"/>
        <v>MANKGCA</v>
      </c>
      <c r="C1270" s="48" t="str">
        <f t="shared" si="59"/>
        <v>84338015092</v>
      </c>
      <c r="D1270" s="6">
        <v>843380150923</v>
      </c>
      <c r="E1270" s="7" t="s">
        <v>1573</v>
      </c>
      <c r="F1270" t="s">
        <v>1789</v>
      </c>
      <c r="G1270" t="s">
        <v>1765</v>
      </c>
      <c r="H1270" t="s">
        <v>16</v>
      </c>
      <c r="I1270" s="7" t="s">
        <v>1513</v>
      </c>
      <c r="J1270" s="7" t="s">
        <v>503</v>
      </c>
      <c r="K1270" s="7"/>
      <c r="L1270" s="10">
        <v>19.25</v>
      </c>
      <c r="M1270" s="7" t="s">
        <v>504</v>
      </c>
      <c r="N1270" s="7" t="s">
        <v>506</v>
      </c>
      <c r="O1270" s="7" t="s">
        <v>1530</v>
      </c>
      <c r="P1270" s="50"/>
      <c r="Q1270" s="80">
        <f>SUMIF(Waterfowl!C:C,E1270,Waterfowl!W:W)</f>
        <v>0</v>
      </c>
      <c r="R1270" s="53">
        <f t="shared" si="60"/>
        <v>0</v>
      </c>
    </row>
    <row r="1271" spans="2:18" x14ac:dyDescent="0.25">
      <c r="B1271" s="52" t="str">
        <f t="shared" si="61"/>
        <v>MANKGTY</v>
      </c>
      <c r="C1271" s="48" t="str">
        <f t="shared" si="59"/>
        <v>84338013229</v>
      </c>
      <c r="D1271" s="6">
        <v>843380132295</v>
      </c>
      <c r="E1271" s="7" t="s">
        <v>1571</v>
      </c>
      <c r="F1271" t="s">
        <v>1572</v>
      </c>
      <c r="G1271" t="s">
        <v>1765</v>
      </c>
      <c r="H1271" t="s">
        <v>16</v>
      </c>
      <c r="I1271" s="7" t="s">
        <v>1529</v>
      </c>
      <c r="J1271" s="7" t="s">
        <v>503</v>
      </c>
      <c r="K1271" s="7"/>
      <c r="L1271" s="10">
        <v>19.25</v>
      </c>
      <c r="M1271" s="7" t="s">
        <v>504</v>
      </c>
      <c r="N1271" s="7" t="s">
        <v>506</v>
      </c>
      <c r="O1271" s="7" t="s">
        <v>1530</v>
      </c>
      <c r="P1271" s="50"/>
      <c r="Q1271" s="80">
        <f>SUMIF(Waterfowl!C:C,E1271,Waterfowl!W:W)</f>
        <v>0</v>
      </c>
      <c r="R1271" s="53">
        <f t="shared" si="60"/>
        <v>0</v>
      </c>
    </row>
    <row r="1272" spans="2:18" x14ac:dyDescent="0.25">
      <c r="B1272" s="52" t="str">
        <f t="shared" si="61"/>
        <v>MTOLHCA</v>
      </c>
      <c r="C1272" s="48" t="str">
        <f t="shared" si="59"/>
        <v>84049070190</v>
      </c>
      <c r="D1272" s="6">
        <v>840490701908</v>
      </c>
      <c r="E1272" s="7" t="s">
        <v>1578</v>
      </c>
      <c r="F1272" t="s">
        <v>1579</v>
      </c>
      <c r="G1272" t="s">
        <v>1751</v>
      </c>
      <c r="H1272" t="s">
        <v>16</v>
      </c>
      <c r="I1272" s="7" t="s">
        <v>1513</v>
      </c>
      <c r="J1272" s="7" t="s">
        <v>189</v>
      </c>
      <c r="K1272" s="7"/>
      <c r="L1272" s="10">
        <v>82.5</v>
      </c>
      <c r="M1272" s="7" t="s">
        <v>12</v>
      </c>
      <c r="N1272" s="7" t="s">
        <v>26</v>
      </c>
      <c r="O1272" s="7" t="s">
        <v>1530</v>
      </c>
      <c r="P1272" s="50"/>
      <c r="Q1272" s="80">
        <f>SUMIF(Waterfowl!C:C,E1272,Waterfowl!W:W)</f>
        <v>0</v>
      </c>
      <c r="R1272" s="53">
        <f t="shared" si="60"/>
        <v>0</v>
      </c>
    </row>
    <row r="1273" spans="2:18" x14ac:dyDescent="0.25">
      <c r="B1273" s="52" t="str">
        <f t="shared" si="61"/>
        <v>MTOLHCA</v>
      </c>
      <c r="C1273" s="48" t="str">
        <f t="shared" si="59"/>
        <v>84049070191</v>
      </c>
      <c r="D1273" s="6">
        <v>840490701915</v>
      </c>
      <c r="E1273" s="7" t="s">
        <v>1580</v>
      </c>
      <c r="F1273" t="s">
        <v>1581</v>
      </c>
      <c r="G1273" t="s">
        <v>1751</v>
      </c>
      <c r="H1273" t="s">
        <v>16</v>
      </c>
      <c r="I1273" s="7" t="s">
        <v>1513</v>
      </c>
      <c r="J1273" s="7" t="s">
        <v>190</v>
      </c>
      <c r="K1273" s="7"/>
      <c r="L1273" s="10">
        <v>82.5</v>
      </c>
      <c r="M1273" s="7" t="s">
        <v>12</v>
      </c>
      <c r="N1273" s="7" t="s">
        <v>26</v>
      </c>
      <c r="O1273" s="7" t="s">
        <v>1530</v>
      </c>
      <c r="P1273" s="50"/>
      <c r="Q1273" s="80">
        <f>SUMIF(Waterfowl!C:C,E1273,Waterfowl!W:W)</f>
        <v>0</v>
      </c>
      <c r="R1273" s="53">
        <f t="shared" si="60"/>
        <v>0</v>
      </c>
    </row>
    <row r="1274" spans="2:18" x14ac:dyDescent="0.25">
      <c r="B1274" s="52" t="str">
        <f t="shared" si="61"/>
        <v>MTOLHCA</v>
      </c>
      <c r="C1274" s="48" t="str">
        <f t="shared" si="59"/>
        <v>84049070192</v>
      </c>
      <c r="D1274" s="6">
        <v>840490701922</v>
      </c>
      <c r="E1274" s="7" t="s">
        <v>1582</v>
      </c>
      <c r="F1274" t="s">
        <v>1583</v>
      </c>
      <c r="G1274" t="s">
        <v>1751</v>
      </c>
      <c r="H1274" t="s">
        <v>16</v>
      </c>
      <c r="I1274" s="7" t="s">
        <v>1513</v>
      </c>
      <c r="J1274" s="7" t="s">
        <v>19</v>
      </c>
      <c r="K1274" s="7"/>
      <c r="L1274" s="10">
        <v>82.5</v>
      </c>
      <c r="M1274" s="7" t="s">
        <v>12</v>
      </c>
      <c r="N1274" s="7" t="s">
        <v>26</v>
      </c>
      <c r="O1274" s="7" t="s">
        <v>1530</v>
      </c>
      <c r="P1274" s="50"/>
      <c r="Q1274" s="80">
        <f>SUMIF(Waterfowl!C:C,E1274,Waterfowl!W:W)</f>
        <v>0</v>
      </c>
      <c r="R1274" s="53">
        <f t="shared" si="60"/>
        <v>0</v>
      </c>
    </row>
    <row r="1275" spans="2:18" x14ac:dyDescent="0.25">
      <c r="B1275" s="52" t="str">
        <f t="shared" si="61"/>
        <v>MTOLHCA</v>
      </c>
      <c r="C1275" s="48" t="str">
        <f t="shared" si="59"/>
        <v>84049070193</v>
      </c>
      <c r="D1275" s="6">
        <v>840490701939</v>
      </c>
      <c r="E1275" s="7" t="s">
        <v>1584</v>
      </c>
      <c r="F1275" t="s">
        <v>1585</v>
      </c>
      <c r="G1275" t="s">
        <v>1751</v>
      </c>
      <c r="H1275" t="s">
        <v>16</v>
      </c>
      <c r="I1275" s="7" t="s">
        <v>1513</v>
      </c>
      <c r="J1275" s="7" t="s">
        <v>18</v>
      </c>
      <c r="K1275" s="7"/>
      <c r="L1275" s="10">
        <v>82.5</v>
      </c>
      <c r="M1275" s="7" t="s">
        <v>12</v>
      </c>
      <c r="N1275" s="7" t="s">
        <v>26</v>
      </c>
      <c r="O1275" s="7" t="s">
        <v>1530</v>
      </c>
      <c r="P1275" s="50"/>
      <c r="Q1275" s="80">
        <f>SUMIF(Waterfowl!C:C,E1275,Waterfowl!W:W)</f>
        <v>0</v>
      </c>
      <c r="R1275" s="53">
        <f t="shared" si="60"/>
        <v>0</v>
      </c>
    </row>
    <row r="1276" spans="2:18" x14ac:dyDescent="0.25">
      <c r="B1276" s="52" t="str">
        <f t="shared" si="61"/>
        <v>MTOLHCA</v>
      </c>
      <c r="C1276" s="48" t="str">
        <f t="shared" si="59"/>
        <v>84049070194</v>
      </c>
      <c r="D1276" s="6">
        <v>840490701946</v>
      </c>
      <c r="E1276" s="7" t="s">
        <v>1586</v>
      </c>
      <c r="F1276" t="s">
        <v>1587</v>
      </c>
      <c r="G1276" t="s">
        <v>1751</v>
      </c>
      <c r="H1276" t="s">
        <v>16</v>
      </c>
      <c r="I1276" s="7" t="s">
        <v>1513</v>
      </c>
      <c r="J1276" s="7" t="s">
        <v>17</v>
      </c>
      <c r="K1276" s="7"/>
      <c r="L1276" s="10">
        <v>82.5</v>
      </c>
      <c r="M1276" s="7" t="s">
        <v>12</v>
      </c>
      <c r="N1276" s="7" t="s">
        <v>26</v>
      </c>
      <c r="O1276" s="7" t="s">
        <v>1530</v>
      </c>
      <c r="P1276" s="50"/>
      <c r="Q1276" s="80">
        <f>SUMIF(Waterfowl!C:C,E1276,Waterfowl!W:W)</f>
        <v>0</v>
      </c>
      <c r="R1276" s="53">
        <f t="shared" si="60"/>
        <v>0</v>
      </c>
    </row>
    <row r="1277" spans="2:18" x14ac:dyDescent="0.25">
      <c r="B1277" s="52" t="str">
        <f t="shared" si="61"/>
        <v>MTOLHCA</v>
      </c>
      <c r="C1277" s="48" t="str">
        <f t="shared" si="59"/>
        <v>84049070195</v>
      </c>
      <c r="D1277" s="6">
        <v>840490701953</v>
      </c>
      <c r="E1277" s="7" t="s">
        <v>1588</v>
      </c>
      <c r="F1277" t="s">
        <v>1589</v>
      </c>
      <c r="G1277" t="s">
        <v>1751</v>
      </c>
      <c r="H1277" t="s">
        <v>16</v>
      </c>
      <c r="I1277" s="7" t="s">
        <v>1513</v>
      </c>
      <c r="J1277" s="7" t="s">
        <v>20</v>
      </c>
      <c r="K1277" s="7"/>
      <c r="L1277" s="10">
        <v>82.5</v>
      </c>
      <c r="M1277" s="7" t="s">
        <v>12</v>
      </c>
      <c r="N1277" s="7" t="s">
        <v>26</v>
      </c>
      <c r="O1277" s="7" t="s">
        <v>1530</v>
      </c>
      <c r="P1277" s="50"/>
      <c r="Q1277" s="80">
        <f>SUMIF(Waterfowl!C:C,E1277,Waterfowl!W:W)</f>
        <v>0</v>
      </c>
      <c r="R1277" s="53">
        <f t="shared" si="60"/>
        <v>0</v>
      </c>
    </row>
    <row r="1278" spans="2:18" x14ac:dyDescent="0.25">
      <c r="B1278" s="52" t="str">
        <f t="shared" si="61"/>
        <v>MTRWFTR</v>
      </c>
      <c r="C1278" s="48" t="str">
        <f t="shared" si="59"/>
        <v>84338017055</v>
      </c>
      <c r="D1278" s="6">
        <v>843380170556</v>
      </c>
      <c r="E1278" s="7" t="s">
        <v>1539</v>
      </c>
      <c r="F1278" t="s">
        <v>1540</v>
      </c>
      <c r="G1278" t="s">
        <v>1785</v>
      </c>
      <c r="H1278" t="s">
        <v>16</v>
      </c>
      <c r="I1278" s="7" t="s">
        <v>51</v>
      </c>
      <c r="J1278" s="7" t="s">
        <v>189</v>
      </c>
      <c r="K1278" s="7"/>
      <c r="L1278" s="10">
        <v>110</v>
      </c>
      <c r="M1278" s="7" t="s">
        <v>234</v>
      </c>
      <c r="N1278" s="7" t="s">
        <v>482</v>
      </c>
      <c r="O1278" s="7" t="s">
        <v>1530</v>
      </c>
      <c r="P1278" s="50"/>
      <c r="Q1278" s="80">
        <f>SUMIF(Waterfowl!C:C,E1278,Waterfowl!W:W)</f>
        <v>0</v>
      </c>
      <c r="R1278" s="53">
        <f t="shared" si="60"/>
        <v>0</v>
      </c>
    </row>
    <row r="1279" spans="2:18" x14ac:dyDescent="0.25">
      <c r="B1279" s="52" t="str">
        <f t="shared" si="61"/>
        <v>MTRWFTR</v>
      </c>
      <c r="C1279" s="48" t="str">
        <f t="shared" si="59"/>
        <v>84338017053</v>
      </c>
      <c r="D1279" s="6">
        <v>843380170532</v>
      </c>
      <c r="E1279" s="7" t="s">
        <v>1535</v>
      </c>
      <c r="F1279" t="s">
        <v>1536</v>
      </c>
      <c r="G1279" t="s">
        <v>1785</v>
      </c>
      <c r="H1279" t="s">
        <v>16</v>
      </c>
      <c r="I1279" s="7" t="s">
        <v>51</v>
      </c>
      <c r="J1279" s="7" t="s">
        <v>19</v>
      </c>
      <c r="K1279" s="7"/>
      <c r="L1279" s="10">
        <v>110</v>
      </c>
      <c r="M1279" s="7" t="s">
        <v>234</v>
      </c>
      <c r="N1279" s="7" t="s">
        <v>482</v>
      </c>
      <c r="O1279" s="7" t="s">
        <v>1530</v>
      </c>
      <c r="P1279" s="50"/>
      <c r="Q1279" s="80">
        <f>SUMIF(Waterfowl!C:C,E1279,Waterfowl!W:W)</f>
        <v>0</v>
      </c>
      <c r="R1279" s="53">
        <f t="shared" si="60"/>
        <v>0</v>
      </c>
    </row>
    <row r="1280" spans="2:18" x14ac:dyDescent="0.25">
      <c r="B1280" s="52" t="str">
        <f t="shared" si="61"/>
        <v>MTRWFTR</v>
      </c>
      <c r="C1280" s="48" t="str">
        <f t="shared" ref="C1280:C1339" si="62">LEFT(D1280,11)</f>
        <v>84338017052</v>
      </c>
      <c r="D1280" s="6">
        <v>843380170525</v>
      </c>
      <c r="E1280" s="7" t="s">
        <v>1533</v>
      </c>
      <c r="F1280" t="s">
        <v>1534</v>
      </c>
      <c r="G1280" t="s">
        <v>1785</v>
      </c>
      <c r="H1280" t="s">
        <v>16</v>
      </c>
      <c r="I1280" s="7" t="s">
        <v>51</v>
      </c>
      <c r="J1280" s="7" t="s">
        <v>18</v>
      </c>
      <c r="K1280" s="7"/>
      <c r="L1280" s="10">
        <v>110</v>
      </c>
      <c r="M1280" s="7" t="s">
        <v>234</v>
      </c>
      <c r="N1280" s="7" t="s">
        <v>482</v>
      </c>
      <c r="O1280" s="7" t="s">
        <v>1530</v>
      </c>
      <c r="P1280" s="50"/>
      <c r="Q1280" s="80">
        <f>SUMIF(Waterfowl!C:C,E1280,Waterfowl!W:W)</f>
        <v>0</v>
      </c>
      <c r="R1280" s="53">
        <f t="shared" ref="R1280:R1339" si="63">Q1280*L1280</f>
        <v>0</v>
      </c>
    </row>
    <row r="1281" spans="2:18" x14ac:dyDescent="0.25">
      <c r="B1281" s="52" t="str">
        <f t="shared" si="61"/>
        <v>MTRWFTR</v>
      </c>
      <c r="C1281" s="48" t="str">
        <f t="shared" si="62"/>
        <v>84338017051</v>
      </c>
      <c r="D1281" s="6">
        <v>843380170518</v>
      </c>
      <c r="E1281" s="7" t="s">
        <v>1531</v>
      </c>
      <c r="F1281" t="s">
        <v>1532</v>
      </c>
      <c r="G1281" t="s">
        <v>1785</v>
      </c>
      <c r="H1281" t="s">
        <v>16</v>
      </c>
      <c r="I1281" s="7" t="s">
        <v>51</v>
      </c>
      <c r="J1281" s="7" t="s">
        <v>17</v>
      </c>
      <c r="K1281" s="7"/>
      <c r="L1281" s="10">
        <v>110</v>
      </c>
      <c r="M1281" s="7" t="s">
        <v>234</v>
      </c>
      <c r="N1281" s="7" t="s">
        <v>482</v>
      </c>
      <c r="O1281" s="7" t="s">
        <v>1530</v>
      </c>
      <c r="P1281" s="50"/>
      <c r="Q1281" s="80">
        <f>SUMIF(Waterfowl!C:C,E1281,Waterfowl!W:W)</f>
        <v>0</v>
      </c>
      <c r="R1281" s="53">
        <f t="shared" si="63"/>
        <v>0</v>
      </c>
    </row>
    <row r="1282" spans="2:18" x14ac:dyDescent="0.25">
      <c r="B1282" s="52" t="str">
        <f t="shared" si="61"/>
        <v>MTRWFTR</v>
      </c>
      <c r="C1282" s="48" t="str">
        <f t="shared" si="62"/>
        <v>84338017054</v>
      </c>
      <c r="D1282" s="6">
        <v>843380170549</v>
      </c>
      <c r="E1282" s="7" t="s">
        <v>1537</v>
      </c>
      <c r="F1282" t="s">
        <v>1538</v>
      </c>
      <c r="G1282" t="s">
        <v>1785</v>
      </c>
      <c r="H1282" t="s">
        <v>16</v>
      </c>
      <c r="I1282" s="7" t="s">
        <v>51</v>
      </c>
      <c r="J1282" s="7" t="s">
        <v>20</v>
      </c>
      <c r="K1282" s="7"/>
      <c r="L1282" s="10">
        <v>110</v>
      </c>
      <c r="M1282" s="7" t="s">
        <v>234</v>
      </c>
      <c r="N1282" s="7" t="s">
        <v>482</v>
      </c>
      <c r="O1282" s="7" t="s">
        <v>1530</v>
      </c>
      <c r="P1282" s="50"/>
      <c r="Q1282" s="80">
        <f>SUMIF(Waterfowl!C:C,E1282,Waterfowl!W:W)</f>
        <v>0</v>
      </c>
      <c r="R1282" s="53">
        <f t="shared" si="63"/>
        <v>0</v>
      </c>
    </row>
    <row r="1283" spans="2:18" x14ac:dyDescent="0.25">
      <c r="B1283" s="52" t="str">
        <f t="shared" si="61"/>
        <v>MTRWFWN</v>
      </c>
      <c r="C1283" s="48" t="str">
        <f t="shared" si="62"/>
        <v>84338017061</v>
      </c>
      <c r="D1283" s="6">
        <v>843380170617</v>
      </c>
      <c r="E1283" s="7" t="s">
        <v>1549</v>
      </c>
      <c r="F1283" t="s">
        <v>1550</v>
      </c>
      <c r="G1283" t="s">
        <v>1785</v>
      </c>
      <c r="H1283" t="s">
        <v>16</v>
      </c>
      <c r="I1283" s="7" t="s">
        <v>107</v>
      </c>
      <c r="J1283" s="7" t="s">
        <v>189</v>
      </c>
      <c r="K1283" s="7"/>
      <c r="L1283" s="10">
        <v>110</v>
      </c>
      <c r="M1283" s="7" t="s">
        <v>234</v>
      </c>
      <c r="N1283" s="7" t="s">
        <v>482</v>
      </c>
      <c r="O1283" s="7" t="s">
        <v>1530</v>
      </c>
      <c r="P1283" s="50"/>
      <c r="Q1283" s="80">
        <f>SUMIF(Waterfowl!C:C,E1283,Waterfowl!W:W)</f>
        <v>0</v>
      </c>
      <c r="R1283" s="53">
        <f t="shared" si="63"/>
        <v>0</v>
      </c>
    </row>
    <row r="1284" spans="2:18" x14ac:dyDescent="0.25">
      <c r="B1284" s="52" t="str">
        <f t="shared" si="61"/>
        <v>MTRWFWN</v>
      </c>
      <c r="C1284" s="48" t="str">
        <f t="shared" si="62"/>
        <v>84338017059</v>
      </c>
      <c r="D1284" s="6">
        <v>843380170594</v>
      </c>
      <c r="E1284" s="7" t="s">
        <v>1545</v>
      </c>
      <c r="F1284" t="s">
        <v>1546</v>
      </c>
      <c r="G1284" t="s">
        <v>1785</v>
      </c>
      <c r="H1284" t="s">
        <v>16</v>
      </c>
      <c r="I1284" s="7" t="s">
        <v>107</v>
      </c>
      <c r="J1284" s="7" t="s">
        <v>19</v>
      </c>
      <c r="K1284" s="7"/>
      <c r="L1284" s="10">
        <v>110</v>
      </c>
      <c r="M1284" s="7" t="s">
        <v>234</v>
      </c>
      <c r="N1284" s="7" t="s">
        <v>482</v>
      </c>
      <c r="O1284" s="7" t="s">
        <v>1530</v>
      </c>
      <c r="P1284" s="50"/>
      <c r="Q1284" s="80">
        <f>SUMIF(Waterfowl!C:C,E1284,Waterfowl!W:W)</f>
        <v>0</v>
      </c>
      <c r="R1284" s="53">
        <f t="shared" si="63"/>
        <v>0</v>
      </c>
    </row>
    <row r="1285" spans="2:18" x14ac:dyDescent="0.25">
      <c r="B1285" s="52" t="str">
        <f t="shared" si="61"/>
        <v>MTRWFWN</v>
      </c>
      <c r="C1285" s="48" t="str">
        <f t="shared" si="62"/>
        <v>84338017058</v>
      </c>
      <c r="D1285" s="6">
        <v>843380170587</v>
      </c>
      <c r="E1285" s="7" t="s">
        <v>1543</v>
      </c>
      <c r="F1285" t="s">
        <v>1544</v>
      </c>
      <c r="G1285" t="s">
        <v>1785</v>
      </c>
      <c r="H1285" t="s">
        <v>16</v>
      </c>
      <c r="I1285" s="7" t="s">
        <v>107</v>
      </c>
      <c r="J1285" s="7" t="s">
        <v>18</v>
      </c>
      <c r="K1285" s="7"/>
      <c r="L1285" s="10">
        <v>110</v>
      </c>
      <c r="M1285" s="7" t="s">
        <v>234</v>
      </c>
      <c r="N1285" s="7" t="s">
        <v>482</v>
      </c>
      <c r="O1285" s="7" t="s">
        <v>1530</v>
      </c>
      <c r="P1285" s="50"/>
      <c r="Q1285" s="80">
        <f>SUMIF(Waterfowl!C:C,E1285,Waterfowl!W:W)</f>
        <v>0</v>
      </c>
      <c r="R1285" s="53">
        <f t="shared" si="63"/>
        <v>0</v>
      </c>
    </row>
    <row r="1286" spans="2:18" x14ac:dyDescent="0.25">
      <c r="B1286" s="52" t="str">
        <f t="shared" si="61"/>
        <v>MTRWFWN</v>
      </c>
      <c r="C1286" s="48" t="str">
        <f t="shared" si="62"/>
        <v>84338017057</v>
      </c>
      <c r="D1286" s="6">
        <v>843380170570</v>
      </c>
      <c r="E1286" s="7" t="s">
        <v>1541</v>
      </c>
      <c r="F1286" t="s">
        <v>1542</v>
      </c>
      <c r="G1286" t="s">
        <v>1785</v>
      </c>
      <c r="H1286" t="s">
        <v>16</v>
      </c>
      <c r="I1286" s="7" t="s">
        <v>107</v>
      </c>
      <c r="J1286" s="7" t="s">
        <v>17</v>
      </c>
      <c r="K1286" s="7"/>
      <c r="L1286" s="10">
        <v>110</v>
      </c>
      <c r="M1286" s="7" t="s">
        <v>234</v>
      </c>
      <c r="N1286" s="7" t="s">
        <v>482</v>
      </c>
      <c r="O1286" s="7" t="s">
        <v>1530</v>
      </c>
      <c r="P1286" s="50"/>
      <c r="Q1286" s="80">
        <f>SUMIF(Waterfowl!C:C,E1286,Waterfowl!W:W)</f>
        <v>0</v>
      </c>
      <c r="R1286" s="53">
        <f t="shared" si="63"/>
        <v>0</v>
      </c>
    </row>
    <row r="1287" spans="2:18" x14ac:dyDescent="0.25">
      <c r="B1287" s="52" t="str">
        <f t="shared" si="61"/>
        <v>MTRWFWN</v>
      </c>
      <c r="C1287" s="48" t="str">
        <f t="shared" si="62"/>
        <v>84338017060</v>
      </c>
      <c r="D1287" s="6">
        <v>843380170600</v>
      </c>
      <c r="E1287" s="7" t="s">
        <v>1547</v>
      </c>
      <c r="F1287" t="s">
        <v>1548</v>
      </c>
      <c r="G1287" t="s">
        <v>1785</v>
      </c>
      <c r="H1287" t="s">
        <v>16</v>
      </c>
      <c r="I1287" s="7" t="s">
        <v>107</v>
      </c>
      <c r="J1287" s="7" t="s">
        <v>20</v>
      </c>
      <c r="K1287" s="7"/>
      <c r="L1287" s="10">
        <v>110</v>
      </c>
      <c r="M1287" s="7" t="s">
        <v>234</v>
      </c>
      <c r="N1287" s="7" t="s">
        <v>482</v>
      </c>
      <c r="O1287" s="7" t="s">
        <v>1530</v>
      </c>
      <c r="P1287" s="50"/>
      <c r="Q1287" s="80">
        <f>SUMIF(Waterfowl!C:C,E1287,Waterfowl!W:W)</f>
        <v>0</v>
      </c>
      <c r="R1287" s="53">
        <f t="shared" si="63"/>
        <v>0</v>
      </c>
    </row>
    <row r="1288" spans="2:18" x14ac:dyDescent="0.25">
      <c r="B1288" s="52" t="str">
        <f t="shared" si="61"/>
        <v>MTRWQTR</v>
      </c>
      <c r="C1288" s="48" t="str">
        <f t="shared" si="62"/>
        <v>84338017103</v>
      </c>
      <c r="D1288" s="6">
        <v>843380171034</v>
      </c>
      <c r="E1288" s="7" t="s">
        <v>1559</v>
      </c>
      <c r="F1288" t="s">
        <v>1560</v>
      </c>
      <c r="G1288" t="s">
        <v>1777</v>
      </c>
      <c r="H1288" t="s">
        <v>15</v>
      </c>
      <c r="I1288" s="7" t="s">
        <v>51</v>
      </c>
      <c r="J1288" s="7" t="s">
        <v>189</v>
      </c>
      <c r="K1288" s="7"/>
      <c r="L1288" s="10">
        <v>110</v>
      </c>
      <c r="M1288" s="7" t="s">
        <v>234</v>
      </c>
      <c r="N1288" s="7" t="s">
        <v>482</v>
      </c>
      <c r="O1288" s="7" t="s">
        <v>1530</v>
      </c>
      <c r="P1288" s="50"/>
      <c r="Q1288" s="80">
        <f>SUMIF(Waterfowl!C:C,E1288,Waterfowl!W:W)</f>
        <v>0</v>
      </c>
      <c r="R1288" s="53">
        <f t="shared" si="63"/>
        <v>0</v>
      </c>
    </row>
    <row r="1289" spans="2:18" x14ac:dyDescent="0.25">
      <c r="B1289" s="52" t="str">
        <f t="shared" si="61"/>
        <v>MTRWQTR</v>
      </c>
      <c r="C1289" s="48" t="str">
        <f t="shared" si="62"/>
        <v>84338017101</v>
      </c>
      <c r="D1289" s="6">
        <v>843380171010</v>
      </c>
      <c r="E1289" s="7" t="s">
        <v>1555</v>
      </c>
      <c r="F1289" t="s">
        <v>1556</v>
      </c>
      <c r="G1289" t="s">
        <v>1777</v>
      </c>
      <c r="H1289" t="s">
        <v>15</v>
      </c>
      <c r="I1289" s="7" t="s">
        <v>51</v>
      </c>
      <c r="J1289" s="7" t="s">
        <v>19</v>
      </c>
      <c r="K1289" s="7"/>
      <c r="L1289" s="10">
        <v>110</v>
      </c>
      <c r="M1289" s="7" t="s">
        <v>234</v>
      </c>
      <c r="N1289" s="7" t="s">
        <v>482</v>
      </c>
      <c r="O1289" s="7" t="s">
        <v>1530</v>
      </c>
      <c r="P1289" s="50"/>
      <c r="Q1289" s="80">
        <f>SUMIF(Waterfowl!C:C,E1289,Waterfowl!W:W)</f>
        <v>0</v>
      </c>
      <c r="R1289" s="53">
        <f t="shared" si="63"/>
        <v>0</v>
      </c>
    </row>
    <row r="1290" spans="2:18" x14ac:dyDescent="0.25">
      <c r="B1290" s="52" t="str">
        <f t="shared" si="61"/>
        <v>MTRWQTR</v>
      </c>
      <c r="C1290" s="48" t="str">
        <f t="shared" si="62"/>
        <v>84338017100</v>
      </c>
      <c r="D1290" s="6">
        <v>843380171003</v>
      </c>
      <c r="E1290" s="7" t="s">
        <v>1553</v>
      </c>
      <c r="F1290" t="s">
        <v>1554</v>
      </c>
      <c r="G1290" t="s">
        <v>1777</v>
      </c>
      <c r="H1290" t="s">
        <v>15</v>
      </c>
      <c r="I1290" s="7" t="s">
        <v>51</v>
      </c>
      <c r="J1290" s="7" t="s">
        <v>18</v>
      </c>
      <c r="K1290" s="7"/>
      <c r="L1290" s="10">
        <v>110</v>
      </c>
      <c r="M1290" s="7" t="s">
        <v>234</v>
      </c>
      <c r="N1290" s="7" t="s">
        <v>482</v>
      </c>
      <c r="O1290" s="7" t="s">
        <v>1530</v>
      </c>
      <c r="P1290" s="50"/>
      <c r="Q1290" s="80">
        <f>SUMIF(Waterfowl!C:C,E1290,Waterfowl!W:W)</f>
        <v>0</v>
      </c>
      <c r="R1290" s="53">
        <f t="shared" si="63"/>
        <v>0</v>
      </c>
    </row>
    <row r="1291" spans="2:18" x14ac:dyDescent="0.25">
      <c r="B1291" s="52" t="str">
        <f t="shared" si="61"/>
        <v>MTRWQTR</v>
      </c>
      <c r="C1291" s="48" t="str">
        <f t="shared" si="62"/>
        <v>84338017099</v>
      </c>
      <c r="D1291" s="6">
        <v>843380170990</v>
      </c>
      <c r="E1291" s="7" t="s">
        <v>1551</v>
      </c>
      <c r="F1291" t="s">
        <v>1552</v>
      </c>
      <c r="G1291" t="s">
        <v>1777</v>
      </c>
      <c r="H1291" t="s">
        <v>15</v>
      </c>
      <c r="I1291" s="7" t="s">
        <v>51</v>
      </c>
      <c r="J1291" s="7" t="s">
        <v>17</v>
      </c>
      <c r="K1291" s="7"/>
      <c r="L1291" s="10">
        <v>110</v>
      </c>
      <c r="M1291" s="7" t="s">
        <v>234</v>
      </c>
      <c r="N1291" s="7" t="s">
        <v>482</v>
      </c>
      <c r="O1291" s="7" t="s">
        <v>1530</v>
      </c>
      <c r="P1291" s="50"/>
      <c r="Q1291" s="80">
        <f>SUMIF(Waterfowl!C:C,E1291,Waterfowl!W:W)</f>
        <v>0</v>
      </c>
      <c r="R1291" s="53">
        <f t="shared" si="63"/>
        <v>0</v>
      </c>
    </row>
    <row r="1292" spans="2:18" x14ac:dyDescent="0.25">
      <c r="B1292" s="52" t="str">
        <f t="shared" si="61"/>
        <v>MTRWQTR</v>
      </c>
      <c r="C1292" s="48" t="str">
        <f t="shared" si="62"/>
        <v>84338017102</v>
      </c>
      <c r="D1292" s="6">
        <v>843380171027</v>
      </c>
      <c r="E1292" s="7" t="s">
        <v>1557</v>
      </c>
      <c r="F1292" t="s">
        <v>1558</v>
      </c>
      <c r="G1292" t="s">
        <v>1777</v>
      </c>
      <c r="H1292" t="s">
        <v>15</v>
      </c>
      <c r="I1292" s="7" t="s">
        <v>51</v>
      </c>
      <c r="J1292" s="7" t="s">
        <v>20</v>
      </c>
      <c r="K1292" s="7"/>
      <c r="L1292" s="10">
        <v>110</v>
      </c>
      <c r="M1292" s="7" t="s">
        <v>234</v>
      </c>
      <c r="N1292" s="7" t="s">
        <v>482</v>
      </c>
      <c r="O1292" s="7" t="s">
        <v>1530</v>
      </c>
      <c r="P1292" s="50"/>
      <c r="Q1292" s="80">
        <f>SUMIF(Waterfowl!C:C,E1292,Waterfowl!W:W)</f>
        <v>0</v>
      </c>
      <c r="R1292" s="53">
        <f t="shared" si="63"/>
        <v>0</v>
      </c>
    </row>
    <row r="1293" spans="2:18" x14ac:dyDescent="0.25">
      <c r="B1293" s="52" t="str">
        <f t="shared" si="61"/>
        <v>MTRWQWN</v>
      </c>
      <c r="C1293" s="48" t="str">
        <f t="shared" si="62"/>
        <v>84338017085</v>
      </c>
      <c r="D1293" s="6">
        <v>843380170853</v>
      </c>
      <c r="E1293" s="7" t="s">
        <v>1569</v>
      </c>
      <c r="F1293" t="s">
        <v>1570</v>
      </c>
      <c r="G1293" t="s">
        <v>1777</v>
      </c>
      <c r="H1293" t="s">
        <v>16</v>
      </c>
      <c r="I1293" s="7" t="s">
        <v>107</v>
      </c>
      <c r="J1293" s="7" t="s">
        <v>189</v>
      </c>
      <c r="K1293" s="7"/>
      <c r="L1293" s="10">
        <v>110</v>
      </c>
      <c r="M1293" s="7" t="s">
        <v>234</v>
      </c>
      <c r="N1293" s="7" t="s">
        <v>482</v>
      </c>
      <c r="O1293" s="7" t="s">
        <v>1530</v>
      </c>
      <c r="P1293" s="50"/>
      <c r="Q1293" s="80">
        <f>SUMIF(Waterfowl!C:C,E1293,Waterfowl!W:W)</f>
        <v>0</v>
      </c>
      <c r="R1293" s="53">
        <f t="shared" si="63"/>
        <v>0</v>
      </c>
    </row>
    <row r="1294" spans="2:18" x14ac:dyDescent="0.25">
      <c r="B1294" s="52" t="str">
        <f t="shared" si="61"/>
        <v>MTRWQWN</v>
      </c>
      <c r="C1294" s="48" t="str">
        <f t="shared" si="62"/>
        <v>84338017083</v>
      </c>
      <c r="D1294" s="6">
        <v>843380170839</v>
      </c>
      <c r="E1294" s="7" t="s">
        <v>1565</v>
      </c>
      <c r="F1294" t="s">
        <v>1566</v>
      </c>
      <c r="G1294" t="s">
        <v>1777</v>
      </c>
      <c r="H1294" t="s">
        <v>16</v>
      </c>
      <c r="I1294" s="7" t="s">
        <v>107</v>
      </c>
      <c r="J1294" s="7" t="s">
        <v>19</v>
      </c>
      <c r="K1294" s="7"/>
      <c r="L1294" s="10">
        <v>110</v>
      </c>
      <c r="M1294" s="7" t="s">
        <v>234</v>
      </c>
      <c r="N1294" s="7" t="s">
        <v>482</v>
      </c>
      <c r="O1294" s="7" t="s">
        <v>1530</v>
      </c>
      <c r="P1294" s="50"/>
      <c r="Q1294" s="80">
        <f>SUMIF(Waterfowl!C:C,E1294,Waterfowl!W:W)</f>
        <v>0</v>
      </c>
      <c r="R1294" s="53">
        <f t="shared" si="63"/>
        <v>0</v>
      </c>
    </row>
    <row r="1295" spans="2:18" x14ac:dyDescent="0.25">
      <c r="B1295" s="52" t="str">
        <f t="shared" si="61"/>
        <v>MTRWQWN</v>
      </c>
      <c r="C1295" s="48" t="str">
        <f t="shared" si="62"/>
        <v>84338017082</v>
      </c>
      <c r="D1295" s="6">
        <v>843380170822</v>
      </c>
      <c r="E1295" s="7" t="s">
        <v>1563</v>
      </c>
      <c r="F1295" t="s">
        <v>1564</v>
      </c>
      <c r="G1295" t="s">
        <v>1777</v>
      </c>
      <c r="H1295" t="s">
        <v>16</v>
      </c>
      <c r="I1295" s="7" t="s">
        <v>107</v>
      </c>
      <c r="J1295" s="7" t="s">
        <v>18</v>
      </c>
      <c r="K1295" s="7"/>
      <c r="L1295" s="10">
        <v>110</v>
      </c>
      <c r="M1295" s="7" t="s">
        <v>234</v>
      </c>
      <c r="N1295" s="7" t="s">
        <v>482</v>
      </c>
      <c r="O1295" s="7" t="s">
        <v>1530</v>
      </c>
      <c r="P1295" s="50"/>
      <c r="Q1295" s="80">
        <f>SUMIF(Waterfowl!C:C,E1295,Waterfowl!W:W)</f>
        <v>0</v>
      </c>
      <c r="R1295" s="53">
        <f t="shared" si="63"/>
        <v>0</v>
      </c>
    </row>
    <row r="1296" spans="2:18" x14ac:dyDescent="0.25">
      <c r="B1296" s="52" t="str">
        <f t="shared" si="61"/>
        <v>MTRWQWN</v>
      </c>
      <c r="C1296" s="48" t="str">
        <f t="shared" si="62"/>
        <v>84338017081</v>
      </c>
      <c r="D1296" s="6">
        <v>843380170815</v>
      </c>
      <c r="E1296" s="7" t="s">
        <v>1561</v>
      </c>
      <c r="F1296" t="s">
        <v>1562</v>
      </c>
      <c r="G1296" t="s">
        <v>1777</v>
      </c>
      <c r="H1296" t="s">
        <v>16</v>
      </c>
      <c r="I1296" s="7" t="s">
        <v>107</v>
      </c>
      <c r="J1296" s="7" t="s">
        <v>17</v>
      </c>
      <c r="K1296" s="7"/>
      <c r="L1296" s="10">
        <v>110</v>
      </c>
      <c r="M1296" s="7" t="s">
        <v>234</v>
      </c>
      <c r="N1296" s="7" t="s">
        <v>482</v>
      </c>
      <c r="O1296" s="7" t="s">
        <v>1530</v>
      </c>
      <c r="P1296" s="50"/>
      <c r="Q1296" s="80">
        <f>SUMIF(Waterfowl!C:C,E1296,Waterfowl!W:W)</f>
        <v>0</v>
      </c>
      <c r="R1296" s="53">
        <f t="shared" si="63"/>
        <v>0</v>
      </c>
    </row>
    <row r="1297" spans="2:18" x14ac:dyDescent="0.25">
      <c r="B1297" s="52" t="str">
        <f t="shared" ref="B1297:B1339" si="64">LEFT(E1297,7)</f>
        <v>MTRWQWN</v>
      </c>
      <c r="C1297" s="48" t="str">
        <f t="shared" si="62"/>
        <v>84338017084</v>
      </c>
      <c r="D1297" s="6">
        <v>843380170846</v>
      </c>
      <c r="E1297" s="7" t="s">
        <v>1567</v>
      </c>
      <c r="F1297" t="s">
        <v>1568</v>
      </c>
      <c r="G1297" t="s">
        <v>1777</v>
      </c>
      <c r="H1297" t="s">
        <v>16</v>
      </c>
      <c r="I1297" s="7" t="s">
        <v>107</v>
      </c>
      <c r="J1297" s="7" t="s">
        <v>20</v>
      </c>
      <c r="K1297" s="7"/>
      <c r="L1297" s="10">
        <v>110</v>
      </c>
      <c r="M1297" s="7" t="s">
        <v>234</v>
      </c>
      <c r="N1297" s="7" t="s">
        <v>482</v>
      </c>
      <c r="O1297" s="7" t="s">
        <v>1530</v>
      </c>
      <c r="P1297" s="50"/>
      <c r="Q1297" s="80">
        <f>SUMIF(Waterfowl!C:C,E1297,Waterfowl!W:W)</f>
        <v>0</v>
      </c>
      <c r="R1297" s="53">
        <f t="shared" si="63"/>
        <v>0</v>
      </c>
    </row>
    <row r="1298" spans="2:18" x14ac:dyDescent="0.25">
      <c r="B1298" s="52" t="str">
        <f t="shared" ref="B1298:B1321" si="65">LEFT(E1298,7)</f>
        <v>MAOB2FU</v>
      </c>
      <c r="C1298" s="48" t="str">
        <f t="shared" ref="C1298:C1321" si="66">LEFT(D1298,11)</f>
        <v>84049074378</v>
      </c>
      <c r="D1298" s="6" t="s">
        <v>3316</v>
      </c>
      <c r="E1298" s="7" t="s">
        <v>3312</v>
      </c>
      <c r="F1298" t="s">
        <v>3314</v>
      </c>
      <c r="G1298" t="s">
        <v>3326</v>
      </c>
      <c r="H1298" t="s">
        <v>16</v>
      </c>
      <c r="I1298" s="7" t="s">
        <v>10</v>
      </c>
      <c r="J1298" s="7" t="s">
        <v>3310</v>
      </c>
      <c r="K1298" s="7"/>
      <c r="L1298" s="10">
        <v>22</v>
      </c>
      <c r="M1298" s="7" t="s">
        <v>504</v>
      </c>
      <c r="N1298" s="7" t="s">
        <v>514</v>
      </c>
      <c r="O1298" s="7" t="s">
        <v>3327</v>
      </c>
      <c r="P1298" s="50"/>
      <c r="Q1298" s="80">
        <f>SUMIF(Western!C:C,E1298,Western!W:W)</f>
        <v>0</v>
      </c>
      <c r="R1298" s="53">
        <f t="shared" si="63"/>
        <v>0</v>
      </c>
    </row>
    <row r="1299" spans="2:18" x14ac:dyDescent="0.25">
      <c r="B1299" s="52" t="str">
        <f t="shared" si="65"/>
        <v>MAOB2FU</v>
      </c>
      <c r="C1299" s="48" t="str">
        <f t="shared" si="66"/>
        <v>84049074379</v>
      </c>
      <c r="D1299" s="6" t="s">
        <v>3317</v>
      </c>
      <c r="E1299" s="7" t="s">
        <v>3313</v>
      </c>
      <c r="F1299" t="s">
        <v>3315</v>
      </c>
      <c r="G1299" t="s">
        <v>3326</v>
      </c>
      <c r="H1299" t="s">
        <v>16</v>
      </c>
      <c r="I1299" s="7" t="s">
        <v>10</v>
      </c>
      <c r="J1299" s="7" t="s">
        <v>3311</v>
      </c>
      <c r="K1299" s="7"/>
      <c r="L1299" s="10">
        <v>22</v>
      </c>
      <c r="M1299" s="7" t="s">
        <v>504</v>
      </c>
      <c r="N1299" s="7" t="s">
        <v>514</v>
      </c>
      <c r="O1299" s="7" t="s">
        <v>3327</v>
      </c>
      <c r="P1299" s="50"/>
      <c r="Q1299" s="80">
        <f>SUMIF(Western!C:C,E1299,Western!W:W)</f>
        <v>0</v>
      </c>
      <c r="R1299" s="53">
        <f t="shared" si="63"/>
        <v>0</v>
      </c>
    </row>
    <row r="1300" spans="2:18" x14ac:dyDescent="0.25">
      <c r="B1300" s="52" t="str">
        <f t="shared" si="65"/>
        <v>MAOB2SP</v>
      </c>
      <c r="C1300" s="48" t="str">
        <f t="shared" si="66"/>
        <v>84049074380</v>
      </c>
      <c r="D1300" s="6" t="s">
        <v>3320</v>
      </c>
      <c r="E1300" s="7" t="s">
        <v>3322</v>
      </c>
      <c r="F1300" t="s">
        <v>3324</v>
      </c>
      <c r="G1300" t="s">
        <v>3326</v>
      </c>
      <c r="H1300" t="s">
        <v>15</v>
      </c>
      <c r="I1300" s="7" t="s">
        <v>187</v>
      </c>
      <c r="J1300" s="7" t="s">
        <v>3310</v>
      </c>
      <c r="K1300" s="7"/>
      <c r="L1300" s="10">
        <v>22</v>
      </c>
      <c r="M1300" s="7" t="s">
        <v>504</v>
      </c>
      <c r="N1300" s="7" t="s">
        <v>514</v>
      </c>
      <c r="O1300" s="7" t="s">
        <v>657</v>
      </c>
      <c r="P1300" s="50"/>
      <c r="Q1300" s="80">
        <f>SUMIF(Whitetail!C:C,E1300,Whitetail!X:X)</f>
        <v>0</v>
      </c>
      <c r="R1300" s="53">
        <f t="shared" si="63"/>
        <v>0</v>
      </c>
    </row>
    <row r="1301" spans="2:18" x14ac:dyDescent="0.25">
      <c r="B1301" s="52" t="str">
        <f t="shared" si="65"/>
        <v>MAOB2SP</v>
      </c>
      <c r="C1301" s="48" t="str">
        <f t="shared" si="66"/>
        <v>84049074381</v>
      </c>
      <c r="D1301" s="6" t="s">
        <v>3321</v>
      </c>
      <c r="E1301" s="7" t="s">
        <v>3323</v>
      </c>
      <c r="F1301" t="s">
        <v>3325</v>
      </c>
      <c r="G1301" t="s">
        <v>3326</v>
      </c>
      <c r="H1301" t="s">
        <v>15</v>
      </c>
      <c r="I1301" s="7" t="s">
        <v>187</v>
      </c>
      <c r="J1301" s="7" t="s">
        <v>3311</v>
      </c>
      <c r="K1301" s="7"/>
      <c r="L1301" s="10">
        <v>22</v>
      </c>
      <c r="M1301" s="7" t="s">
        <v>504</v>
      </c>
      <c r="N1301" s="7" t="s">
        <v>514</v>
      </c>
      <c r="O1301" s="7" t="s">
        <v>657</v>
      </c>
      <c r="P1301" s="50"/>
      <c r="Q1301" s="80">
        <f>SUMIF(Whitetail!C:C,E1301,Whitetail!X:X)</f>
        <v>0</v>
      </c>
      <c r="R1301" s="53">
        <f t="shared" si="63"/>
        <v>0</v>
      </c>
    </row>
    <row r="1302" spans="2:18" x14ac:dyDescent="0.25">
      <c r="B1302" s="52" t="str">
        <f t="shared" si="65"/>
        <v>MAOB2CO</v>
      </c>
      <c r="C1302" s="48" t="str">
        <f t="shared" si="66"/>
        <v>84049074376</v>
      </c>
      <c r="D1302" s="6" t="s">
        <v>3318</v>
      </c>
      <c r="E1302" s="7" t="s">
        <v>3306</v>
      </c>
      <c r="F1302" t="s">
        <v>3308</v>
      </c>
      <c r="G1302" t="s">
        <v>3326</v>
      </c>
      <c r="H1302" t="s">
        <v>16</v>
      </c>
      <c r="I1302" s="7" t="s">
        <v>2550</v>
      </c>
      <c r="J1302" s="7" t="s">
        <v>3310</v>
      </c>
      <c r="K1302" s="7"/>
      <c r="L1302" s="10">
        <v>22</v>
      </c>
      <c r="M1302" s="7" t="s">
        <v>504</v>
      </c>
      <c r="N1302" s="7" t="s">
        <v>514</v>
      </c>
      <c r="O1302" s="7" t="s">
        <v>2337</v>
      </c>
      <c r="P1302" s="50"/>
      <c r="Q1302" s="80">
        <f>SUMIF(Fishing!C:C,E1302,Fishing!W:W)</f>
        <v>0</v>
      </c>
      <c r="R1302" s="53">
        <f t="shared" si="63"/>
        <v>0</v>
      </c>
    </row>
    <row r="1303" spans="2:18" x14ac:dyDescent="0.25">
      <c r="B1303" s="52" t="str">
        <f t="shared" si="65"/>
        <v>MAOB2CO</v>
      </c>
      <c r="C1303" s="48" t="str">
        <f t="shared" si="66"/>
        <v>84049074377</v>
      </c>
      <c r="D1303" s="6" t="s">
        <v>3319</v>
      </c>
      <c r="E1303" s="7" t="s">
        <v>3307</v>
      </c>
      <c r="F1303" t="s">
        <v>3309</v>
      </c>
      <c r="G1303" t="s">
        <v>3326</v>
      </c>
      <c r="H1303" t="s">
        <v>16</v>
      </c>
      <c r="I1303" s="7" t="s">
        <v>2550</v>
      </c>
      <c r="J1303" s="7" t="s">
        <v>3311</v>
      </c>
      <c r="K1303" s="7"/>
      <c r="L1303" s="10">
        <v>22</v>
      </c>
      <c r="M1303" s="7" t="s">
        <v>504</v>
      </c>
      <c r="N1303" s="7" t="s">
        <v>514</v>
      </c>
      <c r="O1303" s="7" t="s">
        <v>2337</v>
      </c>
      <c r="P1303" s="50"/>
      <c r="Q1303" s="80">
        <f>SUMIF(Fishing!C:C,E1303,Fishing!W:W)</f>
        <v>0</v>
      </c>
      <c r="R1303" s="53">
        <f t="shared" si="63"/>
        <v>0</v>
      </c>
    </row>
    <row r="1304" spans="2:18" x14ac:dyDescent="0.25">
      <c r="B1304" s="52" t="str">
        <f t="shared" si="65"/>
        <v>MA2LPSP</v>
      </c>
      <c r="C1304" s="48" t="str">
        <f t="shared" si="66"/>
        <v>84049074382</v>
      </c>
      <c r="D1304" s="6">
        <v>840490743823</v>
      </c>
      <c r="E1304" s="7" t="s">
        <v>3328</v>
      </c>
      <c r="F1304" t="s">
        <v>3329</v>
      </c>
      <c r="G1304" t="s">
        <v>3276</v>
      </c>
      <c r="H1304" t="s">
        <v>15</v>
      </c>
      <c r="I1304" s="7" t="s">
        <v>187</v>
      </c>
      <c r="J1304" s="7">
        <v>3030</v>
      </c>
      <c r="K1304" s="7"/>
      <c r="L1304" s="10">
        <v>93.5</v>
      </c>
      <c r="M1304" s="7" t="s">
        <v>62</v>
      </c>
      <c r="N1304" s="7" t="s">
        <v>2382</v>
      </c>
      <c r="O1304" s="7" t="s">
        <v>657</v>
      </c>
      <c r="P1304" s="50"/>
      <c r="Q1304" s="80">
        <f>SUMIF(Whitetail!C:C,E1304,Whitetail!X:X)</f>
        <v>0</v>
      </c>
      <c r="R1304" s="53">
        <f t="shared" si="63"/>
        <v>0</v>
      </c>
    </row>
    <row r="1305" spans="2:18" x14ac:dyDescent="0.25">
      <c r="B1305" s="52" t="str">
        <f t="shared" si="65"/>
        <v>MA2LPSP</v>
      </c>
      <c r="C1305" s="48" t="str">
        <f t="shared" si="66"/>
        <v>84049074383</v>
      </c>
      <c r="D1305" s="6">
        <v>840490743830</v>
      </c>
      <c r="E1305" s="7" t="s">
        <v>3330</v>
      </c>
      <c r="F1305" t="s">
        <v>3331</v>
      </c>
      <c r="G1305" t="s">
        <v>3276</v>
      </c>
      <c r="H1305" t="s">
        <v>15</v>
      </c>
      <c r="I1305" s="7" t="s">
        <v>187</v>
      </c>
      <c r="J1305" s="7">
        <v>3032</v>
      </c>
      <c r="K1305" s="7"/>
      <c r="L1305" s="10">
        <v>93.5</v>
      </c>
      <c r="M1305" s="7" t="s">
        <v>62</v>
      </c>
      <c r="N1305" s="7" t="s">
        <v>2382</v>
      </c>
      <c r="O1305" s="7" t="s">
        <v>657</v>
      </c>
      <c r="P1305" s="50"/>
      <c r="Q1305" s="80">
        <f>SUMIF(Whitetail!C:C,E1305,Whitetail!X:X)</f>
        <v>0</v>
      </c>
      <c r="R1305" s="53">
        <f t="shared" si="63"/>
        <v>0</v>
      </c>
    </row>
    <row r="1306" spans="2:18" x14ac:dyDescent="0.25">
      <c r="B1306" s="52" t="str">
        <f t="shared" si="65"/>
        <v>MA2LPSP</v>
      </c>
      <c r="C1306" s="48" t="str">
        <f t="shared" si="66"/>
        <v>84049074384</v>
      </c>
      <c r="D1306" s="6">
        <v>840490743847</v>
      </c>
      <c r="E1306" s="7" t="s">
        <v>3332</v>
      </c>
      <c r="F1306" t="s">
        <v>3333</v>
      </c>
      <c r="G1306" t="s">
        <v>3276</v>
      </c>
      <c r="H1306" t="s">
        <v>15</v>
      </c>
      <c r="I1306" s="7" t="s">
        <v>187</v>
      </c>
      <c r="J1306" s="7">
        <v>3230</v>
      </c>
      <c r="K1306" s="7"/>
      <c r="L1306" s="10">
        <v>93.5</v>
      </c>
      <c r="M1306" s="7" t="s">
        <v>62</v>
      </c>
      <c r="N1306" s="7" t="s">
        <v>2382</v>
      </c>
      <c r="O1306" s="7" t="s">
        <v>657</v>
      </c>
      <c r="P1306" s="50"/>
      <c r="Q1306" s="80">
        <f>SUMIF(Whitetail!C:C,E1306,Whitetail!X:X)</f>
        <v>0</v>
      </c>
      <c r="R1306" s="53">
        <f t="shared" si="63"/>
        <v>0</v>
      </c>
    </row>
    <row r="1307" spans="2:18" x14ac:dyDescent="0.25">
      <c r="B1307" s="52" t="str">
        <f t="shared" si="65"/>
        <v>MA2LPSP</v>
      </c>
      <c r="C1307" s="48" t="str">
        <f t="shared" si="66"/>
        <v>84049074385</v>
      </c>
      <c r="D1307" s="6">
        <v>840490743854</v>
      </c>
      <c r="E1307" s="7" t="s">
        <v>3334</v>
      </c>
      <c r="F1307" t="s">
        <v>3335</v>
      </c>
      <c r="G1307" t="s">
        <v>3276</v>
      </c>
      <c r="H1307" t="s">
        <v>15</v>
      </c>
      <c r="I1307" s="7" t="s">
        <v>187</v>
      </c>
      <c r="J1307" s="7">
        <v>3232</v>
      </c>
      <c r="K1307" s="7"/>
      <c r="L1307" s="10">
        <v>93.5</v>
      </c>
      <c r="M1307" s="7" t="s">
        <v>62</v>
      </c>
      <c r="N1307" s="7" t="s">
        <v>2382</v>
      </c>
      <c r="O1307" s="7" t="s">
        <v>657</v>
      </c>
      <c r="P1307" s="50"/>
      <c r="Q1307" s="80">
        <f>SUMIF(Whitetail!C:C,E1307,Whitetail!X:X)</f>
        <v>0</v>
      </c>
      <c r="R1307" s="53">
        <f t="shared" si="63"/>
        <v>0</v>
      </c>
    </row>
    <row r="1308" spans="2:18" x14ac:dyDescent="0.25">
      <c r="B1308" s="52" t="str">
        <f t="shared" si="65"/>
        <v>MA2LPSP</v>
      </c>
      <c r="C1308" s="48" t="str">
        <f t="shared" si="66"/>
        <v>84049074386</v>
      </c>
      <c r="D1308" s="6">
        <v>840490743861</v>
      </c>
      <c r="E1308" s="7" t="s">
        <v>3336</v>
      </c>
      <c r="F1308" t="s">
        <v>3337</v>
      </c>
      <c r="G1308" t="s">
        <v>3276</v>
      </c>
      <c r="H1308" t="s">
        <v>15</v>
      </c>
      <c r="I1308" s="7" t="s">
        <v>187</v>
      </c>
      <c r="J1308" s="7">
        <v>3234</v>
      </c>
      <c r="K1308" s="7"/>
      <c r="L1308" s="10">
        <v>93.5</v>
      </c>
      <c r="M1308" s="7" t="s">
        <v>62</v>
      </c>
      <c r="N1308" s="7" t="s">
        <v>2382</v>
      </c>
      <c r="O1308" s="7" t="s">
        <v>657</v>
      </c>
      <c r="P1308" s="50"/>
      <c r="Q1308" s="80">
        <f>SUMIF(Whitetail!C:C,E1308,Whitetail!X:X)</f>
        <v>0</v>
      </c>
      <c r="R1308" s="53">
        <f t="shared" si="63"/>
        <v>0</v>
      </c>
    </row>
    <row r="1309" spans="2:18" x14ac:dyDescent="0.25">
      <c r="B1309" s="52" t="str">
        <f t="shared" si="65"/>
        <v>MA2LPSP</v>
      </c>
      <c r="C1309" s="48" t="str">
        <f t="shared" si="66"/>
        <v>84049074387</v>
      </c>
      <c r="D1309" s="6">
        <v>840490743878</v>
      </c>
      <c r="E1309" s="7" t="s">
        <v>3338</v>
      </c>
      <c r="F1309" t="s">
        <v>3339</v>
      </c>
      <c r="G1309" t="s">
        <v>3276</v>
      </c>
      <c r="H1309" t="s">
        <v>15</v>
      </c>
      <c r="I1309" s="7" t="s">
        <v>187</v>
      </c>
      <c r="J1309" s="7">
        <v>3430</v>
      </c>
      <c r="K1309" s="7"/>
      <c r="L1309" s="10">
        <v>93.5</v>
      </c>
      <c r="M1309" s="7" t="s">
        <v>62</v>
      </c>
      <c r="N1309" s="7" t="s">
        <v>2382</v>
      </c>
      <c r="O1309" s="7" t="s">
        <v>657</v>
      </c>
      <c r="P1309" s="50"/>
      <c r="Q1309" s="80">
        <f>SUMIF(Whitetail!C:C,E1309,Whitetail!X:X)</f>
        <v>0</v>
      </c>
      <c r="R1309" s="53">
        <f t="shared" si="63"/>
        <v>0</v>
      </c>
    </row>
    <row r="1310" spans="2:18" x14ac:dyDescent="0.25">
      <c r="B1310" s="52" t="str">
        <f t="shared" si="65"/>
        <v>MA2LPSP</v>
      </c>
      <c r="C1310" s="48" t="str">
        <f t="shared" si="66"/>
        <v>84049074388</v>
      </c>
      <c r="D1310" s="6">
        <v>840490743885</v>
      </c>
      <c r="E1310" s="7" t="s">
        <v>3340</v>
      </c>
      <c r="F1310" t="s">
        <v>3341</v>
      </c>
      <c r="G1310" t="s">
        <v>3276</v>
      </c>
      <c r="H1310" t="s">
        <v>15</v>
      </c>
      <c r="I1310" s="7" t="s">
        <v>187</v>
      </c>
      <c r="J1310" s="7">
        <v>3432</v>
      </c>
      <c r="K1310" s="7"/>
      <c r="L1310" s="10">
        <v>93.5</v>
      </c>
      <c r="M1310" s="7" t="s">
        <v>62</v>
      </c>
      <c r="N1310" s="7" t="s">
        <v>2382</v>
      </c>
      <c r="O1310" s="7" t="s">
        <v>657</v>
      </c>
      <c r="P1310" s="50"/>
      <c r="Q1310" s="80">
        <f>SUMIF(Whitetail!C:C,E1310,Whitetail!X:X)</f>
        <v>0</v>
      </c>
      <c r="R1310" s="53">
        <f t="shared" si="63"/>
        <v>0</v>
      </c>
    </row>
    <row r="1311" spans="2:18" x14ac:dyDescent="0.25">
      <c r="B1311" s="52" t="str">
        <f t="shared" si="65"/>
        <v>MA2LPSP</v>
      </c>
      <c r="C1311" s="48" t="str">
        <f t="shared" si="66"/>
        <v>84049074389</v>
      </c>
      <c r="D1311" s="6">
        <v>840490743892</v>
      </c>
      <c r="E1311" s="7" t="s">
        <v>3342</v>
      </c>
      <c r="F1311" t="s">
        <v>3343</v>
      </c>
      <c r="G1311" t="s">
        <v>3276</v>
      </c>
      <c r="H1311" t="s">
        <v>15</v>
      </c>
      <c r="I1311" s="7" t="s">
        <v>187</v>
      </c>
      <c r="J1311" s="7">
        <v>3434</v>
      </c>
      <c r="K1311" s="7"/>
      <c r="L1311" s="10">
        <v>93.5</v>
      </c>
      <c r="M1311" s="7" t="s">
        <v>62</v>
      </c>
      <c r="N1311" s="7" t="s">
        <v>2382</v>
      </c>
      <c r="O1311" s="7" t="s">
        <v>657</v>
      </c>
      <c r="P1311" s="50"/>
      <c r="Q1311" s="80">
        <f>SUMIF(Whitetail!C:C,E1311,Whitetail!X:X)</f>
        <v>0</v>
      </c>
      <c r="R1311" s="53">
        <f t="shared" si="63"/>
        <v>0</v>
      </c>
    </row>
    <row r="1312" spans="2:18" x14ac:dyDescent="0.25">
      <c r="B1312" s="52" t="str">
        <f t="shared" si="65"/>
        <v>MA2LPSP</v>
      </c>
      <c r="C1312" s="48" t="str">
        <f t="shared" si="66"/>
        <v>84049074390</v>
      </c>
      <c r="D1312" s="6">
        <v>840490743908</v>
      </c>
      <c r="E1312" s="7" t="s">
        <v>3344</v>
      </c>
      <c r="F1312" t="s">
        <v>3345</v>
      </c>
      <c r="G1312" t="s">
        <v>3276</v>
      </c>
      <c r="H1312" t="s">
        <v>15</v>
      </c>
      <c r="I1312" s="7" t="s">
        <v>187</v>
      </c>
      <c r="J1312" s="7">
        <v>3436</v>
      </c>
      <c r="K1312" s="7"/>
      <c r="L1312" s="10">
        <v>93.5</v>
      </c>
      <c r="M1312" s="7" t="s">
        <v>62</v>
      </c>
      <c r="N1312" s="7" t="s">
        <v>2382</v>
      </c>
      <c r="O1312" s="7" t="s">
        <v>657</v>
      </c>
      <c r="P1312" s="50"/>
      <c r="Q1312" s="80">
        <f>SUMIF(Whitetail!C:C,E1312,Whitetail!X:X)</f>
        <v>0</v>
      </c>
      <c r="R1312" s="53">
        <f t="shared" si="63"/>
        <v>0</v>
      </c>
    </row>
    <row r="1313" spans="2:18" x14ac:dyDescent="0.25">
      <c r="B1313" s="52" t="str">
        <f t="shared" si="65"/>
        <v>MA2LPSP</v>
      </c>
      <c r="C1313" s="48" t="str">
        <f t="shared" si="66"/>
        <v>84049074391</v>
      </c>
      <c r="D1313" s="6">
        <v>840490743915</v>
      </c>
      <c r="E1313" s="7" t="s">
        <v>3346</v>
      </c>
      <c r="F1313" t="s">
        <v>3347</v>
      </c>
      <c r="G1313" t="s">
        <v>3276</v>
      </c>
      <c r="H1313" t="s">
        <v>15</v>
      </c>
      <c r="I1313" s="7" t="s">
        <v>187</v>
      </c>
      <c r="J1313" s="7">
        <v>3632</v>
      </c>
      <c r="K1313" s="7"/>
      <c r="L1313" s="10">
        <v>93.5</v>
      </c>
      <c r="M1313" s="7" t="s">
        <v>62</v>
      </c>
      <c r="N1313" s="7" t="s">
        <v>2382</v>
      </c>
      <c r="O1313" s="7" t="s">
        <v>657</v>
      </c>
      <c r="P1313" s="50"/>
      <c r="Q1313" s="80">
        <f>SUMIF(Whitetail!C:C,E1313,Whitetail!X:X)</f>
        <v>0</v>
      </c>
      <c r="R1313" s="53">
        <f t="shared" si="63"/>
        <v>0</v>
      </c>
    </row>
    <row r="1314" spans="2:18" x14ac:dyDescent="0.25">
      <c r="B1314" s="52" t="str">
        <f t="shared" si="65"/>
        <v>MA2LPSP</v>
      </c>
      <c r="C1314" s="48" t="str">
        <f t="shared" si="66"/>
        <v>84049074392</v>
      </c>
      <c r="D1314" s="6">
        <v>840490743922</v>
      </c>
      <c r="E1314" s="7" t="s">
        <v>3348</v>
      </c>
      <c r="F1314" t="s">
        <v>3349</v>
      </c>
      <c r="G1314" t="s">
        <v>3276</v>
      </c>
      <c r="H1314" t="s">
        <v>15</v>
      </c>
      <c r="I1314" s="7" t="s">
        <v>187</v>
      </c>
      <c r="J1314" s="7">
        <v>3634</v>
      </c>
      <c r="K1314" s="7"/>
      <c r="L1314" s="10">
        <v>93.5</v>
      </c>
      <c r="M1314" s="7" t="s">
        <v>62</v>
      </c>
      <c r="N1314" s="7" t="s">
        <v>2382</v>
      </c>
      <c r="O1314" s="7" t="s">
        <v>657</v>
      </c>
      <c r="P1314" s="50"/>
      <c r="Q1314" s="80">
        <f>SUMIF(Whitetail!C:C,E1314,Whitetail!X:X)</f>
        <v>0</v>
      </c>
      <c r="R1314" s="53">
        <f t="shared" si="63"/>
        <v>0</v>
      </c>
    </row>
    <row r="1315" spans="2:18" x14ac:dyDescent="0.25">
      <c r="B1315" s="52" t="str">
        <f t="shared" si="65"/>
        <v>MA2LPSP</v>
      </c>
      <c r="C1315" s="48" t="str">
        <f t="shared" si="66"/>
        <v>84049074393</v>
      </c>
      <c r="D1315" s="6">
        <v>840490743939</v>
      </c>
      <c r="E1315" s="7" t="s">
        <v>3350</v>
      </c>
      <c r="F1315" t="s">
        <v>3351</v>
      </c>
      <c r="G1315" t="s">
        <v>3276</v>
      </c>
      <c r="H1315" t="s">
        <v>15</v>
      </c>
      <c r="I1315" s="7" t="s">
        <v>187</v>
      </c>
      <c r="J1315" s="7">
        <v>3636</v>
      </c>
      <c r="K1315" s="7"/>
      <c r="L1315" s="10">
        <v>93.5</v>
      </c>
      <c r="M1315" s="7" t="s">
        <v>62</v>
      </c>
      <c r="N1315" s="7" t="s">
        <v>2382</v>
      </c>
      <c r="O1315" s="7" t="s">
        <v>657</v>
      </c>
      <c r="P1315" s="50"/>
      <c r="Q1315" s="80">
        <f>SUMIF(Whitetail!C:C,E1315,Whitetail!X:X)</f>
        <v>0</v>
      </c>
      <c r="R1315" s="53">
        <f t="shared" si="63"/>
        <v>0</v>
      </c>
    </row>
    <row r="1316" spans="2:18" x14ac:dyDescent="0.25">
      <c r="B1316" s="52" t="str">
        <f t="shared" si="65"/>
        <v>MA2LPSP</v>
      </c>
      <c r="C1316" s="48" t="str">
        <f t="shared" si="66"/>
        <v>84049074394</v>
      </c>
      <c r="D1316" s="6">
        <v>840490743946</v>
      </c>
      <c r="E1316" s="7" t="s">
        <v>3352</v>
      </c>
      <c r="F1316" t="s">
        <v>3353</v>
      </c>
      <c r="G1316" t="s">
        <v>3276</v>
      </c>
      <c r="H1316" t="s">
        <v>15</v>
      </c>
      <c r="I1316" s="7" t="s">
        <v>187</v>
      </c>
      <c r="J1316" s="7">
        <v>3832</v>
      </c>
      <c r="K1316" s="7"/>
      <c r="L1316" s="10">
        <v>93.5</v>
      </c>
      <c r="M1316" s="7" t="s">
        <v>62</v>
      </c>
      <c r="N1316" s="7" t="s">
        <v>2382</v>
      </c>
      <c r="O1316" s="7" t="s">
        <v>657</v>
      </c>
      <c r="P1316" s="50"/>
      <c r="Q1316" s="80">
        <f>SUMIF(Whitetail!C:C,E1316,Whitetail!X:X)</f>
        <v>0</v>
      </c>
      <c r="R1316" s="53">
        <f t="shared" si="63"/>
        <v>0</v>
      </c>
    </row>
    <row r="1317" spans="2:18" x14ac:dyDescent="0.25">
      <c r="B1317" s="52" t="str">
        <f t="shared" si="65"/>
        <v>MA2LPSP</v>
      </c>
      <c r="C1317" s="48" t="str">
        <f t="shared" si="66"/>
        <v>84049074395</v>
      </c>
      <c r="D1317" s="6">
        <v>840490743953</v>
      </c>
      <c r="E1317" s="7" t="s">
        <v>3354</v>
      </c>
      <c r="F1317" t="s">
        <v>3355</v>
      </c>
      <c r="G1317" t="s">
        <v>3276</v>
      </c>
      <c r="H1317" t="s">
        <v>15</v>
      </c>
      <c r="I1317" s="7" t="s">
        <v>187</v>
      </c>
      <c r="J1317" s="7">
        <v>3834</v>
      </c>
      <c r="K1317" s="7"/>
      <c r="L1317" s="10">
        <v>93.5</v>
      </c>
      <c r="M1317" s="7" t="s">
        <v>62</v>
      </c>
      <c r="N1317" s="7" t="s">
        <v>2382</v>
      </c>
      <c r="O1317" s="7" t="s">
        <v>657</v>
      </c>
      <c r="P1317" s="50"/>
      <c r="Q1317" s="80">
        <f>SUMIF(Whitetail!C:C,E1317,Whitetail!X:X)</f>
        <v>0</v>
      </c>
      <c r="R1317" s="53">
        <f t="shared" si="63"/>
        <v>0</v>
      </c>
    </row>
    <row r="1318" spans="2:18" x14ac:dyDescent="0.25">
      <c r="B1318" s="52" t="str">
        <f t="shared" si="65"/>
        <v>MA2LPSP</v>
      </c>
      <c r="C1318" s="48" t="str">
        <f t="shared" si="66"/>
        <v>84049074396</v>
      </c>
      <c r="D1318" s="6">
        <v>840490743960</v>
      </c>
      <c r="E1318" s="7" t="s">
        <v>3356</v>
      </c>
      <c r="F1318" t="s">
        <v>3357</v>
      </c>
      <c r="G1318" t="s">
        <v>3276</v>
      </c>
      <c r="H1318" t="s">
        <v>15</v>
      </c>
      <c r="I1318" s="7" t="s">
        <v>187</v>
      </c>
      <c r="J1318" s="7">
        <v>3836</v>
      </c>
      <c r="K1318" s="7"/>
      <c r="L1318" s="10">
        <v>93.5</v>
      </c>
      <c r="M1318" s="7" t="s">
        <v>62</v>
      </c>
      <c r="N1318" s="7" t="s">
        <v>2382</v>
      </c>
      <c r="O1318" s="7" t="s">
        <v>657</v>
      </c>
      <c r="P1318" s="50"/>
      <c r="Q1318" s="80">
        <f>SUMIF(Whitetail!C:C,E1318,Whitetail!X:X)</f>
        <v>0</v>
      </c>
      <c r="R1318" s="53">
        <f t="shared" si="63"/>
        <v>0</v>
      </c>
    </row>
    <row r="1319" spans="2:18" x14ac:dyDescent="0.25">
      <c r="B1319" s="52" t="str">
        <f t="shared" si="65"/>
        <v>MA2LPSP</v>
      </c>
      <c r="C1319" s="48" t="str">
        <f t="shared" si="66"/>
        <v>84049074397</v>
      </c>
      <c r="D1319" s="6">
        <v>840490743977</v>
      </c>
      <c r="E1319" s="7" t="s">
        <v>3358</v>
      </c>
      <c r="F1319" t="s">
        <v>3359</v>
      </c>
      <c r="G1319" t="s">
        <v>3276</v>
      </c>
      <c r="H1319" t="s">
        <v>15</v>
      </c>
      <c r="I1319" s="7" t="s">
        <v>187</v>
      </c>
      <c r="J1319" s="7">
        <v>4032</v>
      </c>
      <c r="K1319" s="7"/>
      <c r="L1319" s="10">
        <v>93.5</v>
      </c>
      <c r="M1319" s="7" t="s">
        <v>62</v>
      </c>
      <c r="N1319" s="7" t="s">
        <v>2382</v>
      </c>
      <c r="O1319" s="7" t="s">
        <v>657</v>
      </c>
      <c r="P1319" s="50"/>
      <c r="Q1319" s="80">
        <f>SUMIF(Whitetail!C:C,E1319,Whitetail!X:X)</f>
        <v>0</v>
      </c>
      <c r="R1319" s="53">
        <f t="shared" si="63"/>
        <v>0</v>
      </c>
    </row>
    <row r="1320" spans="2:18" x14ac:dyDescent="0.25">
      <c r="B1320" s="52" t="str">
        <f t="shared" si="65"/>
        <v>MA2LPSP</v>
      </c>
      <c r="C1320" s="48" t="str">
        <f t="shared" si="66"/>
        <v>84049074398</v>
      </c>
      <c r="D1320" s="6">
        <v>840490743984</v>
      </c>
      <c r="E1320" s="7" t="s">
        <v>3360</v>
      </c>
      <c r="F1320" t="s">
        <v>3361</v>
      </c>
      <c r="G1320" t="s">
        <v>3276</v>
      </c>
      <c r="H1320" t="s">
        <v>15</v>
      </c>
      <c r="I1320" s="7" t="s">
        <v>187</v>
      </c>
      <c r="J1320" s="7">
        <v>4232</v>
      </c>
      <c r="K1320" s="7"/>
      <c r="L1320" s="10">
        <v>93.5</v>
      </c>
      <c r="M1320" s="7" t="s">
        <v>62</v>
      </c>
      <c r="N1320" s="7" t="s">
        <v>2382</v>
      </c>
      <c r="O1320" s="7" t="s">
        <v>657</v>
      </c>
      <c r="P1320" s="50"/>
      <c r="Q1320" s="80">
        <f>SUMIF(Whitetail!C:C,E1320,Whitetail!X:X)</f>
        <v>0</v>
      </c>
      <c r="R1320" s="53">
        <f t="shared" si="63"/>
        <v>0</v>
      </c>
    </row>
    <row r="1321" spans="2:18" x14ac:dyDescent="0.25">
      <c r="B1321" s="52" t="str">
        <f t="shared" si="65"/>
        <v>MA2LPSP</v>
      </c>
      <c r="C1321" s="48" t="str">
        <f t="shared" si="66"/>
        <v>84049074399</v>
      </c>
      <c r="D1321" s="6">
        <v>840490743991</v>
      </c>
      <c r="E1321" s="7" t="s">
        <v>3362</v>
      </c>
      <c r="F1321" t="s">
        <v>3363</v>
      </c>
      <c r="G1321" t="s">
        <v>3276</v>
      </c>
      <c r="H1321" t="s">
        <v>15</v>
      </c>
      <c r="I1321" s="7" t="s">
        <v>187</v>
      </c>
      <c r="J1321" s="7">
        <v>4432</v>
      </c>
      <c r="K1321" s="7"/>
      <c r="L1321" s="10">
        <v>93.5</v>
      </c>
      <c r="M1321" s="7" t="s">
        <v>62</v>
      </c>
      <c r="N1321" s="7" t="s">
        <v>2382</v>
      </c>
      <c r="O1321" s="7" t="s">
        <v>657</v>
      </c>
      <c r="P1321" s="50"/>
      <c r="Q1321" s="80">
        <f>SUMIF(Whitetail!C:C,E1321,Whitetail!X:X)</f>
        <v>0</v>
      </c>
      <c r="R1321" s="53">
        <f t="shared" si="63"/>
        <v>0</v>
      </c>
    </row>
    <row r="1322" spans="2:18" x14ac:dyDescent="0.25">
      <c r="B1322" s="52" t="str">
        <f t="shared" si="64"/>
        <v>MB38WCA</v>
      </c>
      <c r="C1322" s="48" t="str">
        <f t="shared" si="62"/>
        <v>84049070168</v>
      </c>
      <c r="D1322" s="6">
        <v>840490701687</v>
      </c>
      <c r="E1322" s="7" t="s">
        <v>1590</v>
      </c>
      <c r="F1322" t="s">
        <v>1591</v>
      </c>
      <c r="G1322" t="s">
        <v>1770</v>
      </c>
      <c r="H1322" t="s">
        <v>16</v>
      </c>
      <c r="I1322" s="7" t="s">
        <v>1513</v>
      </c>
      <c r="J1322" s="7">
        <v>3030</v>
      </c>
      <c r="K1322" s="7"/>
      <c r="L1322" s="10">
        <v>101.75</v>
      </c>
      <c r="M1322" s="7" t="s">
        <v>62</v>
      </c>
      <c r="N1322" s="7" t="s">
        <v>63</v>
      </c>
      <c r="O1322" s="7" t="s">
        <v>1530</v>
      </c>
      <c r="P1322" s="50"/>
      <c r="Q1322" s="80">
        <f>SUMIF(Waterfowl!C:C,E1322,Waterfowl!W:W)</f>
        <v>0</v>
      </c>
      <c r="R1322" s="53">
        <f t="shared" si="63"/>
        <v>0</v>
      </c>
    </row>
    <row r="1323" spans="2:18" x14ac:dyDescent="0.25">
      <c r="B1323" s="52" t="str">
        <f t="shared" si="64"/>
        <v>MB38WCA</v>
      </c>
      <c r="C1323" s="48" t="str">
        <f t="shared" si="62"/>
        <v>84049070169</v>
      </c>
      <c r="D1323" s="6">
        <v>840490701694</v>
      </c>
      <c r="E1323" s="7" t="s">
        <v>1592</v>
      </c>
      <c r="F1323" t="s">
        <v>1593</v>
      </c>
      <c r="G1323" t="s">
        <v>1770</v>
      </c>
      <c r="H1323" t="s">
        <v>16</v>
      </c>
      <c r="I1323" s="7" t="s">
        <v>1513</v>
      </c>
      <c r="J1323" s="7">
        <v>3032</v>
      </c>
      <c r="K1323" s="7"/>
      <c r="L1323" s="10">
        <v>101.75</v>
      </c>
      <c r="M1323" s="7" t="s">
        <v>62</v>
      </c>
      <c r="N1323" s="7" t="s">
        <v>63</v>
      </c>
      <c r="O1323" s="7" t="s">
        <v>1530</v>
      </c>
      <c r="P1323" s="50"/>
      <c r="Q1323" s="80">
        <f>SUMIF(Waterfowl!C:C,E1323,Waterfowl!W:W)</f>
        <v>0</v>
      </c>
      <c r="R1323" s="53">
        <f t="shared" si="63"/>
        <v>0</v>
      </c>
    </row>
    <row r="1324" spans="2:18" x14ac:dyDescent="0.25">
      <c r="B1324" s="52" t="str">
        <f t="shared" si="64"/>
        <v>MB38WCA</v>
      </c>
      <c r="C1324" s="48" t="str">
        <f t="shared" si="62"/>
        <v>84049070170</v>
      </c>
      <c r="D1324" s="6">
        <v>840490701700</v>
      </c>
      <c r="E1324" s="7" t="s">
        <v>1594</v>
      </c>
      <c r="F1324" t="s">
        <v>1595</v>
      </c>
      <c r="G1324" t="s">
        <v>1770</v>
      </c>
      <c r="H1324" t="s">
        <v>16</v>
      </c>
      <c r="I1324" s="7" t="s">
        <v>1513</v>
      </c>
      <c r="J1324" s="7">
        <v>3230</v>
      </c>
      <c r="K1324" s="7"/>
      <c r="L1324" s="10">
        <v>101.75</v>
      </c>
      <c r="M1324" s="7" t="s">
        <v>62</v>
      </c>
      <c r="N1324" s="7" t="s">
        <v>63</v>
      </c>
      <c r="O1324" s="7" t="s">
        <v>1530</v>
      </c>
      <c r="P1324" s="50"/>
      <c r="Q1324" s="80">
        <f>SUMIF(Waterfowl!C:C,E1324,Waterfowl!W:W)</f>
        <v>0</v>
      </c>
      <c r="R1324" s="53">
        <f t="shared" si="63"/>
        <v>0</v>
      </c>
    </row>
    <row r="1325" spans="2:18" x14ac:dyDescent="0.25">
      <c r="B1325" s="52" t="str">
        <f t="shared" si="64"/>
        <v>MB38WCA</v>
      </c>
      <c r="C1325" s="48" t="str">
        <f t="shared" si="62"/>
        <v>84049070171</v>
      </c>
      <c r="D1325" s="6">
        <v>840490701717</v>
      </c>
      <c r="E1325" s="7" t="s">
        <v>1596</v>
      </c>
      <c r="F1325" t="s">
        <v>1597</v>
      </c>
      <c r="G1325" t="s">
        <v>1770</v>
      </c>
      <c r="H1325" t="s">
        <v>16</v>
      </c>
      <c r="I1325" s="7" t="s">
        <v>1513</v>
      </c>
      <c r="J1325" s="7">
        <v>3232</v>
      </c>
      <c r="K1325" s="7"/>
      <c r="L1325" s="10">
        <v>101.75</v>
      </c>
      <c r="M1325" s="7" t="s">
        <v>62</v>
      </c>
      <c r="N1325" s="7" t="s">
        <v>63</v>
      </c>
      <c r="O1325" s="7" t="s">
        <v>1530</v>
      </c>
      <c r="P1325" s="50"/>
      <c r="Q1325" s="80">
        <f>SUMIF(Waterfowl!C:C,E1325,Waterfowl!W:W)</f>
        <v>0</v>
      </c>
      <c r="R1325" s="53">
        <f t="shared" si="63"/>
        <v>0</v>
      </c>
    </row>
    <row r="1326" spans="2:18" x14ac:dyDescent="0.25">
      <c r="B1326" s="52" t="str">
        <f t="shared" si="64"/>
        <v>MB38WCA</v>
      </c>
      <c r="C1326" s="48" t="str">
        <f t="shared" si="62"/>
        <v>84049070172</v>
      </c>
      <c r="D1326" s="6">
        <v>840490701724</v>
      </c>
      <c r="E1326" s="7" t="s">
        <v>1598</v>
      </c>
      <c r="F1326" t="s">
        <v>1599</v>
      </c>
      <c r="G1326" t="s">
        <v>1770</v>
      </c>
      <c r="H1326" t="s">
        <v>16</v>
      </c>
      <c r="I1326" s="7" t="s">
        <v>1513</v>
      </c>
      <c r="J1326" s="7">
        <v>3234</v>
      </c>
      <c r="K1326" s="7"/>
      <c r="L1326" s="10">
        <v>101.75</v>
      </c>
      <c r="M1326" s="7" t="s">
        <v>62</v>
      </c>
      <c r="N1326" s="7" t="s">
        <v>63</v>
      </c>
      <c r="O1326" s="7" t="s">
        <v>1530</v>
      </c>
      <c r="P1326" s="50"/>
      <c r="Q1326" s="80">
        <f>SUMIF(Waterfowl!C:C,E1326,Waterfowl!W:W)</f>
        <v>0</v>
      </c>
      <c r="R1326" s="53">
        <f t="shared" si="63"/>
        <v>0</v>
      </c>
    </row>
    <row r="1327" spans="2:18" x14ac:dyDescent="0.25">
      <c r="B1327" s="52" t="str">
        <f t="shared" si="64"/>
        <v>MB38WCA</v>
      </c>
      <c r="C1327" s="48" t="str">
        <f t="shared" si="62"/>
        <v>84049070173</v>
      </c>
      <c r="D1327" s="6">
        <v>840490701731</v>
      </c>
      <c r="E1327" s="7" t="s">
        <v>1600</v>
      </c>
      <c r="F1327" t="s">
        <v>1601</v>
      </c>
      <c r="G1327" t="s">
        <v>1770</v>
      </c>
      <c r="H1327" t="s">
        <v>16</v>
      </c>
      <c r="I1327" s="7" t="s">
        <v>1513</v>
      </c>
      <c r="J1327" s="7">
        <v>3430</v>
      </c>
      <c r="K1327" s="7"/>
      <c r="L1327" s="10">
        <v>101.75</v>
      </c>
      <c r="M1327" s="7" t="s">
        <v>62</v>
      </c>
      <c r="N1327" s="7" t="s">
        <v>63</v>
      </c>
      <c r="O1327" s="7" t="s">
        <v>1530</v>
      </c>
      <c r="P1327" s="50"/>
      <c r="Q1327" s="80">
        <f>SUMIF(Waterfowl!C:C,E1327,Waterfowl!W:W)</f>
        <v>0</v>
      </c>
      <c r="R1327" s="53">
        <f t="shared" si="63"/>
        <v>0</v>
      </c>
    </row>
    <row r="1328" spans="2:18" x14ac:dyDescent="0.25">
      <c r="B1328" s="52" t="str">
        <f t="shared" si="64"/>
        <v>MB38WCA</v>
      </c>
      <c r="C1328" s="48" t="str">
        <f t="shared" si="62"/>
        <v>84049070174</v>
      </c>
      <c r="D1328" s="6">
        <v>840490701748</v>
      </c>
      <c r="E1328" s="7" t="s">
        <v>1602</v>
      </c>
      <c r="F1328" t="s">
        <v>1603</v>
      </c>
      <c r="G1328" t="s">
        <v>1770</v>
      </c>
      <c r="H1328" t="s">
        <v>16</v>
      </c>
      <c r="I1328" s="7" t="s">
        <v>1513</v>
      </c>
      <c r="J1328" s="7">
        <v>3432</v>
      </c>
      <c r="K1328" s="7"/>
      <c r="L1328" s="10">
        <v>101.75</v>
      </c>
      <c r="M1328" s="7" t="s">
        <v>62</v>
      </c>
      <c r="N1328" s="7" t="s">
        <v>63</v>
      </c>
      <c r="O1328" s="7" t="s">
        <v>1530</v>
      </c>
      <c r="P1328" s="50"/>
      <c r="Q1328" s="80">
        <f>SUMIF(Waterfowl!C:C,E1328,Waterfowl!W:W)</f>
        <v>0</v>
      </c>
      <c r="R1328" s="53">
        <f t="shared" si="63"/>
        <v>0</v>
      </c>
    </row>
    <row r="1329" spans="2:18" x14ac:dyDescent="0.25">
      <c r="B1329" s="52" t="str">
        <f t="shared" si="64"/>
        <v>MB38WCA</v>
      </c>
      <c r="C1329" s="48" t="str">
        <f t="shared" si="62"/>
        <v>84049070175</v>
      </c>
      <c r="D1329" s="6">
        <v>840490701755</v>
      </c>
      <c r="E1329" s="7" t="s">
        <v>1604</v>
      </c>
      <c r="F1329" t="s">
        <v>1605</v>
      </c>
      <c r="G1329" t="s">
        <v>1770</v>
      </c>
      <c r="H1329" t="s">
        <v>16</v>
      </c>
      <c r="I1329" s="7" t="s">
        <v>1513</v>
      </c>
      <c r="J1329" s="7">
        <v>3434</v>
      </c>
      <c r="K1329" s="7"/>
      <c r="L1329" s="10">
        <v>101.75</v>
      </c>
      <c r="M1329" s="7" t="s">
        <v>62</v>
      </c>
      <c r="N1329" s="7" t="s">
        <v>63</v>
      </c>
      <c r="O1329" s="7" t="s">
        <v>1530</v>
      </c>
      <c r="P1329" s="50"/>
      <c r="Q1329" s="80">
        <f>SUMIF(Waterfowl!C:C,E1329,Waterfowl!W:W)</f>
        <v>0</v>
      </c>
      <c r="R1329" s="53">
        <f t="shared" si="63"/>
        <v>0</v>
      </c>
    </row>
    <row r="1330" spans="2:18" x14ac:dyDescent="0.25">
      <c r="B1330" s="52" t="str">
        <f t="shared" si="64"/>
        <v>MB38WCA</v>
      </c>
      <c r="C1330" s="48" t="str">
        <f t="shared" si="62"/>
        <v>84049070176</v>
      </c>
      <c r="D1330" s="6">
        <v>840490701762</v>
      </c>
      <c r="E1330" s="7" t="s">
        <v>1606</v>
      </c>
      <c r="F1330" t="s">
        <v>1607</v>
      </c>
      <c r="G1330" t="s">
        <v>1770</v>
      </c>
      <c r="H1330" t="s">
        <v>16</v>
      </c>
      <c r="I1330" s="7" t="s">
        <v>1513</v>
      </c>
      <c r="J1330" s="7">
        <v>3436</v>
      </c>
      <c r="K1330" s="7"/>
      <c r="L1330" s="10">
        <v>101.75</v>
      </c>
      <c r="M1330" s="7" t="s">
        <v>62</v>
      </c>
      <c r="N1330" s="7" t="s">
        <v>63</v>
      </c>
      <c r="O1330" s="7" t="s">
        <v>1530</v>
      </c>
      <c r="P1330" s="50"/>
      <c r="Q1330" s="80">
        <f>SUMIF(Waterfowl!C:C,E1330,Waterfowl!W:W)</f>
        <v>0</v>
      </c>
      <c r="R1330" s="53">
        <f t="shared" si="63"/>
        <v>0</v>
      </c>
    </row>
    <row r="1331" spans="2:18" x14ac:dyDescent="0.25">
      <c r="B1331" s="52" t="str">
        <f t="shared" si="64"/>
        <v>MB38WCA</v>
      </c>
      <c r="C1331" s="48" t="str">
        <f t="shared" si="62"/>
        <v>84049070177</v>
      </c>
      <c r="D1331" s="6">
        <v>840490701779</v>
      </c>
      <c r="E1331" s="7" t="s">
        <v>1608</v>
      </c>
      <c r="F1331" t="s">
        <v>1609</v>
      </c>
      <c r="G1331" t="s">
        <v>1770</v>
      </c>
      <c r="H1331" t="s">
        <v>16</v>
      </c>
      <c r="I1331" s="7" t="s">
        <v>1513</v>
      </c>
      <c r="J1331" s="7">
        <v>3632</v>
      </c>
      <c r="K1331" s="7"/>
      <c r="L1331" s="10">
        <v>101.75</v>
      </c>
      <c r="M1331" s="7" t="s">
        <v>62</v>
      </c>
      <c r="N1331" s="7" t="s">
        <v>63</v>
      </c>
      <c r="O1331" s="7" t="s">
        <v>1530</v>
      </c>
      <c r="P1331" s="50"/>
      <c r="Q1331" s="80">
        <f>SUMIF(Waterfowl!C:C,E1331,Waterfowl!W:W)</f>
        <v>0</v>
      </c>
      <c r="R1331" s="53">
        <f t="shared" si="63"/>
        <v>0</v>
      </c>
    </row>
    <row r="1332" spans="2:18" x14ac:dyDescent="0.25">
      <c r="B1332" s="52" t="str">
        <f t="shared" si="64"/>
        <v>MB38WCA</v>
      </c>
      <c r="C1332" s="48" t="str">
        <f t="shared" si="62"/>
        <v>84049070178</v>
      </c>
      <c r="D1332" s="6">
        <v>840490701786</v>
      </c>
      <c r="E1332" s="7" t="s">
        <v>1610</v>
      </c>
      <c r="F1332" t="s">
        <v>1611</v>
      </c>
      <c r="G1332" t="s">
        <v>1770</v>
      </c>
      <c r="H1332" t="s">
        <v>16</v>
      </c>
      <c r="I1332" s="7" t="s">
        <v>1513</v>
      </c>
      <c r="J1332" s="7">
        <v>3634</v>
      </c>
      <c r="K1332" s="7"/>
      <c r="L1332" s="10">
        <v>101.75</v>
      </c>
      <c r="M1332" s="7" t="s">
        <v>62</v>
      </c>
      <c r="N1332" s="7" t="s">
        <v>63</v>
      </c>
      <c r="O1332" s="7" t="s">
        <v>1530</v>
      </c>
      <c r="P1332" s="50"/>
      <c r="Q1332" s="80">
        <f>SUMIF(Waterfowl!C:C,E1332,Waterfowl!W:W)</f>
        <v>0</v>
      </c>
      <c r="R1332" s="53">
        <f t="shared" si="63"/>
        <v>0</v>
      </c>
    </row>
    <row r="1333" spans="2:18" x14ac:dyDescent="0.25">
      <c r="B1333" s="52" t="str">
        <f t="shared" si="64"/>
        <v>MB38WCA</v>
      </c>
      <c r="C1333" s="48" t="str">
        <f t="shared" si="62"/>
        <v>84049070179</v>
      </c>
      <c r="D1333" s="6">
        <v>840490701793</v>
      </c>
      <c r="E1333" s="7" t="s">
        <v>1612</v>
      </c>
      <c r="F1333" t="s">
        <v>1613</v>
      </c>
      <c r="G1333" t="s">
        <v>1770</v>
      </c>
      <c r="H1333" t="s">
        <v>16</v>
      </c>
      <c r="I1333" s="7" t="s">
        <v>1513</v>
      </c>
      <c r="J1333" s="7">
        <v>3636</v>
      </c>
      <c r="K1333" s="7"/>
      <c r="L1333" s="10">
        <v>101.75</v>
      </c>
      <c r="M1333" s="7" t="s">
        <v>62</v>
      </c>
      <c r="N1333" s="7" t="s">
        <v>63</v>
      </c>
      <c r="O1333" s="7" t="s">
        <v>1530</v>
      </c>
      <c r="P1333" s="50"/>
      <c r="Q1333" s="80">
        <f>SUMIF(Waterfowl!C:C,E1333,Waterfowl!W:W)</f>
        <v>0</v>
      </c>
      <c r="R1333" s="53">
        <f t="shared" si="63"/>
        <v>0</v>
      </c>
    </row>
    <row r="1334" spans="2:18" x14ac:dyDescent="0.25">
      <c r="B1334" s="52" t="str">
        <f t="shared" si="64"/>
        <v>MB38WCA</v>
      </c>
      <c r="C1334" s="48" t="str">
        <f t="shared" si="62"/>
        <v>84049070180</v>
      </c>
      <c r="D1334" s="6">
        <v>840490701809</v>
      </c>
      <c r="E1334" s="7" t="s">
        <v>1614</v>
      </c>
      <c r="F1334" t="s">
        <v>1615</v>
      </c>
      <c r="G1334" t="s">
        <v>1770</v>
      </c>
      <c r="H1334" t="s">
        <v>16</v>
      </c>
      <c r="I1334" s="7" t="s">
        <v>1513</v>
      </c>
      <c r="J1334" s="7">
        <v>3832</v>
      </c>
      <c r="K1334" s="7"/>
      <c r="L1334" s="10">
        <v>101.75</v>
      </c>
      <c r="M1334" s="7" t="s">
        <v>62</v>
      </c>
      <c r="N1334" s="7" t="s">
        <v>63</v>
      </c>
      <c r="O1334" s="7" t="s">
        <v>1530</v>
      </c>
      <c r="P1334" s="50"/>
      <c r="Q1334" s="80">
        <f>SUMIF(Waterfowl!C:C,E1334,Waterfowl!W:W)</f>
        <v>0</v>
      </c>
      <c r="R1334" s="53">
        <f t="shared" si="63"/>
        <v>0</v>
      </c>
    </row>
    <row r="1335" spans="2:18" x14ac:dyDescent="0.25">
      <c r="B1335" s="52" t="str">
        <f t="shared" si="64"/>
        <v>MB38WCA</v>
      </c>
      <c r="C1335" s="48" t="str">
        <f t="shared" si="62"/>
        <v>84049070181</v>
      </c>
      <c r="D1335" s="6">
        <v>840490701816</v>
      </c>
      <c r="E1335" s="7" t="s">
        <v>1616</v>
      </c>
      <c r="F1335" t="s">
        <v>1617</v>
      </c>
      <c r="G1335" t="s">
        <v>1770</v>
      </c>
      <c r="H1335" t="s">
        <v>16</v>
      </c>
      <c r="I1335" s="7" t="s">
        <v>1513</v>
      </c>
      <c r="J1335" s="7">
        <v>3834</v>
      </c>
      <c r="K1335" s="7"/>
      <c r="L1335" s="10">
        <v>101.75</v>
      </c>
      <c r="M1335" s="7" t="s">
        <v>62</v>
      </c>
      <c r="N1335" s="7" t="s">
        <v>63</v>
      </c>
      <c r="O1335" s="7" t="s">
        <v>1530</v>
      </c>
      <c r="P1335" s="50"/>
      <c r="Q1335" s="80">
        <f>SUMIF(Waterfowl!C:C,E1335,Waterfowl!W:W)</f>
        <v>0</v>
      </c>
      <c r="R1335" s="53">
        <f t="shared" si="63"/>
        <v>0</v>
      </c>
    </row>
    <row r="1336" spans="2:18" x14ac:dyDescent="0.25">
      <c r="B1336" s="52" t="str">
        <f t="shared" si="64"/>
        <v>MB38WCA</v>
      </c>
      <c r="C1336" s="48" t="str">
        <f t="shared" si="62"/>
        <v>84049070182</v>
      </c>
      <c r="D1336" s="6">
        <v>840490701823</v>
      </c>
      <c r="E1336" s="7" t="s">
        <v>1618</v>
      </c>
      <c r="F1336" t="s">
        <v>1619</v>
      </c>
      <c r="G1336" t="s">
        <v>1770</v>
      </c>
      <c r="H1336" t="s">
        <v>16</v>
      </c>
      <c r="I1336" s="7" t="s">
        <v>1513</v>
      </c>
      <c r="J1336" s="7">
        <v>3836</v>
      </c>
      <c r="K1336" s="7"/>
      <c r="L1336" s="10">
        <v>101.75</v>
      </c>
      <c r="M1336" s="7" t="s">
        <v>62</v>
      </c>
      <c r="N1336" s="7" t="s">
        <v>63</v>
      </c>
      <c r="O1336" s="7" t="s">
        <v>1530</v>
      </c>
      <c r="P1336" s="50"/>
      <c r="Q1336" s="80">
        <f>SUMIF(Waterfowl!C:C,E1336,Waterfowl!W:W)</f>
        <v>0</v>
      </c>
      <c r="R1336" s="53">
        <f t="shared" si="63"/>
        <v>0</v>
      </c>
    </row>
    <row r="1337" spans="2:18" x14ac:dyDescent="0.25">
      <c r="B1337" s="52" t="str">
        <f t="shared" si="64"/>
        <v>MB38WCA</v>
      </c>
      <c r="C1337" s="48" t="str">
        <f t="shared" si="62"/>
        <v>84049070183</v>
      </c>
      <c r="D1337" s="6">
        <v>840490701830</v>
      </c>
      <c r="E1337" s="7" t="s">
        <v>1620</v>
      </c>
      <c r="F1337" t="s">
        <v>1621</v>
      </c>
      <c r="G1337" t="s">
        <v>1770</v>
      </c>
      <c r="H1337" t="s">
        <v>16</v>
      </c>
      <c r="I1337" s="7" t="s">
        <v>1513</v>
      </c>
      <c r="J1337" s="7">
        <v>4032</v>
      </c>
      <c r="K1337" s="7"/>
      <c r="L1337" s="10">
        <v>101.75</v>
      </c>
      <c r="M1337" s="7" t="s">
        <v>62</v>
      </c>
      <c r="N1337" s="7" t="s">
        <v>63</v>
      </c>
      <c r="O1337" s="7" t="s">
        <v>1530</v>
      </c>
      <c r="P1337" s="50"/>
      <c r="Q1337" s="80">
        <f>SUMIF(Waterfowl!C:C,E1337,Waterfowl!W:W)</f>
        <v>0</v>
      </c>
      <c r="R1337" s="53">
        <f t="shared" si="63"/>
        <v>0</v>
      </c>
    </row>
    <row r="1338" spans="2:18" x14ac:dyDescent="0.25">
      <c r="B1338" s="52" t="str">
        <f t="shared" si="64"/>
        <v>MB38WCA</v>
      </c>
      <c r="C1338" s="48" t="str">
        <f t="shared" si="62"/>
        <v>84049070184</v>
      </c>
      <c r="D1338" s="6">
        <v>840490701847</v>
      </c>
      <c r="E1338" s="7" t="s">
        <v>1622</v>
      </c>
      <c r="F1338" t="s">
        <v>1623</v>
      </c>
      <c r="G1338" t="s">
        <v>1770</v>
      </c>
      <c r="H1338" t="s">
        <v>16</v>
      </c>
      <c r="I1338" s="7" t="s">
        <v>1513</v>
      </c>
      <c r="J1338" s="7">
        <v>4232</v>
      </c>
      <c r="K1338" s="7"/>
      <c r="L1338" s="10">
        <v>101.75</v>
      </c>
      <c r="M1338" s="7" t="s">
        <v>62</v>
      </c>
      <c r="N1338" s="7" t="s">
        <v>63</v>
      </c>
      <c r="O1338" s="7" t="s">
        <v>1530</v>
      </c>
      <c r="P1338" s="50"/>
      <c r="Q1338" s="80">
        <f>SUMIF(Waterfowl!C:C,E1338,Waterfowl!W:W)</f>
        <v>0</v>
      </c>
      <c r="R1338" s="53">
        <f t="shared" si="63"/>
        <v>0</v>
      </c>
    </row>
    <row r="1339" spans="2:18" x14ac:dyDescent="0.25">
      <c r="B1339" s="58" t="str">
        <f t="shared" si="64"/>
        <v>MB38WCA</v>
      </c>
      <c r="C1339" s="71" t="str">
        <f t="shared" si="62"/>
        <v>84049070185</v>
      </c>
      <c r="D1339" s="30">
        <v>840490701854</v>
      </c>
      <c r="E1339" s="31" t="s">
        <v>1624</v>
      </c>
      <c r="F1339" s="32" t="s">
        <v>1625</v>
      </c>
      <c r="G1339" s="32" t="s">
        <v>1770</v>
      </c>
      <c r="H1339" s="32" t="s">
        <v>16</v>
      </c>
      <c r="I1339" s="31" t="s">
        <v>1513</v>
      </c>
      <c r="J1339" s="31">
        <v>4432</v>
      </c>
      <c r="K1339" s="31"/>
      <c r="L1339" s="42">
        <v>101.75</v>
      </c>
      <c r="M1339" s="31" t="s">
        <v>62</v>
      </c>
      <c r="N1339" s="31" t="s">
        <v>63</v>
      </c>
      <c r="O1339" s="31" t="s">
        <v>1530</v>
      </c>
      <c r="P1339" s="50"/>
      <c r="Q1339" s="80">
        <f>SUMIF(Waterfowl!C:C,E1339,Waterfowl!W:W)</f>
        <v>0</v>
      </c>
      <c r="R1339" s="53">
        <f t="shared" si="63"/>
        <v>0</v>
      </c>
    </row>
    <row r="1340" spans="2:18" x14ac:dyDescent="0.25">
      <c r="M1340" s="7"/>
      <c r="N1340" s="7"/>
      <c r="O1340" s="75" t="s">
        <v>1653</v>
      </c>
      <c r="P1340" s="50"/>
      <c r="Q1340" s="72">
        <f>SUM(Q5:Q1339)</f>
        <v>0</v>
      </c>
      <c r="R1340" s="81">
        <f>SUM(R5:R1339)</f>
        <v>0</v>
      </c>
    </row>
    <row r="1341" spans="2:18" x14ac:dyDescent="0.25">
      <c r="M1341" s="7"/>
      <c r="N1341" s="7"/>
    </row>
    <row r="1342" spans="2:18" x14ac:dyDescent="0.25">
      <c r="M1342" s="7"/>
      <c r="N1342" s="7"/>
    </row>
    <row r="1343" spans="2:18" x14ac:dyDescent="0.25">
      <c r="M1343" s="7"/>
      <c r="N1343" s="7"/>
    </row>
    <row r="1344" spans="2:18" x14ac:dyDescent="0.25">
      <c r="M1344" s="7"/>
      <c r="N1344" s="7"/>
    </row>
    <row r="1345" spans="13:14" x14ac:dyDescent="0.25">
      <c r="M1345" s="7"/>
      <c r="N1345" s="7"/>
    </row>
    <row r="1346" spans="13:14" x14ac:dyDescent="0.25">
      <c r="M1346" s="7"/>
      <c r="N1346" s="7"/>
    </row>
  </sheetData>
  <sheetProtection sheet="1" objects="1" scenarios="1"/>
  <autoFilter ref="B4:O2343" xr:uid="{93C1F13B-A346-4F8A-A914-3D2486E3DE6B}"/>
  <conditionalFormatting sqref="C5:C1339">
    <cfRule type="duplicateValues" dxfId="10" priority="82"/>
  </conditionalFormatting>
  <conditionalFormatting sqref="E4:E1339">
    <cfRule type="duplicateValues" dxfId="9" priority="84"/>
    <cfRule type="duplicateValues" dxfId="8" priority="8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C672-504F-4916-BED4-4894911EFE18}">
  <sheetPr>
    <tabColor rgb="FFFFFF00"/>
  </sheetPr>
  <dimension ref="A1:X792"/>
  <sheetViews>
    <sheetView workbookViewId="0">
      <selection activeCell="B109" sqref="B109"/>
    </sheetView>
  </sheetViews>
  <sheetFormatPr defaultRowHeight="15" outlineLevelCol="1" x14ac:dyDescent="0.25"/>
  <cols>
    <col min="1" max="1" width="16.28515625" bestFit="1" customWidth="1"/>
    <col min="2" max="2" width="15.7109375" bestFit="1" customWidth="1"/>
    <col min="3" max="3" width="14.28515625" bestFit="1" customWidth="1"/>
    <col min="4" max="4" width="46" bestFit="1" customWidth="1"/>
    <col min="5" max="5" width="21" bestFit="1" customWidth="1"/>
    <col min="6" max="6" width="20.42578125" bestFit="1" customWidth="1"/>
    <col min="7" max="7" width="5" bestFit="1" customWidth="1"/>
    <col min="8" max="8" width="19.140625" bestFit="1" customWidth="1"/>
    <col min="9" max="9" width="27.7109375" bestFit="1" customWidth="1"/>
    <col min="10" max="10" width="12" bestFit="1" customWidth="1"/>
    <col min="11" max="11" width="16.140625" hidden="1" customWidth="1" outlineLevel="1"/>
    <col min="12" max="12" width="19.85546875" hidden="1" customWidth="1" outlineLevel="1"/>
    <col min="13" max="13" width="19.28515625" customWidth="1" collapsed="1"/>
    <col min="14" max="14" width="16.7109375" customWidth="1"/>
    <col min="15" max="15" width="14.42578125" customWidth="1"/>
    <col min="16" max="16" width="29.85546875" hidden="1" customWidth="1" outlineLevel="1"/>
    <col min="17" max="17" width="18.7109375" hidden="1" customWidth="1" outlineLevel="1"/>
    <col min="18" max="18" width="15.140625" hidden="1" customWidth="1" outlineLevel="1"/>
    <col min="19" max="19" width="13.7109375" bestFit="1" customWidth="1" collapsed="1"/>
    <col min="20" max="20" width="13.7109375" customWidth="1"/>
    <col min="21" max="21" width="10.7109375" bestFit="1" customWidth="1"/>
    <col min="22" max="22" width="3.85546875" hidden="1" customWidth="1"/>
    <col min="23" max="23" width="11.140625" customWidth="1"/>
    <col min="24" max="24" width="13.5703125" bestFit="1" customWidth="1"/>
  </cols>
  <sheetData>
    <row r="1" spans="1:24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1791</v>
      </c>
      <c r="N1" s="37"/>
      <c r="O1" s="37"/>
      <c r="P1" s="37"/>
      <c r="Q1" s="37"/>
      <c r="R1" s="37"/>
      <c r="S1" s="37" t="s">
        <v>1654</v>
      </c>
      <c r="T1" s="37"/>
      <c r="U1" s="37"/>
      <c r="V1" s="37"/>
      <c r="W1" s="37"/>
      <c r="X1" s="37"/>
    </row>
    <row r="2" spans="1:24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55" t="s">
        <v>654</v>
      </c>
      <c r="Q2" s="55" t="s">
        <v>655</v>
      </c>
      <c r="R2" s="37"/>
      <c r="S2" s="37"/>
      <c r="T2" s="37"/>
      <c r="U2" s="37"/>
      <c r="V2" s="37"/>
      <c r="W2" s="37"/>
      <c r="X2" s="37"/>
    </row>
    <row r="3" spans="1:24" ht="26.25" x14ac:dyDescent="0.4">
      <c r="A3" s="38" t="s">
        <v>2833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69">
        <v>1.37</v>
      </c>
      <c r="Q3" s="70">
        <v>0.2</v>
      </c>
      <c r="R3" s="37"/>
      <c r="S3" s="37"/>
      <c r="T3" s="37"/>
      <c r="U3" s="37"/>
      <c r="V3" s="37"/>
      <c r="W3" s="37"/>
      <c r="X3" s="37"/>
    </row>
    <row r="4" spans="1:24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55" t="s">
        <v>656</v>
      </c>
      <c r="Q4" s="55"/>
      <c r="R4" s="37"/>
      <c r="S4" s="37"/>
      <c r="T4" s="37"/>
      <c r="U4" s="37"/>
      <c r="V4" s="37"/>
      <c r="W4" s="37"/>
      <c r="X4" s="37"/>
    </row>
    <row r="5" spans="1:24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x14ac:dyDescent="0.25">
      <c r="A6" s="37"/>
      <c r="B6" s="1" t="s">
        <v>0</v>
      </c>
      <c r="C6" s="2" t="s">
        <v>1</v>
      </c>
      <c r="D6" s="2" t="s">
        <v>2</v>
      </c>
      <c r="E6" s="5" t="s">
        <v>1658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" t="s">
        <v>8</v>
      </c>
      <c r="L6" s="3" t="s">
        <v>9</v>
      </c>
      <c r="M6" s="2" t="s">
        <v>2835</v>
      </c>
      <c r="N6" s="2" t="s">
        <v>2836</v>
      </c>
      <c r="O6" s="2" t="s">
        <v>2837</v>
      </c>
      <c r="P6" s="2" t="s">
        <v>2838</v>
      </c>
      <c r="Q6" s="2" t="s">
        <v>2839</v>
      </c>
      <c r="R6" s="2" t="s">
        <v>2840</v>
      </c>
      <c r="S6" s="2" t="s">
        <v>21</v>
      </c>
      <c r="T6" s="2" t="s">
        <v>3269</v>
      </c>
      <c r="U6" s="2" t="s">
        <v>22</v>
      </c>
      <c r="V6" s="26"/>
      <c r="W6" s="27" t="s">
        <v>1651</v>
      </c>
      <c r="X6" s="59" t="s">
        <v>1652</v>
      </c>
    </row>
    <row r="7" spans="1:24" x14ac:dyDescent="0.25">
      <c r="B7" s="35">
        <v>843380189879</v>
      </c>
      <c r="C7" s="7" t="s">
        <v>976</v>
      </c>
      <c r="D7" s="7" t="s">
        <v>1814</v>
      </c>
      <c r="E7" s="7" t="s">
        <v>16</v>
      </c>
      <c r="F7" s="7" t="s">
        <v>40</v>
      </c>
      <c r="G7" s="7" t="s">
        <v>19</v>
      </c>
      <c r="H7" s="7" t="s">
        <v>491</v>
      </c>
      <c r="I7" s="7" t="s">
        <v>1311</v>
      </c>
      <c r="J7" s="7" t="s">
        <v>1190</v>
      </c>
      <c r="K7" s="7" t="s">
        <v>15</v>
      </c>
      <c r="L7" s="7" t="s">
        <v>16</v>
      </c>
      <c r="M7" s="8">
        <v>14.3</v>
      </c>
      <c r="N7" s="46">
        <v>26</v>
      </c>
      <c r="O7" s="8">
        <v>26</v>
      </c>
      <c r="P7" s="9">
        <f t="shared" ref="P7:P70" si="0">(O7*$P$3)*(M7/O7)</f>
        <v>19.591000000000005</v>
      </c>
      <c r="Q7" s="9">
        <f t="shared" ref="Q7:Q69" si="1">R7</f>
        <v>43</v>
      </c>
      <c r="R7" s="9">
        <f t="shared" ref="R7:R70" si="2">ROUND(O7*$P$3*(1+$Q$3),0)</f>
        <v>43</v>
      </c>
      <c r="S7" s="7" t="s">
        <v>23</v>
      </c>
      <c r="T7" s="7" t="s">
        <v>3270</v>
      </c>
      <c r="U7" s="7" t="s">
        <v>24</v>
      </c>
      <c r="V7" s="26"/>
      <c r="X7" s="41">
        <f t="shared" ref="X7:X38" si="3">M7*W7</f>
        <v>0</v>
      </c>
    </row>
    <row r="8" spans="1:24" x14ac:dyDescent="0.25">
      <c r="B8" s="35">
        <v>843380189862</v>
      </c>
      <c r="C8" s="7" t="s">
        <v>975</v>
      </c>
      <c r="D8" s="7" t="s">
        <v>1815</v>
      </c>
      <c r="E8" s="7" t="s">
        <v>16</v>
      </c>
      <c r="F8" s="7" t="s">
        <v>40</v>
      </c>
      <c r="G8" s="7" t="s">
        <v>18</v>
      </c>
      <c r="H8" s="7" t="s">
        <v>491</v>
      </c>
      <c r="I8" s="7" t="s">
        <v>1311</v>
      </c>
      <c r="J8" s="7" t="s">
        <v>1190</v>
      </c>
      <c r="K8" s="7" t="s">
        <v>15</v>
      </c>
      <c r="L8" s="7" t="s">
        <v>16</v>
      </c>
      <c r="M8" s="8">
        <v>14.3</v>
      </c>
      <c r="N8" s="46">
        <v>26</v>
      </c>
      <c r="O8" s="8">
        <v>26</v>
      </c>
      <c r="P8" s="9">
        <f t="shared" si="0"/>
        <v>19.591000000000005</v>
      </c>
      <c r="Q8" s="9">
        <f t="shared" si="1"/>
        <v>43</v>
      </c>
      <c r="R8" s="9">
        <f t="shared" si="2"/>
        <v>43</v>
      </c>
      <c r="S8" s="7" t="s">
        <v>23</v>
      </c>
      <c r="T8" s="7" t="s">
        <v>3270</v>
      </c>
      <c r="U8" s="7" t="s">
        <v>24</v>
      </c>
      <c r="V8" s="26"/>
      <c r="X8" s="41">
        <f t="shared" si="3"/>
        <v>0</v>
      </c>
    </row>
    <row r="9" spans="1:24" x14ac:dyDescent="0.25">
      <c r="B9" s="35">
        <v>843380189855</v>
      </c>
      <c r="C9" s="7" t="s">
        <v>974</v>
      </c>
      <c r="D9" s="7" t="s">
        <v>1816</v>
      </c>
      <c r="E9" s="7" t="s">
        <v>16</v>
      </c>
      <c r="F9" s="7" t="s">
        <v>40</v>
      </c>
      <c r="G9" s="7" t="s">
        <v>17</v>
      </c>
      <c r="H9" s="7" t="s">
        <v>491</v>
      </c>
      <c r="I9" s="7" t="s">
        <v>1311</v>
      </c>
      <c r="J9" s="7" t="s">
        <v>1190</v>
      </c>
      <c r="K9" s="7" t="s">
        <v>15</v>
      </c>
      <c r="L9" s="7" t="s">
        <v>16</v>
      </c>
      <c r="M9" s="8">
        <v>14.3</v>
      </c>
      <c r="N9" s="46">
        <v>26</v>
      </c>
      <c r="O9" s="8">
        <v>26</v>
      </c>
      <c r="P9" s="9">
        <f t="shared" si="0"/>
        <v>19.591000000000005</v>
      </c>
      <c r="Q9" s="9">
        <f t="shared" si="1"/>
        <v>43</v>
      </c>
      <c r="R9" s="9">
        <f t="shared" si="2"/>
        <v>43</v>
      </c>
      <c r="S9" s="7" t="s">
        <v>23</v>
      </c>
      <c r="T9" s="7" t="s">
        <v>3270</v>
      </c>
      <c r="U9" s="7" t="s">
        <v>24</v>
      </c>
      <c r="V9" s="26"/>
      <c r="X9" s="41">
        <f t="shared" si="3"/>
        <v>0</v>
      </c>
    </row>
    <row r="10" spans="1:24" x14ac:dyDescent="0.25">
      <c r="B10" s="35">
        <v>843380189886</v>
      </c>
      <c r="C10" s="7" t="s">
        <v>977</v>
      </c>
      <c r="D10" s="7" t="s">
        <v>1817</v>
      </c>
      <c r="E10" s="7" t="s">
        <v>16</v>
      </c>
      <c r="F10" s="7" t="s">
        <v>40</v>
      </c>
      <c r="G10" s="7" t="s">
        <v>20</v>
      </c>
      <c r="H10" s="7" t="s">
        <v>491</v>
      </c>
      <c r="I10" s="7" t="s">
        <v>1311</v>
      </c>
      <c r="J10" s="7" t="s">
        <v>1190</v>
      </c>
      <c r="K10" s="7" t="s">
        <v>15</v>
      </c>
      <c r="L10" s="7" t="s">
        <v>16</v>
      </c>
      <c r="M10" s="8">
        <v>14.3</v>
      </c>
      <c r="N10" s="46">
        <v>26</v>
      </c>
      <c r="O10" s="8">
        <v>26</v>
      </c>
      <c r="P10" s="9">
        <f t="shared" si="0"/>
        <v>19.591000000000005</v>
      </c>
      <c r="Q10" s="9">
        <f t="shared" si="1"/>
        <v>43</v>
      </c>
      <c r="R10" s="9">
        <f t="shared" si="2"/>
        <v>43</v>
      </c>
      <c r="S10" s="7" t="s">
        <v>23</v>
      </c>
      <c r="T10" s="7" t="s">
        <v>3270</v>
      </c>
      <c r="U10" s="7" t="s">
        <v>24</v>
      </c>
      <c r="V10" s="26"/>
      <c r="X10" s="41">
        <f t="shared" si="3"/>
        <v>0</v>
      </c>
    </row>
    <row r="11" spans="1:24" x14ac:dyDescent="0.25">
      <c r="B11" s="35">
        <v>843380189916</v>
      </c>
      <c r="C11" s="7" t="s">
        <v>980</v>
      </c>
      <c r="D11" s="7" t="s">
        <v>1818</v>
      </c>
      <c r="E11" s="7" t="s">
        <v>16</v>
      </c>
      <c r="F11" s="7" t="s">
        <v>40</v>
      </c>
      <c r="G11" s="7" t="s">
        <v>19</v>
      </c>
      <c r="H11" s="7" t="s">
        <v>491</v>
      </c>
      <c r="I11" s="7" t="s">
        <v>1311</v>
      </c>
      <c r="J11" s="7" t="s">
        <v>1190</v>
      </c>
      <c r="K11" s="7" t="s">
        <v>15</v>
      </c>
      <c r="L11" s="7" t="s">
        <v>16</v>
      </c>
      <c r="M11" s="8">
        <v>15.4</v>
      </c>
      <c r="N11" s="46">
        <v>28</v>
      </c>
      <c r="O11" s="8">
        <v>28</v>
      </c>
      <c r="P11" s="9">
        <f t="shared" si="0"/>
        <v>21.098000000000003</v>
      </c>
      <c r="Q11" s="9">
        <f t="shared" si="1"/>
        <v>46</v>
      </c>
      <c r="R11" s="9">
        <f t="shared" si="2"/>
        <v>46</v>
      </c>
      <c r="S11" s="7" t="s">
        <v>23</v>
      </c>
      <c r="T11" s="7" t="s">
        <v>3270</v>
      </c>
      <c r="U11" s="7" t="s">
        <v>24</v>
      </c>
      <c r="V11" s="26"/>
      <c r="X11" s="41">
        <f t="shared" si="3"/>
        <v>0</v>
      </c>
    </row>
    <row r="12" spans="1:24" x14ac:dyDescent="0.25">
      <c r="B12" s="35">
        <v>843380189909</v>
      </c>
      <c r="C12" s="7" t="s">
        <v>979</v>
      </c>
      <c r="D12" s="7" t="s">
        <v>1819</v>
      </c>
      <c r="E12" s="7" t="s">
        <v>16</v>
      </c>
      <c r="F12" s="7" t="s">
        <v>40</v>
      </c>
      <c r="G12" s="7" t="s">
        <v>18</v>
      </c>
      <c r="H12" s="7" t="s">
        <v>491</v>
      </c>
      <c r="I12" s="7" t="s">
        <v>1311</v>
      </c>
      <c r="J12" s="7" t="s">
        <v>1190</v>
      </c>
      <c r="K12" s="7" t="s">
        <v>15</v>
      </c>
      <c r="L12" s="7" t="s">
        <v>16</v>
      </c>
      <c r="M12" s="8">
        <v>15.4</v>
      </c>
      <c r="N12" s="46">
        <v>28</v>
      </c>
      <c r="O12" s="8">
        <v>28</v>
      </c>
      <c r="P12" s="9">
        <f t="shared" si="0"/>
        <v>21.098000000000003</v>
      </c>
      <c r="Q12" s="9">
        <f t="shared" si="1"/>
        <v>46</v>
      </c>
      <c r="R12" s="9">
        <f t="shared" si="2"/>
        <v>46</v>
      </c>
      <c r="S12" s="7" t="s">
        <v>23</v>
      </c>
      <c r="T12" s="7" t="s">
        <v>3270</v>
      </c>
      <c r="U12" s="7" t="s">
        <v>24</v>
      </c>
      <c r="V12" s="26"/>
      <c r="X12" s="41">
        <f t="shared" si="3"/>
        <v>0</v>
      </c>
    </row>
    <row r="13" spans="1:24" x14ac:dyDescent="0.25">
      <c r="B13" s="35">
        <v>843380189893</v>
      </c>
      <c r="C13" s="7" t="s">
        <v>978</v>
      </c>
      <c r="D13" s="7" t="s">
        <v>1820</v>
      </c>
      <c r="E13" s="7" t="s">
        <v>16</v>
      </c>
      <c r="F13" s="7" t="s">
        <v>40</v>
      </c>
      <c r="G13" s="7" t="s">
        <v>17</v>
      </c>
      <c r="H13" s="7" t="s">
        <v>491</v>
      </c>
      <c r="I13" s="7" t="s">
        <v>1311</v>
      </c>
      <c r="J13" s="7" t="s">
        <v>1190</v>
      </c>
      <c r="K13" s="7" t="s">
        <v>15</v>
      </c>
      <c r="L13" s="7" t="s">
        <v>16</v>
      </c>
      <c r="M13" s="8">
        <v>15.4</v>
      </c>
      <c r="N13" s="46">
        <v>28</v>
      </c>
      <c r="O13" s="8">
        <v>28</v>
      </c>
      <c r="P13" s="9">
        <f t="shared" si="0"/>
        <v>21.098000000000003</v>
      </c>
      <c r="Q13" s="9">
        <f t="shared" si="1"/>
        <v>46</v>
      </c>
      <c r="R13" s="9">
        <f t="shared" si="2"/>
        <v>46</v>
      </c>
      <c r="S13" s="7" t="s">
        <v>23</v>
      </c>
      <c r="T13" s="7" t="s">
        <v>3270</v>
      </c>
      <c r="U13" s="7" t="s">
        <v>24</v>
      </c>
      <c r="V13" s="26"/>
      <c r="X13" s="41">
        <f t="shared" si="3"/>
        <v>0</v>
      </c>
    </row>
    <row r="14" spans="1:24" x14ac:dyDescent="0.25">
      <c r="B14" s="35">
        <v>843380189923</v>
      </c>
      <c r="C14" s="7" t="s">
        <v>981</v>
      </c>
      <c r="D14" s="7" t="s">
        <v>1821</v>
      </c>
      <c r="E14" s="7" t="s">
        <v>16</v>
      </c>
      <c r="F14" s="7" t="s">
        <v>40</v>
      </c>
      <c r="G14" s="7" t="s">
        <v>20</v>
      </c>
      <c r="H14" s="7" t="s">
        <v>491</v>
      </c>
      <c r="I14" s="7" t="s">
        <v>1311</v>
      </c>
      <c r="J14" s="7" t="s">
        <v>1190</v>
      </c>
      <c r="K14" s="7" t="s">
        <v>15</v>
      </c>
      <c r="L14" s="7" t="s">
        <v>16</v>
      </c>
      <c r="M14" s="8">
        <v>15.4</v>
      </c>
      <c r="N14" s="46">
        <v>28</v>
      </c>
      <c r="O14" s="8">
        <v>28</v>
      </c>
      <c r="P14" s="9">
        <f t="shared" si="0"/>
        <v>21.098000000000003</v>
      </c>
      <c r="Q14" s="9">
        <f t="shared" si="1"/>
        <v>46</v>
      </c>
      <c r="R14" s="9">
        <f t="shared" si="2"/>
        <v>46</v>
      </c>
      <c r="S14" s="7" t="s">
        <v>23</v>
      </c>
      <c r="T14" s="7" t="s">
        <v>3270</v>
      </c>
      <c r="U14" s="7" t="s">
        <v>24</v>
      </c>
      <c r="V14" s="26"/>
      <c r="X14" s="41">
        <f t="shared" si="3"/>
        <v>0</v>
      </c>
    </row>
    <row r="15" spans="1:24" x14ac:dyDescent="0.25">
      <c r="B15" s="35">
        <v>843380107491</v>
      </c>
      <c r="C15" s="7" t="s">
        <v>917</v>
      </c>
      <c r="D15" s="7" t="s">
        <v>1281</v>
      </c>
      <c r="E15" s="7" t="s">
        <v>16</v>
      </c>
      <c r="F15" s="7" t="s">
        <v>27</v>
      </c>
      <c r="G15" s="7" t="s">
        <v>19</v>
      </c>
      <c r="H15" s="7" t="s">
        <v>491</v>
      </c>
      <c r="I15" s="7" t="s">
        <v>492</v>
      </c>
      <c r="J15" s="7" t="s">
        <v>1190</v>
      </c>
      <c r="K15" s="7" t="s">
        <v>273</v>
      </c>
      <c r="L15" s="7" t="s">
        <v>273</v>
      </c>
      <c r="M15" s="8">
        <v>66</v>
      </c>
      <c r="N15" s="46">
        <v>120</v>
      </c>
      <c r="O15" s="8">
        <v>120</v>
      </c>
      <c r="P15" s="9">
        <f t="shared" si="0"/>
        <v>90.420000000000016</v>
      </c>
      <c r="Q15" s="9">
        <f t="shared" si="1"/>
        <v>197</v>
      </c>
      <c r="R15" s="9">
        <f t="shared" si="2"/>
        <v>197</v>
      </c>
      <c r="S15" s="7" t="s">
        <v>23</v>
      </c>
      <c r="T15" s="7" t="s">
        <v>3270</v>
      </c>
      <c r="U15" s="7" t="s">
        <v>24</v>
      </c>
      <c r="V15" s="26"/>
      <c r="X15" s="41">
        <f t="shared" si="3"/>
        <v>0</v>
      </c>
    </row>
    <row r="16" spans="1:24" x14ac:dyDescent="0.25">
      <c r="B16" s="35">
        <v>843380107484</v>
      </c>
      <c r="C16" s="7" t="s">
        <v>916</v>
      </c>
      <c r="D16" s="7" t="s">
        <v>1280</v>
      </c>
      <c r="E16" s="7" t="s">
        <v>16</v>
      </c>
      <c r="F16" s="7" t="s">
        <v>27</v>
      </c>
      <c r="G16" s="7" t="s">
        <v>18</v>
      </c>
      <c r="H16" s="7" t="s">
        <v>491</v>
      </c>
      <c r="I16" s="7" t="s">
        <v>492</v>
      </c>
      <c r="J16" s="7" t="s">
        <v>1190</v>
      </c>
      <c r="K16" s="7" t="s">
        <v>273</v>
      </c>
      <c r="L16" s="7" t="s">
        <v>273</v>
      </c>
      <c r="M16" s="8">
        <v>66</v>
      </c>
      <c r="N16" s="46">
        <v>120</v>
      </c>
      <c r="O16" s="8">
        <v>120</v>
      </c>
      <c r="P16" s="9">
        <f t="shared" si="0"/>
        <v>90.420000000000016</v>
      </c>
      <c r="Q16" s="9">
        <f t="shared" si="1"/>
        <v>197</v>
      </c>
      <c r="R16" s="9">
        <f t="shared" si="2"/>
        <v>197</v>
      </c>
      <c r="S16" s="7" t="s">
        <v>23</v>
      </c>
      <c r="T16" s="7" t="s">
        <v>3270</v>
      </c>
      <c r="U16" s="7" t="s">
        <v>24</v>
      </c>
      <c r="V16" s="26"/>
      <c r="X16" s="41">
        <f t="shared" si="3"/>
        <v>0</v>
      </c>
    </row>
    <row r="17" spans="2:24" x14ac:dyDescent="0.25">
      <c r="B17" s="35">
        <v>843380107477</v>
      </c>
      <c r="C17" s="7" t="s">
        <v>915</v>
      </c>
      <c r="D17" s="7" t="s">
        <v>1279</v>
      </c>
      <c r="E17" s="7" t="s">
        <v>16</v>
      </c>
      <c r="F17" s="7" t="s">
        <v>27</v>
      </c>
      <c r="G17" s="7" t="s">
        <v>17</v>
      </c>
      <c r="H17" s="7" t="s">
        <v>491</v>
      </c>
      <c r="I17" s="7" t="s">
        <v>492</v>
      </c>
      <c r="J17" s="7" t="s">
        <v>1190</v>
      </c>
      <c r="K17" s="7" t="s">
        <v>273</v>
      </c>
      <c r="L17" s="7" t="s">
        <v>273</v>
      </c>
      <c r="M17" s="8">
        <v>66</v>
      </c>
      <c r="N17" s="46">
        <v>120</v>
      </c>
      <c r="O17" s="8">
        <v>120</v>
      </c>
      <c r="P17" s="9">
        <f t="shared" si="0"/>
        <v>90.420000000000016</v>
      </c>
      <c r="Q17" s="9">
        <f t="shared" si="1"/>
        <v>197</v>
      </c>
      <c r="R17" s="9">
        <f t="shared" si="2"/>
        <v>197</v>
      </c>
      <c r="S17" s="7" t="s">
        <v>23</v>
      </c>
      <c r="T17" s="7" t="s">
        <v>3270</v>
      </c>
      <c r="U17" s="7" t="s">
        <v>24</v>
      </c>
      <c r="V17" s="26"/>
      <c r="X17" s="41">
        <f t="shared" si="3"/>
        <v>0</v>
      </c>
    </row>
    <row r="18" spans="2:24" x14ac:dyDescent="0.25">
      <c r="B18" s="35">
        <v>843380107507</v>
      </c>
      <c r="C18" s="7" t="s">
        <v>918</v>
      </c>
      <c r="D18" s="7" t="s">
        <v>1282</v>
      </c>
      <c r="E18" s="7" t="s">
        <v>16</v>
      </c>
      <c r="F18" s="7" t="s">
        <v>27</v>
      </c>
      <c r="G18" s="7" t="s">
        <v>20</v>
      </c>
      <c r="H18" s="7" t="s">
        <v>491</v>
      </c>
      <c r="I18" s="7" t="s">
        <v>492</v>
      </c>
      <c r="J18" s="7" t="s">
        <v>1190</v>
      </c>
      <c r="K18" s="7" t="s">
        <v>273</v>
      </c>
      <c r="L18" s="7" t="s">
        <v>273</v>
      </c>
      <c r="M18" s="8">
        <v>66</v>
      </c>
      <c r="N18" s="46">
        <v>120</v>
      </c>
      <c r="O18" s="8">
        <v>120</v>
      </c>
      <c r="P18" s="9">
        <f t="shared" si="0"/>
        <v>90.420000000000016</v>
      </c>
      <c r="Q18" s="9">
        <f t="shared" si="1"/>
        <v>197</v>
      </c>
      <c r="R18" s="9">
        <f t="shared" si="2"/>
        <v>197</v>
      </c>
      <c r="S18" s="7" t="s">
        <v>23</v>
      </c>
      <c r="T18" s="7" t="s">
        <v>3270</v>
      </c>
      <c r="U18" s="7" t="s">
        <v>24</v>
      </c>
      <c r="V18" s="26"/>
      <c r="X18" s="41">
        <f t="shared" si="3"/>
        <v>0</v>
      </c>
    </row>
    <row r="19" spans="2:24" x14ac:dyDescent="0.25">
      <c r="B19" s="35">
        <v>843380116899</v>
      </c>
      <c r="C19" s="7" t="s">
        <v>933</v>
      </c>
      <c r="D19" s="7" t="s">
        <v>1290</v>
      </c>
      <c r="E19" s="7" t="s">
        <v>16</v>
      </c>
      <c r="F19" s="7" t="s">
        <v>27</v>
      </c>
      <c r="G19" s="7" t="s">
        <v>19</v>
      </c>
      <c r="H19" s="7" t="s">
        <v>2456</v>
      </c>
      <c r="I19" s="7" t="s">
        <v>1574</v>
      </c>
      <c r="J19" s="7" t="s">
        <v>1190</v>
      </c>
      <c r="K19" s="7" t="s">
        <v>15</v>
      </c>
      <c r="L19" s="7" t="s">
        <v>16</v>
      </c>
      <c r="M19" s="8">
        <v>143</v>
      </c>
      <c r="N19" s="46">
        <v>220</v>
      </c>
      <c r="O19" s="8">
        <v>220</v>
      </c>
      <c r="P19" s="9">
        <f t="shared" si="0"/>
        <v>195.91000000000003</v>
      </c>
      <c r="Q19" s="9">
        <f t="shared" si="1"/>
        <v>362</v>
      </c>
      <c r="R19" s="9">
        <f t="shared" si="2"/>
        <v>362</v>
      </c>
      <c r="S19" s="7" t="s">
        <v>23</v>
      </c>
      <c r="T19" s="7" t="s">
        <v>3270</v>
      </c>
      <c r="U19" s="7" t="s">
        <v>24</v>
      </c>
      <c r="V19" s="26"/>
      <c r="X19" s="41">
        <f t="shared" si="3"/>
        <v>0</v>
      </c>
    </row>
    <row r="20" spans="2:24" x14ac:dyDescent="0.25">
      <c r="B20" s="35">
        <v>843380116882</v>
      </c>
      <c r="C20" s="7" t="s">
        <v>932</v>
      </c>
      <c r="D20" s="7" t="s">
        <v>1289</v>
      </c>
      <c r="E20" s="7" t="s">
        <v>16</v>
      </c>
      <c r="F20" s="7" t="s">
        <v>27</v>
      </c>
      <c r="G20" s="7" t="s">
        <v>18</v>
      </c>
      <c r="H20" s="7" t="s">
        <v>2456</v>
      </c>
      <c r="I20" s="7" t="s">
        <v>1574</v>
      </c>
      <c r="J20" s="7" t="s">
        <v>1190</v>
      </c>
      <c r="K20" s="7" t="s">
        <v>16</v>
      </c>
      <c r="L20" s="7" t="s">
        <v>16</v>
      </c>
      <c r="M20" s="8">
        <v>120.25</v>
      </c>
      <c r="N20" s="46">
        <v>185</v>
      </c>
      <c r="O20" s="8">
        <v>185</v>
      </c>
      <c r="P20" s="9">
        <f t="shared" si="0"/>
        <v>164.74250000000001</v>
      </c>
      <c r="Q20" s="9">
        <f t="shared" si="1"/>
        <v>304</v>
      </c>
      <c r="R20" s="9">
        <f t="shared" si="2"/>
        <v>304</v>
      </c>
      <c r="S20" s="7" t="s">
        <v>23</v>
      </c>
      <c r="T20" s="7" t="s">
        <v>3270</v>
      </c>
      <c r="U20" s="7" t="s">
        <v>24</v>
      </c>
      <c r="V20" s="26"/>
      <c r="X20" s="41">
        <f t="shared" si="3"/>
        <v>0</v>
      </c>
    </row>
    <row r="21" spans="2:24" x14ac:dyDescent="0.25">
      <c r="B21" s="35">
        <v>843380116875</v>
      </c>
      <c r="C21" s="7" t="s">
        <v>931</v>
      </c>
      <c r="D21" s="7" t="s">
        <v>1288</v>
      </c>
      <c r="E21" s="7" t="s">
        <v>16</v>
      </c>
      <c r="F21" s="7" t="s">
        <v>27</v>
      </c>
      <c r="G21" s="7" t="s">
        <v>17</v>
      </c>
      <c r="H21" s="7" t="s">
        <v>2456</v>
      </c>
      <c r="I21" s="7" t="s">
        <v>1574</v>
      </c>
      <c r="J21" s="7" t="s">
        <v>1190</v>
      </c>
      <c r="K21" s="7" t="s">
        <v>16</v>
      </c>
      <c r="L21" s="7" t="s">
        <v>16</v>
      </c>
      <c r="M21" s="8">
        <v>97.5</v>
      </c>
      <c r="N21" s="46">
        <v>150</v>
      </c>
      <c r="O21" s="8">
        <v>150</v>
      </c>
      <c r="P21" s="9">
        <f t="shared" si="0"/>
        <v>133.57500000000002</v>
      </c>
      <c r="Q21" s="9">
        <f t="shared" si="1"/>
        <v>247</v>
      </c>
      <c r="R21" s="9">
        <f t="shared" si="2"/>
        <v>247</v>
      </c>
      <c r="S21" s="7" t="s">
        <v>23</v>
      </c>
      <c r="T21" s="7" t="s">
        <v>3270</v>
      </c>
      <c r="U21" s="7" t="s">
        <v>24</v>
      </c>
      <c r="V21" s="26"/>
      <c r="X21" s="41">
        <f t="shared" si="3"/>
        <v>0</v>
      </c>
    </row>
    <row r="22" spans="2:24" x14ac:dyDescent="0.25">
      <c r="B22" s="35">
        <v>843380189831</v>
      </c>
      <c r="C22" s="7" t="s">
        <v>972</v>
      </c>
      <c r="D22" s="7" t="s">
        <v>1822</v>
      </c>
      <c r="E22" s="7" t="s">
        <v>16</v>
      </c>
      <c r="F22" s="7" t="s">
        <v>40</v>
      </c>
      <c r="G22" s="7" t="s">
        <v>19</v>
      </c>
      <c r="H22" s="7" t="s">
        <v>491</v>
      </c>
      <c r="I22" s="7" t="s">
        <v>1311</v>
      </c>
      <c r="J22" s="7" t="s">
        <v>1190</v>
      </c>
      <c r="K22" s="7" t="s">
        <v>15</v>
      </c>
      <c r="L22" s="7" t="s">
        <v>16</v>
      </c>
      <c r="M22" s="8">
        <v>13.2</v>
      </c>
      <c r="N22" s="46">
        <v>24</v>
      </c>
      <c r="O22" s="8">
        <v>24</v>
      </c>
      <c r="P22" s="9">
        <f t="shared" si="0"/>
        <v>18.084</v>
      </c>
      <c r="Q22" s="9">
        <f t="shared" si="1"/>
        <v>39</v>
      </c>
      <c r="R22" s="9">
        <f t="shared" si="2"/>
        <v>39</v>
      </c>
      <c r="S22" s="7" t="s">
        <v>23</v>
      </c>
      <c r="T22" s="7" t="s">
        <v>3270</v>
      </c>
      <c r="U22" s="7" t="s">
        <v>24</v>
      </c>
      <c r="V22" s="26"/>
      <c r="X22" s="41">
        <f t="shared" si="3"/>
        <v>0</v>
      </c>
    </row>
    <row r="23" spans="2:24" x14ac:dyDescent="0.25">
      <c r="B23" s="35">
        <v>843380189824</v>
      </c>
      <c r="C23" s="7" t="s">
        <v>971</v>
      </c>
      <c r="D23" s="7" t="s">
        <v>1823</v>
      </c>
      <c r="E23" s="7" t="s">
        <v>16</v>
      </c>
      <c r="F23" s="7" t="s">
        <v>40</v>
      </c>
      <c r="G23" s="7" t="s">
        <v>18</v>
      </c>
      <c r="H23" s="7" t="s">
        <v>491</v>
      </c>
      <c r="I23" s="7" t="s">
        <v>1311</v>
      </c>
      <c r="J23" s="7" t="s">
        <v>1190</v>
      </c>
      <c r="K23" s="7" t="s">
        <v>15</v>
      </c>
      <c r="L23" s="7" t="s">
        <v>16</v>
      </c>
      <c r="M23" s="8">
        <v>13.2</v>
      </c>
      <c r="N23" s="46">
        <v>24</v>
      </c>
      <c r="O23" s="8">
        <v>24</v>
      </c>
      <c r="P23" s="9">
        <f t="shared" si="0"/>
        <v>18.084</v>
      </c>
      <c r="Q23" s="9">
        <f t="shared" si="1"/>
        <v>39</v>
      </c>
      <c r="R23" s="9">
        <f t="shared" si="2"/>
        <v>39</v>
      </c>
      <c r="S23" s="7" t="s">
        <v>23</v>
      </c>
      <c r="T23" s="7" t="s">
        <v>3270</v>
      </c>
      <c r="U23" s="7" t="s">
        <v>24</v>
      </c>
      <c r="V23" s="26"/>
      <c r="X23" s="41">
        <f t="shared" si="3"/>
        <v>0</v>
      </c>
    </row>
    <row r="24" spans="2:24" x14ac:dyDescent="0.25">
      <c r="B24" s="35">
        <v>843380189817</v>
      </c>
      <c r="C24" s="7" t="s">
        <v>970</v>
      </c>
      <c r="D24" s="7" t="s">
        <v>1824</v>
      </c>
      <c r="E24" s="7" t="s">
        <v>16</v>
      </c>
      <c r="F24" s="7" t="s">
        <v>40</v>
      </c>
      <c r="G24" s="7" t="s">
        <v>17</v>
      </c>
      <c r="H24" s="7" t="s">
        <v>491</v>
      </c>
      <c r="I24" s="7" t="s">
        <v>1311</v>
      </c>
      <c r="J24" s="7" t="s">
        <v>1190</v>
      </c>
      <c r="K24" s="7" t="s">
        <v>15</v>
      </c>
      <c r="L24" s="7" t="s">
        <v>16</v>
      </c>
      <c r="M24" s="8">
        <v>13.2</v>
      </c>
      <c r="N24" s="46">
        <v>24</v>
      </c>
      <c r="O24" s="8">
        <v>24</v>
      </c>
      <c r="P24" s="9">
        <f t="shared" si="0"/>
        <v>18.084</v>
      </c>
      <c r="Q24" s="9">
        <f t="shared" si="1"/>
        <v>39</v>
      </c>
      <c r="R24" s="9">
        <f t="shared" si="2"/>
        <v>39</v>
      </c>
      <c r="S24" s="7" t="s">
        <v>23</v>
      </c>
      <c r="T24" s="7" t="s">
        <v>3270</v>
      </c>
      <c r="U24" s="7" t="s">
        <v>24</v>
      </c>
      <c r="V24" s="26"/>
      <c r="X24" s="41">
        <f t="shared" si="3"/>
        <v>0</v>
      </c>
    </row>
    <row r="25" spans="2:24" x14ac:dyDescent="0.25">
      <c r="B25" s="35">
        <v>843380189848</v>
      </c>
      <c r="C25" s="7" t="s">
        <v>973</v>
      </c>
      <c r="D25" s="7" t="s">
        <v>1825</v>
      </c>
      <c r="E25" s="7" t="s">
        <v>16</v>
      </c>
      <c r="F25" s="7" t="s">
        <v>40</v>
      </c>
      <c r="G25" s="7" t="s">
        <v>20</v>
      </c>
      <c r="H25" s="7" t="s">
        <v>491</v>
      </c>
      <c r="I25" s="7" t="s">
        <v>1311</v>
      </c>
      <c r="J25" s="7" t="s">
        <v>1190</v>
      </c>
      <c r="K25" s="7" t="s">
        <v>15</v>
      </c>
      <c r="L25" s="7" t="s">
        <v>16</v>
      </c>
      <c r="M25" s="8">
        <v>13.2</v>
      </c>
      <c r="N25" s="46">
        <v>24</v>
      </c>
      <c r="O25" s="8">
        <v>24</v>
      </c>
      <c r="P25" s="9">
        <f t="shared" si="0"/>
        <v>18.084</v>
      </c>
      <c r="Q25" s="9">
        <f t="shared" si="1"/>
        <v>39</v>
      </c>
      <c r="R25" s="9">
        <f t="shared" si="2"/>
        <v>39</v>
      </c>
      <c r="S25" s="7" t="s">
        <v>23</v>
      </c>
      <c r="T25" s="7" t="s">
        <v>3270</v>
      </c>
      <c r="U25" s="7" t="s">
        <v>24</v>
      </c>
      <c r="V25" s="26"/>
      <c r="X25" s="41">
        <f t="shared" si="3"/>
        <v>0</v>
      </c>
    </row>
    <row r="26" spans="2:24" x14ac:dyDescent="0.25">
      <c r="B26" s="35">
        <v>817509021296</v>
      </c>
      <c r="C26" s="7" t="s">
        <v>996</v>
      </c>
      <c r="D26" s="7" t="s">
        <v>1327</v>
      </c>
      <c r="E26" s="7" t="s">
        <v>16</v>
      </c>
      <c r="F26" s="7" t="s">
        <v>40</v>
      </c>
      <c r="G26" s="7" t="s">
        <v>503</v>
      </c>
      <c r="H26" s="7" t="s">
        <v>504</v>
      </c>
      <c r="I26" s="7" t="s">
        <v>512</v>
      </c>
      <c r="J26" s="7" t="s">
        <v>1190</v>
      </c>
      <c r="K26" s="7" t="s">
        <v>2834</v>
      </c>
      <c r="L26" s="7" t="s">
        <v>16</v>
      </c>
      <c r="M26" s="8">
        <v>13.75</v>
      </c>
      <c r="N26" s="46">
        <v>25</v>
      </c>
      <c r="O26" s="8">
        <v>25</v>
      </c>
      <c r="P26" s="9">
        <f t="shared" si="0"/>
        <v>18.837500000000002</v>
      </c>
      <c r="Q26" s="9">
        <f t="shared" si="1"/>
        <v>41</v>
      </c>
      <c r="R26" s="9">
        <f t="shared" si="2"/>
        <v>41</v>
      </c>
      <c r="S26" s="7" t="s">
        <v>23</v>
      </c>
      <c r="T26" s="7" t="s">
        <v>3270</v>
      </c>
      <c r="U26" s="7" t="s">
        <v>24</v>
      </c>
      <c r="V26" s="26"/>
      <c r="X26" s="41">
        <f t="shared" si="3"/>
        <v>0</v>
      </c>
    </row>
    <row r="27" spans="2:24" x14ac:dyDescent="0.25">
      <c r="B27" s="35">
        <v>813116025566</v>
      </c>
      <c r="C27" s="7" t="s">
        <v>993</v>
      </c>
      <c r="D27" s="7" t="s">
        <v>1324</v>
      </c>
      <c r="E27" s="7" t="s">
        <v>16</v>
      </c>
      <c r="F27" s="7" t="s">
        <v>27</v>
      </c>
      <c r="G27" s="7" t="s">
        <v>503</v>
      </c>
      <c r="H27" s="7" t="s">
        <v>504</v>
      </c>
      <c r="I27" s="7" t="s">
        <v>512</v>
      </c>
      <c r="J27" s="7" t="s">
        <v>1190</v>
      </c>
      <c r="K27" s="7" t="s">
        <v>2834</v>
      </c>
      <c r="L27" s="7" t="s">
        <v>16</v>
      </c>
      <c r="M27" s="8">
        <v>13.75</v>
      </c>
      <c r="N27" s="46">
        <v>25</v>
      </c>
      <c r="O27" s="8">
        <v>25</v>
      </c>
      <c r="P27" s="9">
        <f t="shared" si="0"/>
        <v>18.837500000000002</v>
      </c>
      <c r="Q27" s="9">
        <f t="shared" si="1"/>
        <v>41</v>
      </c>
      <c r="R27" s="9">
        <f t="shared" si="2"/>
        <v>41</v>
      </c>
      <c r="S27" s="7" t="s">
        <v>23</v>
      </c>
      <c r="T27" s="7" t="s">
        <v>3270</v>
      </c>
      <c r="U27" s="7" t="s">
        <v>24</v>
      </c>
      <c r="V27" s="26"/>
      <c r="X27" s="41">
        <f t="shared" si="3"/>
        <v>0</v>
      </c>
    </row>
    <row r="28" spans="2:24" x14ac:dyDescent="0.25">
      <c r="B28" s="35">
        <v>843380198536</v>
      </c>
      <c r="C28" s="7" t="s">
        <v>1808</v>
      </c>
      <c r="D28" s="7" t="s">
        <v>1826</v>
      </c>
      <c r="E28" s="7" t="s">
        <v>16</v>
      </c>
      <c r="F28" s="7" t="s">
        <v>561</v>
      </c>
      <c r="G28" s="7" t="s">
        <v>503</v>
      </c>
      <c r="H28" s="7" t="s">
        <v>504</v>
      </c>
      <c r="I28" s="7" t="s">
        <v>512</v>
      </c>
      <c r="J28" s="7" t="s">
        <v>1190</v>
      </c>
      <c r="K28" s="7" t="s">
        <v>2834</v>
      </c>
      <c r="L28" s="7" t="s">
        <v>16</v>
      </c>
      <c r="M28" s="8">
        <v>13.75</v>
      </c>
      <c r="N28" s="46">
        <v>25</v>
      </c>
      <c r="O28" s="8">
        <v>25</v>
      </c>
      <c r="P28" s="9">
        <f t="shared" si="0"/>
        <v>18.837500000000002</v>
      </c>
      <c r="Q28" s="9">
        <f t="shared" si="1"/>
        <v>41</v>
      </c>
      <c r="R28" s="9">
        <f t="shared" si="2"/>
        <v>41</v>
      </c>
      <c r="S28" s="7" t="s">
        <v>23</v>
      </c>
      <c r="T28" s="7" t="s">
        <v>3270</v>
      </c>
      <c r="U28" s="7" t="s">
        <v>24</v>
      </c>
      <c r="V28" s="26"/>
      <c r="X28" s="41">
        <f t="shared" si="3"/>
        <v>0</v>
      </c>
    </row>
    <row r="29" spans="2:24" x14ac:dyDescent="0.25">
      <c r="B29" s="35">
        <v>817509021524</v>
      </c>
      <c r="C29" s="7" t="s">
        <v>995</v>
      </c>
      <c r="D29" s="7" t="s">
        <v>1326</v>
      </c>
      <c r="E29" s="7" t="s">
        <v>16</v>
      </c>
      <c r="F29" s="7" t="s">
        <v>40</v>
      </c>
      <c r="G29" s="7" t="s">
        <v>503</v>
      </c>
      <c r="H29" s="7" t="s">
        <v>504</v>
      </c>
      <c r="I29" s="7" t="s">
        <v>512</v>
      </c>
      <c r="J29" s="7" t="s">
        <v>1190</v>
      </c>
      <c r="K29" s="7" t="s">
        <v>2834</v>
      </c>
      <c r="L29" s="7" t="s">
        <v>16</v>
      </c>
      <c r="M29" s="8">
        <v>13.75</v>
      </c>
      <c r="N29" s="46">
        <v>25</v>
      </c>
      <c r="O29" s="8">
        <v>25</v>
      </c>
      <c r="P29" s="9">
        <f t="shared" si="0"/>
        <v>18.837500000000002</v>
      </c>
      <c r="Q29" s="9">
        <f t="shared" si="1"/>
        <v>41</v>
      </c>
      <c r="R29" s="9">
        <f t="shared" si="2"/>
        <v>41</v>
      </c>
      <c r="S29" s="7" t="s">
        <v>23</v>
      </c>
      <c r="T29" s="7" t="s">
        <v>3270</v>
      </c>
      <c r="U29" s="7" t="s">
        <v>24</v>
      </c>
      <c r="V29" s="26"/>
      <c r="X29" s="41">
        <f t="shared" si="3"/>
        <v>0</v>
      </c>
    </row>
    <row r="30" spans="2:24" x14ac:dyDescent="0.25">
      <c r="B30" s="35">
        <v>813116025528</v>
      </c>
      <c r="C30" s="7" t="s">
        <v>994</v>
      </c>
      <c r="D30" s="7" t="s">
        <v>1325</v>
      </c>
      <c r="E30" s="7" t="s">
        <v>15</v>
      </c>
      <c r="F30" s="7" t="s">
        <v>27</v>
      </c>
      <c r="G30" s="7" t="s">
        <v>503</v>
      </c>
      <c r="H30" s="7" t="s">
        <v>504</v>
      </c>
      <c r="I30" s="7" t="s">
        <v>512</v>
      </c>
      <c r="J30" s="7" t="s">
        <v>1190</v>
      </c>
      <c r="K30" s="7" t="s">
        <v>2834</v>
      </c>
      <c r="L30" s="7" t="s">
        <v>16</v>
      </c>
      <c r="M30" s="8">
        <v>13.75</v>
      </c>
      <c r="N30" s="46">
        <v>25</v>
      </c>
      <c r="O30" s="8">
        <v>25</v>
      </c>
      <c r="P30" s="9">
        <f t="shared" si="0"/>
        <v>18.837500000000002</v>
      </c>
      <c r="Q30" s="9">
        <f t="shared" si="1"/>
        <v>41</v>
      </c>
      <c r="R30" s="9">
        <f t="shared" si="2"/>
        <v>41</v>
      </c>
      <c r="S30" s="7" t="s">
        <v>23</v>
      </c>
      <c r="T30" s="7" t="s">
        <v>3270</v>
      </c>
      <c r="U30" s="7" t="s">
        <v>24</v>
      </c>
      <c r="V30" s="26"/>
      <c r="X30" s="41">
        <f t="shared" si="3"/>
        <v>0</v>
      </c>
    </row>
    <row r="31" spans="2:24" x14ac:dyDescent="0.25">
      <c r="B31" s="35">
        <v>843380137788</v>
      </c>
      <c r="C31" s="7" t="s">
        <v>997</v>
      </c>
      <c r="D31" s="7" t="s">
        <v>1328</v>
      </c>
      <c r="E31" s="7" t="s">
        <v>16</v>
      </c>
      <c r="F31" s="7" t="s">
        <v>1329</v>
      </c>
      <c r="G31" s="7" t="s">
        <v>503</v>
      </c>
      <c r="H31" s="7" t="s">
        <v>504</v>
      </c>
      <c r="I31" s="7" t="s">
        <v>512</v>
      </c>
      <c r="J31" s="7" t="s">
        <v>1190</v>
      </c>
      <c r="K31" s="7" t="s">
        <v>2834</v>
      </c>
      <c r="L31" s="7" t="s">
        <v>16</v>
      </c>
      <c r="M31" s="8">
        <v>13.75</v>
      </c>
      <c r="N31" s="46">
        <v>25</v>
      </c>
      <c r="O31" s="8">
        <v>25</v>
      </c>
      <c r="P31" s="9">
        <f t="shared" si="0"/>
        <v>18.837500000000002</v>
      </c>
      <c r="Q31" s="9">
        <f t="shared" si="1"/>
        <v>41</v>
      </c>
      <c r="R31" s="9">
        <f t="shared" si="2"/>
        <v>41</v>
      </c>
      <c r="S31" s="7" t="s">
        <v>23</v>
      </c>
      <c r="T31" s="7" t="s">
        <v>3270</v>
      </c>
      <c r="U31" s="7" t="s">
        <v>24</v>
      </c>
      <c r="V31" s="26"/>
      <c r="X31" s="41">
        <f t="shared" si="3"/>
        <v>0</v>
      </c>
    </row>
    <row r="32" spans="2:24" x14ac:dyDescent="0.25">
      <c r="B32" s="35">
        <v>843380104070</v>
      </c>
      <c r="C32" s="7" t="s">
        <v>930</v>
      </c>
      <c r="D32" s="7" t="s">
        <v>1827</v>
      </c>
      <c r="E32" s="7" t="s">
        <v>16</v>
      </c>
      <c r="F32" s="7" t="s">
        <v>40</v>
      </c>
      <c r="G32" s="7" t="s">
        <v>19</v>
      </c>
      <c r="H32" s="7" t="s">
        <v>491</v>
      </c>
      <c r="I32" s="7" t="s">
        <v>1287</v>
      </c>
      <c r="J32" s="7" t="s">
        <v>1190</v>
      </c>
      <c r="K32" s="7" t="s">
        <v>15</v>
      </c>
      <c r="L32" s="7" t="s">
        <v>16</v>
      </c>
      <c r="M32" s="8">
        <v>13.75</v>
      </c>
      <c r="N32" s="46">
        <v>25</v>
      </c>
      <c r="O32" s="8">
        <v>25</v>
      </c>
      <c r="P32" s="9">
        <f t="shared" si="0"/>
        <v>18.837500000000002</v>
      </c>
      <c r="Q32" s="9">
        <f t="shared" si="1"/>
        <v>41</v>
      </c>
      <c r="R32" s="9">
        <f t="shared" si="2"/>
        <v>41</v>
      </c>
      <c r="S32" s="7" t="s">
        <v>23</v>
      </c>
      <c r="T32" s="7" t="s">
        <v>3270</v>
      </c>
      <c r="U32" s="7" t="s">
        <v>24</v>
      </c>
      <c r="V32" s="26"/>
      <c r="X32" s="41">
        <f t="shared" si="3"/>
        <v>0</v>
      </c>
    </row>
    <row r="33" spans="2:24" x14ac:dyDescent="0.25">
      <c r="B33" s="35">
        <v>843380104063</v>
      </c>
      <c r="C33" s="7" t="s">
        <v>929</v>
      </c>
      <c r="D33" s="7" t="s">
        <v>1828</v>
      </c>
      <c r="E33" s="7" t="s">
        <v>16</v>
      </c>
      <c r="F33" s="7" t="s">
        <v>40</v>
      </c>
      <c r="G33" s="7" t="s">
        <v>18</v>
      </c>
      <c r="H33" s="7" t="s">
        <v>491</v>
      </c>
      <c r="I33" s="7" t="s">
        <v>1287</v>
      </c>
      <c r="J33" s="7" t="s">
        <v>1190</v>
      </c>
      <c r="K33" s="7" t="s">
        <v>15</v>
      </c>
      <c r="L33" s="7" t="s">
        <v>16</v>
      </c>
      <c r="M33" s="8">
        <v>13.75</v>
      </c>
      <c r="N33" s="46">
        <v>25</v>
      </c>
      <c r="O33" s="8">
        <v>25</v>
      </c>
      <c r="P33" s="9">
        <f t="shared" si="0"/>
        <v>18.837500000000002</v>
      </c>
      <c r="Q33" s="9">
        <f t="shared" si="1"/>
        <v>41</v>
      </c>
      <c r="R33" s="9">
        <f t="shared" si="2"/>
        <v>41</v>
      </c>
      <c r="S33" s="7" t="s">
        <v>23</v>
      </c>
      <c r="T33" s="7" t="s">
        <v>3270</v>
      </c>
      <c r="U33" s="7" t="s">
        <v>24</v>
      </c>
      <c r="V33" s="26"/>
      <c r="X33" s="41">
        <f t="shared" si="3"/>
        <v>0</v>
      </c>
    </row>
    <row r="34" spans="2:24" x14ac:dyDescent="0.25">
      <c r="B34" s="35">
        <v>843380109556</v>
      </c>
      <c r="C34" s="7" t="s">
        <v>928</v>
      </c>
      <c r="D34" s="7" t="s">
        <v>1829</v>
      </c>
      <c r="E34" s="7" t="s">
        <v>16</v>
      </c>
      <c r="F34" s="7" t="s">
        <v>40</v>
      </c>
      <c r="G34" s="7" t="s">
        <v>17</v>
      </c>
      <c r="H34" s="7" t="s">
        <v>491</v>
      </c>
      <c r="I34" s="7" t="s">
        <v>1287</v>
      </c>
      <c r="J34" s="7" t="s">
        <v>1190</v>
      </c>
      <c r="K34" s="7" t="s">
        <v>15</v>
      </c>
      <c r="L34" s="7" t="s">
        <v>16</v>
      </c>
      <c r="M34" s="8">
        <v>13.75</v>
      </c>
      <c r="N34" s="46">
        <v>25</v>
      </c>
      <c r="O34" s="8">
        <v>25</v>
      </c>
      <c r="P34" s="9">
        <f t="shared" si="0"/>
        <v>18.837500000000002</v>
      </c>
      <c r="Q34" s="9">
        <f t="shared" si="1"/>
        <v>41</v>
      </c>
      <c r="R34" s="9">
        <f t="shared" si="2"/>
        <v>41</v>
      </c>
      <c r="S34" s="7" t="s">
        <v>23</v>
      </c>
      <c r="T34" s="7" t="s">
        <v>3270</v>
      </c>
      <c r="U34" s="7" t="s">
        <v>24</v>
      </c>
      <c r="V34" s="26"/>
      <c r="X34" s="41">
        <f t="shared" si="3"/>
        <v>0</v>
      </c>
    </row>
    <row r="35" spans="2:24" x14ac:dyDescent="0.25">
      <c r="B35" s="35">
        <v>843380104056</v>
      </c>
      <c r="C35" s="7" t="s">
        <v>927</v>
      </c>
      <c r="D35" s="7" t="s">
        <v>1830</v>
      </c>
      <c r="E35" s="7" t="s">
        <v>16</v>
      </c>
      <c r="F35" s="7" t="s">
        <v>27</v>
      </c>
      <c r="G35" s="7" t="s">
        <v>19</v>
      </c>
      <c r="H35" s="7" t="s">
        <v>491</v>
      </c>
      <c r="I35" s="7" t="s">
        <v>1287</v>
      </c>
      <c r="J35" s="7" t="s">
        <v>1190</v>
      </c>
      <c r="K35" s="7" t="s">
        <v>15</v>
      </c>
      <c r="L35" s="7" t="s">
        <v>16</v>
      </c>
      <c r="M35" s="8">
        <v>13.75</v>
      </c>
      <c r="N35" s="46">
        <v>25</v>
      </c>
      <c r="O35" s="8">
        <v>25</v>
      </c>
      <c r="P35" s="9">
        <f t="shared" si="0"/>
        <v>18.837500000000002</v>
      </c>
      <c r="Q35" s="9">
        <f t="shared" si="1"/>
        <v>41</v>
      </c>
      <c r="R35" s="9">
        <f t="shared" si="2"/>
        <v>41</v>
      </c>
      <c r="S35" s="7" t="s">
        <v>23</v>
      </c>
      <c r="T35" s="7" t="s">
        <v>3270</v>
      </c>
      <c r="U35" s="7" t="s">
        <v>24</v>
      </c>
      <c r="V35" s="26"/>
      <c r="X35" s="41">
        <f t="shared" si="3"/>
        <v>0</v>
      </c>
    </row>
    <row r="36" spans="2:24" x14ac:dyDescent="0.25">
      <c r="B36" s="35">
        <v>843380104049</v>
      </c>
      <c r="C36" s="7" t="s">
        <v>926</v>
      </c>
      <c r="D36" s="7" t="s">
        <v>1831</v>
      </c>
      <c r="E36" s="7" t="s">
        <v>16</v>
      </c>
      <c r="F36" s="7" t="s">
        <v>27</v>
      </c>
      <c r="G36" s="7" t="s">
        <v>18</v>
      </c>
      <c r="H36" s="7" t="s">
        <v>491</v>
      </c>
      <c r="I36" s="7" t="s">
        <v>1287</v>
      </c>
      <c r="J36" s="7" t="s">
        <v>1190</v>
      </c>
      <c r="K36" s="7" t="s">
        <v>15</v>
      </c>
      <c r="L36" s="7" t="s">
        <v>16</v>
      </c>
      <c r="M36" s="8">
        <v>13.75</v>
      </c>
      <c r="N36" s="46">
        <v>25</v>
      </c>
      <c r="O36" s="8">
        <v>25</v>
      </c>
      <c r="P36" s="9">
        <f t="shared" si="0"/>
        <v>18.837500000000002</v>
      </c>
      <c r="Q36" s="9">
        <f t="shared" si="1"/>
        <v>41</v>
      </c>
      <c r="R36" s="9">
        <f t="shared" si="2"/>
        <v>41</v>
      </c>
      <c r="S36" s="7" t="s">
        <v>23</v>
      </c>
      <c r="T36" s="7" t="s">
        <v>3270</v>
      </c>
      <c r="U36" s="7" t="s">
        <v>24</v>
      </c>
      <c r="V36" s="26"/>
      <c r="X36" s="41">
        <f t="shared" si="3"/>
        <v>0</v>
      </c>
    </row>
    <row r="37" spans="2:24" x14ac:dyDescent="0.25">
      <c r="B37" s="35">
        <v>843380109549</v>
      </c>
      <c r="C37" s="7" t="s">
        <v>925</v>
      </c>
      <c r="D37" s="7" t="s">
        <v>1832</v>
      </c>
      <c r="E37" s="7" t="s">
        <v>16</v>
      </c>
      <c r="F37" s="7" t="s">
        <v>27</v>
      </c>
      <c r="G37" s="7" t="s">
        <v>17</v>
      </c>
      <c r="H37" s="7" t="s">
        <v>491</v>
      </c>
      <c r="I37" s="7" t="s">
        <v>1287</v>
      </c>
      <c r="J37" s="7" t="s">
        <v>1190</v>
      </c>
      <c r="K37" s="7" t="s">
        <v>15</v>
      </c>
      <c r="L37" s="7" t="s">
        <v>16</v>
      </c>
      <c r="M37" s="8">
        <v>13.75</v>
      </c>
      <c r="N37" s="46">
        <v>25</v>
      </c>
      <c r="O37" s="8">
        <v>25</v>
      </c>
      <c r="P37" s="9">
        <f t="shared" si="0"/>
        <v>18.837500000000002</v>
      </c>
      <c r="Q37" s="9">
        <f t="shared" si="1"/>
        <v>41</v>
      </c>
      <c r="R37" s="9">
        <f t="shared" si="2"/>
        <v>41</v>
      </c>
      <c r="S37" s="7" t="s">
        <v>23</v>
      </c>
      <c r="T37" s="7" t="s">
        <v>3270</v>
      </c>
      <c r="U37" s="7" t="s">
        <v>24</v>
      </c>
      <c r="V37" s="26"/>
      <c r="X37" s="41">
        <f t="shared" si="3"/>
        <v>0</v>
      </c>
    </row>
    <row r="38" spans="2:24" x14ac:dyDescent="0.25">
      <c r="B38" s="35">
        <v>843380194354</v>
      </c>
      <c r="C38" s="7" t="s">
        <v>992</v>
      </c>
      <c r="D38" s="7" t="s">
        <v>1323</v>
      </c>
      <c r="E38" s="7" t="s">
        <v>16</v>
      </c>
      <c r="F38" s="7" t="s">
        <v>1322</v>
      </c>
      <c r="G38" s="7" t="s">
        <v>503</v>
      </c>
      <c r="H38" s="7" t="s">
        <v>504</v>
      </c>
      <c r="I38" s="7" t="s">
        <v>506</v>
      </c>
      <c r="J38" s="7" t="s">
        <v>1190</v>
      </c>
      <c r="K38" s="7" t="s">
        <v>15</v>
      </c>
      <c r="L38" s="7" t="s">
        <v>16</v>
      </c>
      <c r="M38" s="8">
        <v>19.25</v>
      </c>
      <c r="N38" s="46">
        <v>35</v>
      </c>
      <c r="O38" s="8">
        <v>35</v>
      </c>
      <c r="P38" s="9">
        <f t="shared" si="0"/>
        <v>26.372500000000002</v>
      </c>
      <c r="Q38" s="9">
        <f t="shared" si="1"/>
        <v>58</v>
      </c>
      <c r="R38" s="9">
        <f t="shared" si="2"/>
        <v>58</v>
      </c>
      <c r="S38" s="7" t="s">
        <v>23</v>
      </c>
      <c r="T38" s="7" t="s">
        <v>3270</v>
      </c>
      <c r="U38" s="7" t="s">
        <v>24</v>
      </c>
      <c r="V38" s="26"/>
      <c r="X38" s="41">
        <f t="shared" si="3"/>
        <v>0</v>
      </c>
    </row>
    <row r="39" spans="2:24" x14ac:dyDescent="0.25">
      <c r="B39" s="35">
        <v>817509021302</v>
      </c>
      <c r="C39" s="7" t="s">
        <v>921</v>
      </c>
      <c r="D39" s="7" t="s">
        <v>1285</v>
      </c>
      <c r="E39" s="7" t="s">
        <v>16</v>
      </c>
      <c r="F39" s="7" t="s">
        <v>40</v>
      </c>
      <c r="G39" s="7" t="s">
        <v>503</v>
      </c>
      <c r="H39" s="7" t="s">
        <v>504</v>
      </c>
      <c r="I39" s="7" t="s">
        <v>506</v>
      </c>
      <c r="J39" s="7" t="s">
        <v>1190</v>
      </c>
      <c r="K39" s="7" t="s">
        <v>15</v>
      </c>
      <c r="L39" s="7" t="s">
        <v>16</v>
      </c>
      <c r="M39" s="8">
        <v>19.25</v>
      </c>
      <c r="N39" s="46">
        <v>35</v>
      </c>
      <c r="O39" s="8">
        <v>35</v>
      </c>
      <c r="P39" s="9">
        <f t="shared" si="0"/>
        <v>26.372500000000002</v>
      </c>
      <c r="Q39" s="9">
        <f t="shared" si="1"/>
        <v>58</v>
      </c>
      <c r="R39" s="9">
        <f t="shared" si="2"/>
        <v>58</v>
      </c>
      <c r="S39" s="7" t="s">
        <v>23</v>
      </c>
      <c r="T39" s="7" t="s">
        <v>3270</v>
      </c>
      <c r="U39" s="7" t="s">
        <v>24</v>
      </c>
      <c r="V39" s="26"/>
      <c r="X39" s="41">
        <f t="shared" ref="X39:X70" si="4">M39*W39</f>
        <v>0</v>
      </c>
    </row>
    <row r="40" spans="2:24" x14ac:dyDescent="0.25">
      <c r="B40" s="35">
        <v>813116028291</v>
      </c>
      <c r="C40" s="7" t="s">
        <v>920</v>
      </c>
      <c r="D40" s="7" t="s">
        <v>1284</v>
      </c>
      <c r="E40" s="7" t="s">
        <v>16</v>
      </c>
      <c r="F40" s="7" t="s">
        <v>27</v>
      </c>
      <c r="G40" s="7" t="s">
        <v>503</v>
      </c>
      <c r="H40" s="7" t="s">
        <v>504</v>
      </c>
      <c r="I40" s="7" t="s">
        <v>506</v>
      </c>
      <c r="J40" s="7" t="s">
        <v>1190</v>
      </c>
      <c r="K40" s="7" t="s">
        <v>15</v>
      </c>
      <c r="L40" s="7" t="s">
        <v>16</v>
      </c>
      <c r="M40" s="8">
        <v>19.25</v>
      </c>
      <c r="N40" s="46">
        <v>35</v>
      </c>
      <c r="O40" s="8">
        <v>35</v>
      </c>
      <c r="P40" s="9">
        <f t="shared" si="0"/>
        <v>26.372500000000002</v>
      </c>
      <c r="Q40" s="9">
        <f t="shared" si="1"/>
        <v>58</v>
      </c>
      <c r="R40" s="9">
        <f t="shared" si="2"/>
        <v>58</v>
      </c>
      <c r="S40" s="7" t="s">
        <v>23</v>
      </c>
      <c r="T40" s="7" t="s">
        <v>3270</v>
      </c>
      <c r="U40" s="7" t="s">
        <v>24</v>
      </c>
      <c r="V40" s="26"/>
      <c r="X40" s="41">
        <f t="shared" si="4"/>
        <v>0</v>
      </c>
    </row>
    <row r="41" spans="2:24" x14ac:dyDescent="0.25">
      <c r="B41" s="35">
        <v>817509021319</v>
      </c>
      <c r="C41" s="7" t="s">
        <v>922</v>
      </c>
      <c r="D41" s="7" t="s">
        <v>1286</v>
      </c>
      <c r="E41" s="7" t="s">
        <v>16</v>
      </c>
      <c r="F41" s="7" t="s">
        <v>1278</v>
      </c>
      <c r="G41" s="7" t="s">
        <v>503</v>
      </c>
      <c r="H41" s="7" t="s">
        <v>504</v>
      </c>
      <c r="I41" s="7" t="s">
        <v>506</v>
      </c>
      <c r="J41" s="7" t="s">
        <v>1190</v>
      </c>
      <c r="K41" s="7" t="s">
        <v>15</v>
      </c>
      <c r="L41" s="7" t="s">
        <v>16</v>
      </c>
      <c r="M41" s="8">
        <v>19.25</v>
      </c>
      <c r="N41" s="46">
        <v>35</v>
      </c>
      <c r="O41" s="8">
        <v>35</v>
      </c>
      <c r="P41" s="9">
        <f t="shared" si="0"/>
        <v>26.372500000000002</v>
      </c>
      <c r="Q41" s="9">
        <f t="shared" si="1"/>
        <v>58</v>
      </c>
      <c r="R41" s="9">
        <f t="shared" si="2"/>
        <v>58</v>
      </c>
      <c r="S41" s="7" t="s">
        <v>23</v>
      </c>
      <c r="T41" s="7" t="s">
        <v>3270</v>
      </c>
      <c r="U41" s="7" t="s">
        <v>24</v>
      </c>
      <c r="V41" s="26"/>
      <c r="X41" s="41">
        <f t="shared" si="4"/>
        <v>0</v>
      </c>
    </row>
    <row r="42" spans="2:24" x14ac:dyDescent="0.25">
      <c r="B42" s="35">
        <v>843380167440</v>
      </c>
      <c r="C42" s="7" t="s">
        <v>919</v>
      </c>
      <c r="D42" s="7" t="s">
        <v>1283</v>
      </c>
      <c r="E42" s="7" t="s">
        <v>16</v>
      </c>
      <c r="F42" s="7" t="s">
        <v>107</v>
      </c>
      <c r="G42" s="7" t="s">
        <v>503</v>
      </c>
      <c r="H42" s="7" t="s">
        <v>504</v>
      </c>
      <c r="I42" s="7" t="s">
        <v>506</v>
      </c>
      <c r="J42" s="7" t="s">
        <v>1190</v>
      </c>
      <c r="K42" s="7" t="s">
        <v>15</v>
      </c>
      <c r="L42" s="7" t="s">
        <v>16</v>
      </c>
      <c r="M42" s="8">
        <v>19.25</v>
      </c>
      <c r="N42" s="46">
        <v>35</v>
      </c>
      <c r="O42" s="8">
        <v>35</v>
      </c>
      <c r="P42" s="9">
        <f t="shared" si="0"/>
        <v>26.372500000000002</v>
      </c>
      <c r="Q42" s="9">
        <f t="shared" si="1"/>
        <v>58</v>
      </c>
      <c r="R42" s="9">
        <f t="shared" si="2"/>
        <v>58</v>
      </c>
      <c r="S42" s="7" t="s">
        <v>23</v>
      </c>
      <c r="T42" s="7" t="s">
        <v>3270</v>
      </c>
      <c r="U42" s="7" t="s">
        <v>24</v>
      </c>
      <c r="V42" s="26"/>
      <c r="X42" s="41">
        <f t="shared" si="4"/>
        <v>0</v>
      </c>
    </row>
    <row r="43" spans="2:24" x14ac:dyDescent="0.25">
      <c r="B43" s="35">
        <v>840490701960</v>
      </c>
      <c r="C43" s="7" t="s">
        <v>998</v>
      </c>
      <c r="D43" s="7" t="s">
        <v>1330</v>
      </c>
      <c r="E43" s="7" t="s">
        <v>15</v>
      </c>
      <c r="F43" s="7" t="s">
        <v>40</v>
      </c>
      <c r="G43" s="7" t="s">
        <v>189</v>
      </c>
      <c r="H43" s="7" t="s">
        <v>12</v>
      </c>
      <c r="I43" s="7" t="s">
        <v>25</v>
      </c>
      <c r="J43" s="7" t="s">
        <v>1190</v>
      </c>
      <c r="K43" s="7" t="s">
        <v>15</v>
      </c>
      <c r="L43" s="7" t="s">
        <v>16</v>
      </c>
      <c r="M43" s="8">
        <v>66</v>
      </c>
      <c r="N43" s="46">
        <v>120</v>
      </c>
      <c r="O43" s="46">
        <v>120</v>
      </c>
      <c r="P43" s="9">
        <f t="shared" si="0"/>
        <v>90.420000000000016</v>
      </c>
      <c r="Q43" s="9">
        <f t="shared" si="1"/>
        <v>197</v>
      </c>
      <c r="R43" s="9">
        <f t="shared" si="2"/>
        <v>197</v>
      </c>
      <c r="S43" s="7" t="s">
        <v>23</v>
      </c>
      <c r="T43" s="7" t="s">
        <v>3270</v>
      </c>
      <c r="U43" s="7" t="s">
        <v>24</v>
      </c>
      <c r="V43" s="26"/>
      <c r="X43" s="41">
        <f t="shared" si="4"/>
        <v>0</v>
      </c>
    </row>
    <row r="44" spans="2:24" x14ac:dyDescent="0.25">
      <c r="B44" s="35">
        <v>840490701977</v>
      </c>
      <c r="C44" s="7" t="s">
        <v>999</v>
      </c>
      <c r="D44" s="7" t="s">
        <v>1331</v>
      </c>
      <c r="E44" s="7" t="s">
        <v>15</v>
      </c>
      <c r="F44" s="7" t="s">
        <v>40</v>
      </c>
      <c r="G44" s="7" t="s">
        <v>19</v>
      </c>
      <c r="H44" s="7" t="s">
        <v>12</v>
      </c>
      <c r="I44" s="7" t="s">
        <v>25</v>
      </c>
      <c r="J44" s="7" t="s">
        <v>1190</v>
      </c>
      <c r="K44" s="7" t="s">
        <v>15</v>
      </c>
      <c r="L44" s="7" t="s">
        <v>16</v>
      </c>
      <c r="M44" s="8">
        <v>66</v>
      </c>
      <c r="N44" s="46">
        <v>120</v>
      </c>
      <c r="O44" s="46">
        <v>120</v>
      </c>
      <c r="P44" s="9">
        <f t="shared" si="0"/>
        <v>90.420000000000016</v>
      </c>
      <c r="Q44" s="9">
        <f t="shared" si="1"/>
        <v>197</v>
      </c>
      <c r="R44" s="9">
        <f t="shared" si="2"/>
        <v>197</v>
      </c>
      <c r="S44" s="7" t="s">
        <v>23</v>
      </c>
      <c r="T44" s="7" t="s">
        <v>3270</v>
      </c>
      <c r="U44" s="7" t="s">
        <v>24</v>
      </c>
      <c r="V44" s="26"/>
      <c r="X44" s="41">
        <f t="shared" si="4"/>
        <v>0</v>
      </c>
    </row>
    <row r="45" spans="2:24" x14ac:dyDescent="0.25">
      <c r="B45" s="35">
        <v>840490701984</v>
      </c>
      <c r="C45" s="7" t="s">
        <v>1000</v>
      </c>
      <c r="D45" s="7" t="s">
        <v>1332</v>
      </c>
      <c r="E45" s="7" t="s">
        <v>15</v>
      </c>
      <c r="F45" s="7" t="s">
        <v>40</v>
      </c>
      <c r="G45" s="7" t="s">
        <v>18</v>
      </c>
      <c r="H45" s="7" t="s">
        <v>12</v>
      </c>
      <c r="I45" s="7" t="s">
        <v>25</v>
      </c>
      <c r="J45" s="7" t="s">
        <v>1190</v>
      </c>
      <c r="K45" s="7" t="s">
        <v>15</v>
      </c>
      <c r="L45" s="7" t="s">
        <v>16</v>
      </c>
      <c r="M45" s="8">
        <v>66</v>
      </c>
      <c r="N45" s="46">
        <v>120</v>
      </c>
      <c r="O45" s="46">
        <v>120</v>
      </c>
      <c r="P45" s="9">
        <f t="shared" si="0"/>
        <v>90.420000000000016</v>
      </c>
      <c r="Q45" s="9">
        <f t="shared" si="1"/>
        <v>197</v>
      </c>
      <c r="R45" s="9">
        <f t="shared" si="2"/>
        <v>197</v>
      </c>
      <c r="S45" s="7" t="s">
        <v>23</v>
      </c>
      <c r="T45" s="7" t="s">
        <v>3270</v>
      </c>
      <c r="U45" s="7" t="s">
        <v>24</v>
      </c>
      <c r="V45" s="26"/>
      <c r="X45" s="41">
        <f t="shared" si="4"/>
        <v>0</v>
      </c>
    </row>
    <row r="46" spans="2:24" x14ac:dyDescent="0.25">
      <c r="B46" s="35">
        <v>840490701991</v>
      </c>
      <c r="C46" s="7" t="s">
        <v>1001</v>
      </c>
      <c r="D46" s="7" t="s">
        <v>1333</v>
      </c>
      <c r="E46" s="7" t="s">
        <v>15</v>
      </c>
      <c r="F46" s="7" t="s">
        <v>40</v>
      </c>
      <c r="G46" s="7" t="s">
        <v>17</v>
      </c>
      <c r="H46" s="7" t="s">
        <v>12</v>
      </c>
      <c r="I46" s="7" t="s">
        <v>25</v>
      </c>
      <c r="J46" s="7" t="s">
        <v>1190</v>
      </c>
      <c r="K46" s="7" t="s">
        <v>15</v>
      </c>
      <c r="L46" s="7" t="s">
        <v>16</v>
      </c>
      <c r="M46" s="8">
        <v>66</v>
      </c>
      <c r="N46" s="46">
        <v>120</v>
      </c>
      <c r="O46" s="46">
        <v>120</v>
      </c>
      <c r="P46" s="9">
        <f t="shared" si="0"/>
        <v>90.420000000000016</v>
      </c>
      <c r="Q46" s="9">
        <f t="shared" si="1"/>
        <v>197</v>
      </c>
      <c r="R46" s="9">
        <f t="shared" si="2"/>
        <v>197</v>
      </c>
      <c r="S46" s="7" t="s">
        <v>23</v>
      </c>
      <c r="T46" s="7" t="s">
        <v>3270</v>
      </c>
      <c r="U46" s="7" t="s">
        <v>24</v>
      </c>
      <c r="V46" s="26"/>
      <c r="X46" s="41">
        <f t="shared" si="4"/>
        <v>0</v>
      </c>
    </row>
    <row r="47" spans="2:24" x14ac:dyDescent="0.25">
      <c r="B47" s="35">
        <v>840490702004</v>
      </c>
      <c r="C47" s="7" t="s">
        <v>1002</v>
      </c>
      <c r="D47" s="7" t="s">
        <v>1334</v>
      </c>
      <c r="E47" s="7" t="s">
        <v>15</v>
      </c>
      <c r="F47" s="7" t="s">
        <v>40</v>
      </c>
      <c r="G47" s="7" t="s">
        <v>20</v>
      </c>
      <c r="H47" s="7" t="s">
        <v>12</v>
      </c>
      <c r="I47" s="7" t="s">
        <v>25</v>
      </c>
      <c r="J47" s="7" t="s">
        <v>1190</v>
      </c>
      <c r="K47" s="7" t="s">
        <v>15</v>
      </c>
      <c r="L47" s="7" t="s">
        <v>16</v>
      </c>
      <c r="M47" s="8">
        <v>66</v>
      </c>
      <c r="N47" s="46">
        <v>120</v>
      </c>
      <c r="O47" s="46">
        <v>120</v>
      </c>
      <c r="P47" s="9">
        <f t="shared" si="0"/>
        <v>90.420000000000016</v>
      </c>
      <c r="Q47" s="9">
        <f t="shared" si="1"/>
        <v>197</v>
      </c>
      <c r="R47" s="9">
        <f t="shared" si="2"/>
        <v>197</v>
      </c>
      <c r="S47" s="7" t="s">
        <v>23</v>
      </c>
      <c r="T47" s="7" t="s">
        <v>3270</v>
      </c>
      <c r="U47" s="7" t="s">
        <v>24</v>
      </c>
      <c r="V47" s="26"/>
      <c r="X47" s="41">
        <f t="shared" si="4"/>
        <v>0</v>
      </c>
    </row>
    <row r="48" spans="2:24" x14ac:dyDescent="0.25">
      <c r="B48" s="35">
        <v>840490702011</v>
      </c>
      <c r="C48" s="7" t="s">
        <v>1003</v>
      </c>
      <c r="D48" s="7" t="s">
        <v>1335</v>
      </c>
      <c r="E48" s="7" t="s">
        <v>16</v>
      </c>
      <c r="F48" s="7" t="s">
        <v>27</v>
      </c>
      <c r="G48" s="7" t="s">
        <v>189</v>
      </c>
      <c r="H48" s="7" t="s">
        <v>12</v>
      </c>
      <c r="I48" s="7" t="s">
        <v>25</v>
      </c>
      <c r="J48" s="7" t="s">
        <v>1190</v>
      </c>
      <c r="K48" s="7" t="s">
        <v>15</v>
      </c>
      <c r="L48" s="7" t="s">
        <v>16</v>
      </c>
      <c r="M48" s="8">
        <v>66</v>
      </c>
      <c r="N48" s="46">
        <v>120</v>
      </c>
      <c r="O48" s="46">
        <v>120</v>
      </c>
      <c r="P48" s="9">
        <f t="shared" si="0"/>
        <v>90.420000000000016</v>
      </c>
      <c r="Q48" s="9">
        <f t="shared" si="1"/>
        <v>197</v>
      </c>
      <c r="R48" s="9">
        <f t="shared" si="2"/>
        <v>197</v>
      </c>
      <c r="S48" s="7" t="s">
        <v>23</v>
      </c>
      <c r="T48" s="7" t="s">
        <v>3270</v>
      </c>
      <c r="U48" s="7" t="s">
        <v>24</v>
      </c>
      <c r="V48" s="26"/>
      <c r="X48" s="41">
        <f t="shared" si="4"/>
        <v>0</v>
      </c>
    </row>
    <row r="49" spans="2:24" x14ac:dyDescent="0.25">
      <c r="B49" s="35">
        <v>840490702028</v>
      </c>
      <c r="C49" s="7" t="s">
        <v>1004</v>
      </c>
      <c r="D49" s="7" t="s">
        <v>1336</v>
      </c>
      <c r="E49" s="7" t="s">
        <v>16</v>
      </c>
      <c r="F49" s="7" t="s">
        <v>27</v>
      </c>
      <c r="G49" s="7" t="s">
        <v>19</v>
      </c>
      <c r="H49" s="7" t="s">
        <v>12</v>
      </c>
      <c r="I49" s="7" t="s">
        <v>25</v>
      </c>
      <c r="J49" s="7" t="s">
        <v>1190</v>
      </c>
      <c r="K49" s="7" t="s">
        <v>15</v>
      </c>
      <c r="L49" s="7" t="s">
        <v>16</v>
      </c>
      <c r="M49" s="8">
        <v>66</v>
      </c>
      <c r="N49" s="46">
        <v>120</v>
      </c>
      <c r="O49" s="46">
        <v>120</v>
      </c>
      <c r="P49" s="9">
        <f t="shared" si="0"/>
        <v>90.420000000000016</v>
      </c>
      <c r="Q49" s="9">
        <f t="shared" si="1"/>
        <v>197</v>
      </c>
      <c r="R49" s="9">
        <f t="shared" si="2"/>
        <v>197</v>
      </c>
      <c r="S49" s="7" t="s">
        <v>23</v>
      </c>
      <c r="T49" s="7" t="s">
        <v>3270</v>
      </c>
      <c r="U49" s="7" t="s">
        <v>24</v>
      </c>
      <c r="V49" s="26"/>
      <c r="X49" s="41">
        <f t="shared" si="4"/>
        <v>0</v>
      </c>
    </row>
    <row r="50" spans="2:24" x14ac:dyDescent="0.25">
      <c r="B50" s="35">
        <v>840490702035</v>
      </c>
      <c r="C50" s="7" t="s">
        <v>1005</v>
      </c>
      <c r="D50" s="7" t="s">
        <v>1337</v>
      </c>
      <c r="E50" s="7" t="s">
        <v>16</v>
      </c>
      <c r="F50" s="7" t="s">
        <v>27</v>
      </c>
      <c r="G50" s="7" t="s">
        <v>18</v>
      </c>
      <c r="H50" s="7" t="s">
        <v>12</v>
      </c>
      <c r="I50" s="7" t="s">
        <v>25</v>
      </c>
      <c r="J50" s="7" t="s">
        <v>1190</v>
      </c>
      <c r="K50" s="7" t="s">
        <v>15</v>
      </c>
      <c r="L50" s="7" t="s">
        <v>16</v>
      </c>
      <c r="M50" s="8">
        <v>66</v>
      </c>
      <c r="N50" s="46">
        <v>120</v>
      </c>
      <c r="O50" s="46">
        <v>120</v>
      </c>
      <c r="P50" s="9">
        <f t="shared" si="0"/>
        <v>90.420000000000016</v>
      </c>
      <c r="Q50" s="9">
        <f t="shared" si="1"/>
        <v>197</v>
      </c>
      <c r="R50" s="9">
        <f t="shared" si="2"/>
        <v>197</v>
      </c>
      <c r="S50" s="7" t="s">
        <v>23</v>
      </c>
      <c r="T50" s="7" t="s">
        <v>3270</v>
      </c>
      <c r="U50" s="7" t="s">
        <v>24</v>
      </c>
      <c r="V50" s="26"/>
      <c r="X50" s="41">
        <f t="shared" si="4"/>
        <v>0</v>
      </c>
    </row>
    <row r="51" spans="2:24" x14ac:dyDescent="0.25">
      <c r="B51" s="35">
        <v>840490702042</v>
      </c>
      <c r="C51" s="7" t="s">
        <v>1006</v>
      </c>
      <c r="D51" s="7" t="s">
        <v>1338</v>
      </c>
      <c r="E51" s="7" t="s">
        <v>16</v>
      </c>
      <c r="F51" s="7" t="s">
        <v>27</v>
      </c>
      <c r="G51" s="7" t="s">
        <v>17</v>
      </c>
      <c r="H51" s="7" t="s">
        <v>12</v>
      </c>
      <c r="I51" s="7" t="s">
        <v>25</v>
      </c>
      <c r="J51" s="7" t="s">
        <v>1190</v>
      </c>
      <c r="K51" s="7" t="s">
        <v>15</v>
      </c>
      <c r="L51" s="7" t="s">
        <v>16</v>
      </c>
      <c r="M51" s="8">
        <v>66</v>
      </c>
      <c r="N51" s="46">
        <v>120</v>
      </c>
      <c r="O51" s="46">
        <v>120</v>
      </c>
      <c r="P51" s="9">
        <f t="shared" si="0"/>
        <v>90.420000000000016</v>
      </c>
      <c r="Q51" s="9">
        <f t="shared" si="1"/>
        <v>197</v>
      </c>
      <c r="R51" s="9">
        <f t="shared" si="2"/>
        <v>197</v>
      </c>
      <c r="S51" s="7" t="s">
        <v>23</v>
      </c>
      <c r="T51" s="7" t="s">
        <v>3270</v>
      </c>
      <c r="U51" s="7" t="s">
        <v>24</v>
      </c>
      <c r="V51" s="26"/>
      <c r="X51" s="41">
        <f t="shared" si="4"/>
        <v>0</v>
      </c>
    </row>
    <row r="52" spans="2:24" x14ac:dyDescent="0.25">
      <c r="B52" s="35">
        <v>840490702059</v>
      </c>
      <c r="C52" s="7" t="s">
        <v>1007</v>
      </c>
      <c r="D52" s="7" t="s">
        <v>1339</v>
      </c>
      <c r="E52" s="7" t="s">
        <v>16</v>
      </c>
      <c r="F52" s="7" t="s">
        <v>27</v>
      </c>
      <c r="G52" s="7" t="s">
        <v>20</v>
      </c>
      <c r="H52" s="7" t="s">
        <v>12</v>
      </c>
      <c r="I52" s="7" t="s">
        <v>25</v>
      </c>
      <c r="J52" s="7" t="s">
        <v>1190</v>
      </c>
      <c r="K52" s="7" t="s">
        <v>15</v>
      </c>
      <c r="L52" s="7" t="s">
        <v>16</v>
      </c>
      <c r="M52" s="8">
        <v>66</v>
      </c>
      <c r="N52" s="46">
        <v>120</v>
      </c>
      <c r="O52" s="46">
        <v>120</v>
      </c>
      <c r="P52" s="9">
        <f t="shared" si="0"/>
        <v>90.420000000000016</v>
      </c>
      <c r="Q52" s="9">
        <f t="shared" si="1"/>
        <v>197</v>
      </c>
      <c r="R52" s="9">
        <f t="shared" si="2"/>
        <v>197</v>
      </c>
      <c r="S52" s="7" t="s">
        <v>23</v>
      </c>
      <c r="T52" s="7" t="s">
        <v>3270</v>
      </c>
      <c r="U52" s="7" t="s">
        <v>24</v>
      </c>
      <c r="V52" s="26"/>
      <c r="X52" s="41">
        <f t="shared" si="4"/>
        <v>0</v>
      </c>
    </row>
    <row r="53" spans="2:24" x14ac:dyDescent="0.25">
      <c r="B53" s="35">
        <v>840490702066</v>
      </c>
      <c r="C53" s="7" t="s">
        <v>1008</v>
      </c>
      <c r="D53" s="7" t="s">
        <v>1340</v>
      </c>
      <c r="E53" s="7" t="s">
        <v>15</v>
      </c>
      <c r="F53" s="7" t="s">
        <v>107</v>
      </c>
      <c r="G53" s="7" t="s">
        <v>189</v>
      </c>
      <c r="H53" s="7" t="s">
        <v>12</v>
      </c>
      <c r="I53" s="7" t="s">
        <v>25</v>
      </c>
      <c r="J53" s="7" t="s">
        <v>1190</v>
      </c>
      <c r="K53" s="7" t="s">
        <v>15</v>
      </c>
      <c r="L53" s="7" t="s">
        <v>16</v>
      </c>
      <c r="M53" s="8">
        <v>66</v>
      </c>
      <c r="N53" s="46">
        <v>120</v>
      </c>
      <c r="O53" s="46">
        <v>120</v>
      </c>
      <c r="P53" s="9">
        <f t="shared" si="0"/>
        <v>90.420000000000016</v>
      </c>
      <c r="Q53" s="9">
        <f t="shared" si="1"/>
        <v>197</v>
      </c>
      <c r="R53" s="9">
        <f t="shared" si="2"/>
        <v>197</v>
      </c>
      <c r="S53" s="7" t="s">
        <v>23</v>
      </c>
      <c r="T53" s="7" t="s">
        <v>3270</v>
      </c>
      <c r="U53" s="7" t="s">
        <v>24</v>
      </c>
      <c r="V53" s="26"/>
      <c r="X53" s="41">
        <f t="shared" si="4"/>
        <v>0</v>
      </c>
    </row>
    <row r="54" spans="2:24" x14ac:dyDescent="0.25">
      <c r="B54" s="35">
        <v>840490702073</v>
      </c>
      <c r="C54" s="7" t="s">
        <v>1009</v>
      </c>
      <c r="D54" s="7" t="s">
        <v>1341</v>
      </c>
      <c r="E54" s="7" t="s">
        <v>15</v>
      </c>
      <c r="F54" s="7" t="s">
        <v>107</v>
      </c>
      <c r="G54" s="7" t="s">
        <v>19</v>
      </c>
      <c r="H54" s="7" t="s">
        <v>12</v>
      </c>
      <c r="I54" s="7" t="s">
        <v>25</v>
      </c>
      <c r="J54" s="7" t="s">
        <v>1190</v>
      </c>
      <c r="K54" s="7" t="s">
        <v>15</v>
      </c>
      <c r="L54" s="7" t="s">
        <v>16</v>
      </c>
      <c r="M54" s="8">
        <v>66</v>
      </c>
      <c r="N54" s="46">
        <v>120</v>
      </c>
      <c r="O54" s="46">
        <v>120</v>
      </c>
      <c r="P54" s="9">
        <f t="shared" si="0"/>
        <v>90.420000000000016</v>
      </c>
      <c r="Q54" s="9">
        <f t="shared" si="1"/>
        <v>197</v>
      </c>
      <c r="R54" s="9">
        <f t="shared" si="2"/>
        <v>197</v>
      </c>
      <c r="S54" s="7" t="s">
        <v>23</v>
      </c>
      <c r="T54" s="7" t="s">
        <v>3270</v>
      </c>
      <c r="U54" s="7" t="s">
        <v>24</v>
      </c>
      <c r="V54" s="26"/>
      <c r="X54" s="41">
        <f t="shared" si="4"/>
        <v>0</v>
      </c>
    </row>
    <row r="55" spans="2:24" x14ac:dyDescent="0.25">
      <c r="B55" s="35">
        <v>840490702080</v>
      </c>
      <c r="C55" s="7" t="s">
        <v>1010</v>
      </c>
      <c r="D55" s="7" t="s">
        <v>1342</v>
      </c>
      <c r="E55" s="7" t="s">
        <v>15</v>
      </c>
      <c r="F55" s="7" t="s">
        <v>107</v>
      </c>
      <c r="G55" s="7" t="s">
        <v>18</v>
      </c>
      <c r="H55" s="7" t="s">
        <v>12</v>
      </c>
      <c r="I55" s="7" t="s">
        <v>25</v>
      </c>
      <c r="J55" s="7" t="s">
        <v>1190</v>
      </c>
      <c r="K55" s="7" t="s">
        <v>15</v>
      </c>
      <c r="L55" s="7" t="s">
        <v>16</v>
      </c>
      <c r="M55" s="8">
        <v>66</v>
      </c>
      <c r="N55" s="46">
        <v>120</v>
      </c>
      <c r="O55" s="46">
        <v>120</v>
      </c>
      <c r="P55" s="9">
        <f t="shared" si="0"/>
        <v>90.420000000000016</v>
      </c>
      <c r="Q55" s="9">
        <f t="shared" si="1"/>
        <v>197</v>
      </c>
      <c r="R55" s="9">
        <f t="shared" si="2"/>
        <v>197</v>
      </c>
      <c r="S55" s="7" t="s">
        <v>23</v>
      </c>
      <c r="T55" s="7" t="s">
        <v>3270</v>
      </c>
      <c r="U55" s="7" t="s">
        <v>24</v>
      </c>
      <c r="V55" s="26"/>
      <c r="X55" s="41">
        <f t="shared" si="4"/>
        <v>0</v>
      </c>
    </row>
    <row r="56" spans="2:24" x14ac:dyDescent="0.25">
      <c r="B56" s="35">
        <v>840490702097</v>
      </c>
      <c r="C56" s="7" t="s">
        <v>1011</v>
      </c>
      <c r="D56" s="7" t="s">
        <v>1343</v>
      </c>
      <c r="E56" s="7" t="s">
        <v>15</v>
      </c>
      <c r="F56" s="7" t="s">
        <v>107</v>
      </c>
      <c r="G56" s="7" t="s">
        <v>17</v>
      </c>
      <c r="H56" s="7" t="s">
        <v>12</v>
      </c>
      <c r="I56" s="7" t="s">
        <v>25</v>
      </c>
      <c r="J56" s="7" t="s">
        <v>1190</v>
      </c>
      <c r="K56" s="7" t="s">
        <v>15</v>
      </c>
      <c r="L56" s="7" t="s">
        <v>16</v>
      </c>
      <c r="M56" s="8">
        <v>66</v>
      </c>
      <c r="N56" s="46">
        <v>120</v>
      </c>
      <c r="O56" s="46">
        <v>120</v>
      </c>
      <c r="P56" s="9">
        <f t="shared" si="0"/>
        <v>90.420000000000016</v>
      </c>
      <c r="Q56" s="9">
        <f t="shared" si="1"/>
        <v>197</v>
      </c>
      <c r="R56" s="9">
        <f t="shared" si="2"/>
        <v>197</v>
      </c>
      <c r="S56" s="7" t="s">
        <v>23</v>
      </c>
      <c r="T56" s="7" t="s">
        <v>3270</v>
      </c>
      <c r="U56" s="7" t="s">
        <v>24</v>
      </c>
      <c r="V56" s="26"/>
      <c r="X56" s="41">
        <f t="shared" si="4"/>
        <v>0</v>
      </c>
    </row>
    <row r="57" spans="2:24" x14ac:dyDescent="0.25">
      <c r="B57" s="35">
        <v>840490702103</v>
      </c>
      <c r="C57" s="7" t="s">
        <v>1012</v>
      </c>
      <c r="D57" s="7" t="s">
        <v>1344</v>
      </c>
      <c r="E57" s="7" t="s">
        <v>15</v>
      </c>
      <c r="F57" s="7" t="s">
        <v>107</v>
      </c>
      <c r="G57" s="7" t="s">
        <v>20</v>
      </c>
      <c r="H57" s="7" t="s">
        <v>12</v>
      </c>
      <c r="I57" s="7" t="s">
        <v>25</v>
      </c>
      <c r="J57" s="7" t="s">
        <v>1190</v>
      </c>
      <c r="K57" s="7" t="s">
        <v>15</v>
      </c>
      <c r="L57" s="7" t="s">
        <v>16</v>
      </c>
      <c r="M57" s="8">
        <v>66</v>
      </c>
      <c r="N57" s="46">
        <v>120</v>
      </c>
      <c r="O57" s="46">
        <v>120</v>
      </c>
      <c r="P57" s="9">
        <f t="shared" si="0"/>
        <v>90.420000000000016</v>
      </c>
      <c r="Q57" s="9">
        <f t="shared" si="1"/>
        <v>197</v>
      </c>
      <c r="R57" s="9">
        <f t="shared" si="2"/>
        <v>197</v>
      </c>
      <c r="S57" s="7" t="s">
        <v>23</v>
      </c>
      <c r="T57" s="7" t="s">
        <v>3270</v>
      </c>
      <c r="U57" s="7" t="s">
        <v>24</v>
      </c>
      <c r="V57" s="26"/>
      <c r="X57" s="41">
        <f t="shared" si="4"/>
        <v>0</v>
      </c>
    </row>
    <row r="58" spans="2:24" x14ac:dyDescent="0.25">
      <c r="B58" s="35">
        <v>843380145523</v>
      </c>
      <c r="C58" s="7" t="s">
        <v>873</v>
      </c>
      <c r="D58" s="7" t="s">
        <v>1235</v>
      </c>
      <c r="E58" s="7" t="s">
        <v>15</v>
      </c>
      <c r="F58" s="7" t="s">
        <v>51</v>
      </c>
      <c r="G58" s="7" t="s">
        <v>189</v>
      </c>
      <c r="H58" s="7" t="s">
        <v>12</v>
      </c>
      <c r="I58" s="7" t="s">
        <v>26</v>
      </c>
      <c r="J58" s="7" t="s">
        <v>1190</v>
      </c>
      <c r="K58" s="7" t="s">
        <v>15</v>
      </c>
      <c r="L58" s="7" t="s">
        <v>16</v>
      </c>
      <c r="M58" s="8">
        <v>115.5</v>
      </c>
      <c r="N58" s="46">
        <v>210</v>
      </c>
      <c r="O58" s="8">
        <v>210</v>
      </c>
      <c r="P58" s="9">
        <f t="shared" si="0"/>
        <v>158.23500000000004</v>
      </c>
      <c r="Q58" s="9">
        <f t="shared" si="1"/>
        <v>345</v>
      </c>
      <c r="R58" s="9">
        <f t="shared" si="2"/>
        <v>345</v>
      </c>
      <c r="S58" s="7" t="s">
        <v>23</v>
      </c>
      <c r="T58" s="7" t="s">
        <v>3270</v>
      </c>
      <c r="U58" s="7" t="s">
        <v>24</v>
      </c>
      <c r="V58" s="26"/>
      <c r="X58" s="41">
        <f t="shared" si="4"/>
        <v>0</v>
      </c>
    </row>
    <row r="59" spans="2:24" x14ac:dyDescent="0.25">
      <c r="B59" s="35">
        <v>843380145530</v>
      </c>
      <c r="C59" s="7" t="s">
        <v>871</v>
      </c>
      <c r="D59" s="7" t="s">
        <v>1233</v>
      </c>
      <c r="E59" s="7" t="s">
        <v>15</v>
      </c>
      <c r="F59" s="7" t="s">
        <v>51</v>
      </c>
      <c r="G59" s="7" t="s">
        <v>19</v>
      </c>
      <c r="H59" s="7" t="s">
        <v>12</v>
      </c>
      <c r="I59" s="7" t="s">
        <v>26</v>
      </c>
      <c r="J59" s="7" t="s">
        <v>1190</v>
      </c>
      <c r="K59" s="7" t="s">
        <v>15</v>
      </c>
      <c r="L59" s="7" t="s">
        <v>16</v>
      </c>
      <c r="M59" s="8">
        <v>115.5</v>
      </c>
      <c r="N59" s="46">
        <v>210</v>
      </c>
      <c r="O59" s="8">
        <v>210</v>
      </c>
      <c r="P59" s="9">
        <f t="shared" si="0"/>
        <v>158.23500000000004</v>
      </c>
      <c r="Q59" s="9">
        <f t="shared" si="1"/>
        <v>345</v>
      </c>
      <c r="R59" s="9">
        <f t="shared" si="2"/>
        <v>345</v>
      </c>
      <c r="S59" s="7" t="s">
        <v>23</v>
      </c>
      <c r="T59" s="7" t="s">
        <v>3270</v>
      </c>
      <c r="U59" s="7" t="s">
        <v>24</v>
      </c>
      <c r="V59" s="26"/>
      <c r="X59" s="41">
        <f t="shared" si="4"/>
        <v>0</v>
      </c>
    </row>
    <row r="60" spans="2:24" x14ac:dyDescent="0.25">
      <c r="B60" s="35">
        <v>843380145547</v>
      </c>
      <c r="C60" s="7" t="s">
        <v>870</v>
      </c>
      <c r="D60" s="7" t="s">
        <v>1232</v>
      </c>
      <c r="E60" s="7" t="s">
        <v>15</v>
      </c>
      <c r="F60" s="7" t="s">
        <v>51</v>
      </c>
      <c r="G60" s="7" t="s">
        <v>18</v>
      </c>
      <c r="H60" s="7" t="s">
        <v>12</v>
      </c>
      <c r="I60" s="7" t="s">
        <v>26</v>
      </c>
      <c r="J60" s="7" t="s">
        <v>1190</v>
      </c>
      <c r="K60" s="7" t="s">
        <v>15</v>
      </c>
      <c r="L60" s="7" t="s">
        <v>16</v>
      </c>
      <c r="M60" s="8">
        <v>115.5</v>
      </c>
      <c r="N60" s="46">
        <v>210</v>
      </c>
      <c r="O60" s="8">
        <v>210</v>
      </c>
      <c r="P60" s="9">
        <f t="shared" si="0"/>
        <v>158.23500000000004</v>
      </c>
      <c r="Q60" s="9">
        <f t="shared" si="1"/>
        <v>345</v>
      </c>
      <c r="R60" s="9">
        <f t="shared" si="2"/>
        <v>345</v>
      </c>
      <c r="S60" s="7" t="s">
        <v>23</v>
      </c>
      <c r="T60" s="7" t="s">
        <v>3270</v>
      </c>
      <c r="U60" s="7" t="s">
        <v>24</v>
      </c>
      <c r="V60" s="26"/>
      <c r="X60" s="41">
        <f t="shared" si="4"/>
        <v>0</v>
      </c>
    </row>
    <row r="61" spans="2:24" x14ac:dyDescent="0.25">
      <c r="B61" s="35">
        <v>843380145554</v>
      </c>
      <c r="C61" s="7" t="s">
        <v>869</v>
      </c>
      <c r="D61" s="7" t="s">
        <v>1231</v>
      </c>
      <c r="E61" s="7" t="s">
        <v>15</v>
      </c>
      <c r="F61" s="7" t="s">
        <v>51</v>
      </c>
      <c r="G61" s="7" t="s">
        <v>17</v>
      </c>
      <c r="H61" s="7" t="s">
        <v>12</v>
      </c>
      <c r="I61" s="7" t="s">
        <v>26</v>
      </c>
      <c r="J61" s="7" t="s">
        <v>1190</v>
      </c>
      <c r="K61" s="7" t="s">
        <v>15</v>
      </c>
      <c r="L61" s="7" t="s">
        <v>16</v>
      </c>
      <c r="M61" s="8">
        <v>115.5</v>
      </c>
      <c r="N61" s="46">
        <v>210</v>
      </c>
      <c r="O61" s="8">
        <v>210</v>
      </c>
      <c r="P61" s="9">
        <f t="shared" si="0"/>
        <v>158.23500000000004</v>
      </c>
      <c r="Q61" s="9">
        <f t="shared" si="1"/>
        <v>345</v>
      </c>
      <c r="R61" s="9">
        <f t="shared" si="2"/>
        <v>345</v>
      </c>
      <c r="S61" s="7" t="s">
        <v>23</v>
      </c>
      <c r="T61" s="7" t="s">
        <v>3270</v>
      </c>
      <c r="U61" s="7" t="s">
        <v>24</v>
      </c>
      <c r="V61" s="26"/>
      <c r="X61" s="41">
        <f t="shared" si="4"/>
        <v>0</v>
      </c>
    </row>
    <row r="62" spans="2:24" x14ac:dyDescent="0.25">
      <c r="B62" s="35">
        <v>843380145561</v>
      </c>
      <c r="C62" s="7" t="s">
        <v>872</v>
      </c>
      <c r="D62" s="7" t="s">
        <v>1234</v>
      </c>
      <c r="E62" s="7" t="s">
        <v>15</v>
      </c>
      <c r="F62" s="7" t="s">
        <v>51</v>
      </c>
      <c r="G62" s="7" t="s">
        <v>20</v>
      </c>
      <c r="H62" s="7" t="s">
        <v>12</v>
      </c>
      <c r="I62" s="7" t="s">
        <v>26</v>
      </c>
      <c r="J62" s="7" t="s">
        <v>1190</v>
      </c>
      <c r="K62" s="7" t="s">
        <v>15</v>
      </c>
      <c r="L62" s="7" t="s">
        <v>16</v>
      </c>
      <c r="M62" s="8">
        <v>115.5</v>
      </c>
      <c r="N62" s="46">
        <v>210</v>
      </c>
      <c r="O62" s="8">
        <v>210</v>
      </c>
      <c r="P62" s="9">
        <f t="shared" si="0"/>
        <v>158.23500000000004</v>
      </c>
      <c r="Q62" s="9">
        <f t="shared" si="1"/>
        <v>345</v>
      </c>
      <c r="R62" s="9">
        <f t="shared" si="2"/>
        <v>345</v>
      </c>
      <c r="S62" s="7" t="s">
        <v>23</v>
      </c>
      <c r="T62" s="7" t="s">
        <v>3270</v>
      </c>
      <c r="U62" s="7" t="s">
        <v>24</v>
      </c>
      <c r="V62" s="26"/>
      <c r="X62" s="41">
        <f t="shared" si="4"/>
        <v>0</v>
      </c>
    </row>
    <row r="63" spans="2:24" x14ac:dyDescent="0.25">
      <c r="B63" s="35">
        <v>843380168423</v>
      </c>
      <c r="C63" s="7" t="s">
        <v>878</v>
      </c>
      <c r="D63" s="7" t="s">
        <v>1240</v>
      </c>
      <c r="E63" s="7" t="s">
        <v>15</v>
      </c>
      <c r="F63" s="7" t="s">
        <v>107</v>
      </c>
      <c r="G63" s="7" t="s">
        <v>189</v>
      </c>
      <c r="H63" s="7" t="s">
        <v>12</v>
      </c>
      <c r="I63" s="7" t="s">
        <v>26</v>
      </c>
      <c r="J63" s="7" t="s">
        <v>1190</v>
      </c>
      <c r="K63" s="7" t="s">
        <v>15</v>
      </c>
      <c r="L63" s="7" t="s">
        <v>16</v>
      </c>
      <c r="M63" s="8">
        <v>115.5</v>
      </c>
      <c r="N63" s="46">
        <v>210</v>
      </c>
      <c r="O63" s="8">
        <v>210</v>
      </c>
      <c r="P63" s="9">
        <f t="shared" si="0"/>
        <v>158.23500000000004</v>
      </c>
      <c r="Q63" s="9">
        <f t="shared" si="1"/>
        <v>345</v>
      </c>
      <c r="R63" s="9">
        <f t="shared" si="2"/>
        <v>345</v>
      </c>
      <c r="S63" s="7" t="s">
        <v>23</v>
      </c>
      <c r="T63" s="7" t="s">
        <v>3270</v>
      </c>
      <c r="U63" s="7" t="s">
        <v>24</v>
      </c>
      <c r="V63" s="26"/>
      <c r="X63" s="41">
        <f t="shared" si="4"/>
        <v>0</v>
      </c>
    </row>
    <row r="64" spans="2:24" x14ac:dyDescent="0.25">
      <c r="B64" s="35">
        <v>843380168409</v>
      </c>
      <c r="C64" s="7" t="s">
        <v>876</v>
      </c>
      <c r="D64" s="7" t="s">
        <v>1238</v>
      </c>
      <c r="E64" s="7" t="s">
        <v>15</v>
      </c>
      <c r="F64" s="7" t="s">
        <v>107</v>
      </c>
      <c r="G64" s="7" t="s">
        <v>19</v>
      </c>
      <c r="H64" s="7" t="s">
        <v>12</v>
      </c>
      <c r="I64" s="7" t="s">
        <v>26</v>
      </c>
      <c r="J64" s="7" t="s">
        <v>1190</v>
      </c>
      <c r="K64" s="7" t="s">
        <v>15</v>
      </c>
      <c r="L64" s="7" t="s">
        <v>16</v>
      </c>
      <c r="M64" s="8">
        <v>115.5</v>
      </c>
      <c r="N64" s="46">
        <v>210</v>
      </c>
      <c r="O64" s="8">
        <v>210</v>
      </c>
      <c r="P64" s="9">
        <f t="shared" si="0"/>
        <v>158.23500000000004</v>
      </c>
      <c r="Q64" s="9">
        <f t="shared" si="1"/>
        <v>345</v>
      </c>
      <c r="R64" s="9">
        <f t="shared" si="2"/>
        <v>345</v>
      </c>
      <c r="S64" s="7" t="s">
        <v>23</v>
      </c>
      <c r="T64" s="7" t="s">
        <v>3270</v>
      </c>
      <c r="U64" s="7" t="s">
        <v>24</v>
      </c>
      <c r="V64" s="26"/>
      <c r="X64" s="41">
        <f t="shared" si="4"/>
        <v>0</v>
      </c>
    </row>
    <row r="65" spans="2:24" x14ac:dyDescent="0.25">
      <c r="B65" s="35">
        <v>843380168393</v>
      </c>
      <c r="C65" s="7" t="s">
        <v>875</v>
      </c>
      <c r="D65" s="7" t="s">
        <v>1237</v>
      </c>
      <c r="E65" s="7" t="s">
        <v>15</v>
      </c>
      <c r="F65" s="7" t="s">
        <v>107</v>
      </c>
      <c r="G65" s="7" t="s">
        <v>18</v>
      </c>
      <c r="H65" s="7" t="s">
        <v>12</v>
      </c>
      <c r="I65" s="7" t="s">
        <v>26</v>
      </c>
      <c r="J65" s="7" t="s">
        <v>1190</v>
      </c>
      <c r="K65" s="7" t="s">
        <v>15</v>
      </c>
      <c r="L65" s="7" t="s">
        <v>16</v>
      </c>
      <c r="M65" s="8">
        <v>115.5</v>
      </c>
      <c r="N65" s="46">
        <v>210</v>
      </c>
      <c r="O65" s="8">
        <v>210</v>
      </c>
      <c r="P65" s="9">
        <f t="shared" si="0"/>
        <v>158.23500000000004</v>
      </c>
      <c r="Q65" s="9">
        <f t="shared" si="1"/>
        <v>345</v>
      </c>
      <c r="R65" s="9">
        <f t="shared" si="2"/>
        <v>345</v>
      </c>
      <c r="S65" s="7" t="s">
        <v>23</v>
      </c>
      <c r="T65" s="7" t="s">
        <v>3270</v>
      </c>
      <c r="U65" s="7" t="s">
        <v>24</v>
      </c>
      <c r="V65" s="26"/>
      <c r="X65" s="41">
        <f t="shared" si="4"/>
        <v>0</v>
      </c>
    </row>
    <row r="66" spans="2:24" x14ac:dyDescent="0.25">
      <c r="B66" s="35">
        <v>843380168386</v>
      </c>
      <c r="C66" s="7" t="s">
        <v>874</v>
      </c>
      <c r="D66" s="7" t="s">
        <v>1236</v>
      </c>
      <c r="E66" s="7" t="s">
        <v>15</v>
      </c>
      <c r="F66" s="7" t="s">
        <v>107</v>
      </c>
      <c r="G66" s="7" t="s">
        <v>17</v>
      </c>
      <c r="H66" s="7" t="s">
        <v>12</v>
      </c>
      <c r="I66" s="7" t="s">
        <v>26</v>
      </c>
      <c r="J66" s="7" t="s">
        <v>1190</v>
      </c>
      <c r="K66" s="7" t="s">
        <v>15</v>
      </c>
      <c r="L66" s="7" t="s">
        <v>16</v>
      </c>
      <c r="M66" s="8">
        <v>115.5</v>
      </c>
      <c r="N66" s="46">
        <v>210</v>
      </c>
      <c r="O66" s="8">
        <v>210</v>
      </c>
      <c r="P66" s="9">
        <f t="shared" si="0"/>
        <v>158.23500000000004</v>
      </c>
      <c r="Q66" s="9">
        <f t="shared" si="1"/>
        <v>345</v>
      </c>
      <c r="R66" s="9">
        <f t="shared" si="2"/>
        <v>345</v>
      </c>
      <c r="S66" s="7" t="s">
        <v>23</v>
      </c>
      <c r="T66" s="7" t="s">
        <v>3270</v>
      </c>
      <c r="U66" s="7" t="s">
        <v>24</v>
      </c>
      <c r="V66" s="26"/>
      <c r="X66" s="41">
        <f t="shared" si="4"/>
        <v>0</v>
      </c>
    </row>
    <row r="67" spans="2:24" x14ac:dyDescent="0.25">
      <c r="B67" s="35">
        <v>843380168416</v>
      </c>
      <c r="C67" s="7" t="s">
        <v>877</v>
      </c>
      <c r="D67" s="7" t="s">
        <v>1239</v>
      </c>
      <c r="E67" s="7" t="s">
        <v>15</v>
      </c>
      <c r="F67" s="7" t="s">
        <v>107</v>
      </c>
      <c r="G67" s="7" t="s">
        <v>20</v>
      </c>
      <c r="H67" s="7" t="s">
        <v>12</v>
      </c>
      <c r="I67" s="7" t="s">
        <v>26</v>
      </c>
      <c r="J67" s="7" t="s">
        <v>1190</v>
      </c>
      <c r="K67" s="7" t="s">
        <v>15</v>
      </c>
      <c r="L67" s="7" t="s">
        <v>16</v>
      </c>
      <c r="M67" s="8">
        <v>115.5</v>
      </c>
      <c r="N67" s="46">
        <v>210</v>
      </c>
      <c r="O67" s="8">
        <v>210</v>
      </c>
      <c r="P67" s="9">
        <f t="shared" si="0"/>
        <v>158.23500000000004</v>
      </c>
      <c r="Q67" s="9">
        <f t="shared" si="1"/>
        <v>345</v>
      </c>
      <c r="R67" s="9">
        <f t="shared" si="2"/>
        <v>345</v>
      </c>
      <c r="S67" s="7" t="s">
        <v>23</v>
      </c>
      <c r="T67" s="7" t="s">
        <v>3270</v>
      </c>
      <c r="U67" s="7" t="s">
        <v>24</v>
      </c>
      <c r="V67" s="26"/>
      <c r="X67" s="41">
        <f t="shared" si="4"/>
        <v>0</v>
      </c>
    </row>
    <row r="68" spans="2:24" x14ac:dyDescent="0.25">
      <c r="B68" s="35">
        <v>843380103868</v>
      </c>
      <c r="C68" s="7" t="s">
        <v>914</v>
      </c>
      <c r="D68" s="7" t="s">
        <v>1277</v>
      </c>
      <c r="E68" s="7" t="s">
        <v>16</v>
      </c>
      <c r="F68" s="7" t="s">
        <v>40</v>
      </c>
      <c r="G68" s="7" t="s">
        <v>2339</v>
      </c>
      <c r="H68" s="7" t="s">
        <v>781</v>
      </c>
      <c r="I68" s="7" t="s">
        <v>782</v>
      </c>
      <c r="J68" s="7" t="s">
        <v>1190</v>
      </c>
      <c r="K68" s="7" t="s">
        <v>15</v>
      </c>
      <c r="L68" s="7" t="s">
        <v>16</v>
      </c>
      <c r="M68" s="8">
        <v>71.5</v>
      </c>
      <c r="N68" s="46">
        <v>130</v>
      </c>
      <c r="O68" s="8">
        <v>130</v>
      </c>
      <c r="P68" s="9">
        <f t="shared" si="0"/>
        <v>97.955000000000027</v>
      </c>
      <c r="Q68" s="9">
        <f t="shared" si="1"/>
        <v>214</v>
      </c>
      <c r="R68" s="9">
        <f t="shared" si="2"/>
        <v>214</v>
      </c>
      <c r="S68" s="7" t="s">
        <v>23</v>
      </c>
      <c r="T68" s="7" t="s">
        <v>3270</v>
      </c>
      <c r="U68" s="7" t="s">
        <v>24</v>
      </c>
      <c r="V68" s="26"/>
      <c r="X68" s="41">
        <f t="shared" si="4"/>
        <v>0</v>
      </c>
    </row>
    <row r="69" spans="2:24" x14ac:dyDescent="0.25">
      <c r="B69" s="35">
        <v>843380103844</v>
      </c>
      <c r="C69" s="7" t="s">
        <v>912</v>
      </c>
      <c r="D69" s="7" t="s">
        <v>1275</v>
      </c>
      <c r="E69" s="7" t="s">
        <v>16</v>
      </c>
      <c r="F69" s="7" t="s">
        <v>40</v>
      </c>
      <c r="G69" s="7" t="s">
        <v>19</v>
      </c>
      <c r="H69" s="7" t="s">
        <v>781</v>
      </c>
      <c r="I69" s="7" t="s">
        <v>782</v>
      </c>
      <c r="J69" s="7" t="s">
        <v>1190</v>
      </c>
      <c r="K69" s="7" t="s">
        <v>15</v>
      </c>
      <c r="L69" s="7" t="s">
        <v>16</v>
      </c>
      <c r="M69" s="8">
        <v>71.5</v>
      </c>
      <c r="N69" s="46">
        <v>130</v>
      </c>
      <c r="O69" s="8">
        <v>130</v>
      </c>
      <c r="P69" s="9">
        <f t="shared" si="0"/>
        <v>97.955000000000027</v>
      </c>
      <c r="Q69" s="9">
        <f t="shared" si="1"/>
        <v>214</v>
      </c>
      <c r="R69" s="9">
        <f t="shared" si="2"/>
        <v>214</v>
      </c>
      <c r="S69" s="7" t="s">
        <v>23</v>
      </c>
      <c r="T69" s="7" t="s">
        <v>3270</v>
      </c>
      <c r="U69" s="7" t="s">
        <v>24</v>
      </c>
      <c r="V69" s="26"/>
      <c r="X69" s="41">
        <f t="shared" si="4"/>
        <v>0</v>
      </c>
    </row>
    <row r="70" spans="2:24" x14ac:dyDescent="0.25">
      <c r="B70" s="35">
        <v>843380103837</v>
      </c>
      <c r="C70" s="7" t="s">
        <v>911</v>
      </c>
      <c r="D70" s="7" t="s">
        <v>1274</v>
      </c>
      <c r="E70" s="7" t="s">
        <v>16</v>
      </c>
      <c r="F70" s="7" t="s">
        <v>40</v>
      </c>
      <c r="G70" s="7" t="s">
        <v>18</v>
      </c>
      <c r="H70" s="7" t="s">
        <v>781</v>
      </c>
      <c r="I70" s="7" t="s">
        <v>782</v>
      </c>
      <c r="J70" s="7" t="s">
        <v>1190</v>
      </c>
      <c r="K70" s="7" t="s">
        <v>15</v>
      </c>
      <c r="L70" s="7" t="s">
        <v>16</v>
      </c>
      <c r="M70" s="8">
        <v>71.5</v>
      </c>
      <c r="N70" s="46">
        <v>130</v>
      </c>
      <c r="O70" s="8">
        <v>130</v>
      </c>
      <c r="P70" s="9">
        <f t="shared" si="0"/>
        <v>97.955000000000027</v>
      </c>
      <c r="Q70" s="9">
        <f t="shared" ref="Q70:Q135" si="5">R70</f>
        <v>214</v>
      </c>
      <c r="R70" s="9">
        <f t="shared" si="2"/>
        <v>214</v>
      </c>
      <c r="S70" s="7" t="s">
        <v>23</v>
      </c>
      <c r="T70" s="7" t="s">
        <v>3270</v>
      </c>
      <c r="U70" s="7" t="s">
        <v>24</v>
      </c>
      <c r="V70" s="26"/>
      <c r="X70" s="41">
        <f t="shared" si="4"/>
        <v>0</v>
      </c>
    </row>
    <row r="71" spans="2:24" x14ac:dyDescent="0.25">
      <c r="B71" s="35">
        <v>843380103820</v>
      </c>
      <c r="C71" s="7" t="s">
        <v>910</v>
      </c>
      <c r="D71" s="7" t="s">
        <v>1273</v>
      </c>
      <c r="E71" s="7" t="s">
        <v>16</v>
      </c>
      <c r="F71" s="7" t="s">
        <v>40</v>
      </c>
      <c r="G71" s="7" t="s">
        <v>17</v>
      </c>
      <c r="H71" s="7" t="s">
        <v>781</v>
      </c>
      <c r="I71" s="7" t="s">
        <v>782</v>
      </c>
      <c r="J71" s="7" t="s">
        <v>1190</v>
      </c>
      <c r="K71" s="7" t="s">
        <v>15</v>
      </c>
      <c r="L71" s="7" t="s">
        <v>16</v>
      </c>
      <c r="M71" s="8">
        <v>71.5</v>
      </c>
      <c r="N71" s="46">
        <v>130</v>
      </c>
      <c r="O71" s="8">
        <v>130</v>
      </c>
      <c r="P71" s="9">
        <f t="shared" ref="P71:P136" si="6">(O71*$P$3)*(M71/O71)</f>
        <v>97.955000000000027</v>
      </c>
      <c r="Q71" s="9">
        <f t="shared" si="5"/>
        <v>214</v>
      </c>
      <c r="R71" s="9">
        <f t="shared" ref="R71:R136" si="7">ROUND(O71*$P$3*(1+$Q$3),0)</f>
        <v>214</v>
      </c>
      <c r="S71" s="7" t="s">
        <v>23</v>
      </c>
      <c r="T71" s="7" t="s">
        <v>3270</v>
      </c>
      <c r="U71" s="7" t="s">
        <v>24</v>
      </c>
      <c r="V71" s="26"/>
      <c r="X71" s="41">
        <f t="shared" ref="X71:X102" si="8">M71*W71</f>
        <v>0</v>
      </c>
    </row>
    <row r="72" spans="2:24" x14ac:dyDescent="0.25">
      <c r="B72" s="35">
        <v>843380103851</v>
      </c>
      <c r="C72" s="7" t="s">
        <v>913</v>
      </c>
      <c r="D72" s="7" t="s">
        <v>1276</v>
      </c>
      <c r="E72" s="7" t="s">
        <v>16</v>
      </c>
      <c r="F72" s="7" t="s">
        <v>40</v>
      </c>
      <c r="G72" s="7" t="s">
        <v>20</v>
      </c>
      <c r="H72" s="7" t="s">
        <v>781</v>
      </c>
      <c r="I72" s="7" t="s">
        <v>782</v>
      </c>
      <c r="J72" s="7" t="s">
        <v>1190</v>
      </c>
      <c r="K72" s="7" t="s">
        <v>15</v>
      </c>
      <c r="L72" s="7" t="s">
        <v>16</v>
      </c>
      <c r="M72" s="8">
        <v>71.5</v>
      </c>
      <c r="N72" s="46">
        <v>130</v>
      </c>
      <c r="O72" s="8">
        <v>130</v>
      </c>
      <c r="P72" s="9">
        <f t="shared" si="6"/>
        <v>97.955000000000027</v>
      </c>
      <c r="Q72" s="9">
        <f t="shared" si="5"/>
        <v>214</v>
      </c>
      <c r="R72" s="9">
        <f t="shared" si="7"/>
        <v>214</v>
      </c>
      <c r="S72" s="7" t="s">
        <v>23</v>
      </c>
      <c r="T72" s="7" t="s">
        <v>3270</v>
      </c>
      <c r="U72" s="7" t="s">
        <v>24</v>
      </c>
      <c r="V72" s="26"/>
      <c r="X72" s="41">
        <f t="shared" si="8"/>
        <v>0</v>
      </c>
    </row>
    <row r="73" spans="2:24" x14ac:dyDescent="0.25">
      <c r="B73" s="35">
        <v>843380149583</v>
      </c>
      <c r="C73" s="7" t="s">
        <v>909</v>
      </c>
      <c r="D73" s="7" t="s">
        <v>1272</v>
      </c>
      <c r="E73" s="7" t="s">
        <v>15</v>
      </c>
      <c r="F73" s="7" t="s">
        <v>51</v>
      </c>
      <c r="G73" s="7" t="s">
        <v>189</v>
      </c>
      <c r="H73" s="7" t="s">
        <v>781</v>
      </c>
      <c r="I73" s="7" t="s">
        <v>782</v>
      </c>
      <c r="J73" s="7" t="s">
        <v>1190</v>
      </c>
      <c r="K73" s="7" t="s">
        <v>15</v>
      </c>
      <c r="L73" s="7" t="s">
        <v>16</v>
      </c>
      <c r="M73" s="8">
        <v>71.5</v>
      </c>
      <c r="N73" s="46">
        <v>130</v>
      </c>
      <c r="O73" s="8">
        <v>130</v>
      </c>
      <c r="P73" s="9">
        <f t="shared" si="6"/>
        <v>97.955000000000027</v>
      </c>
      <c r="Q73" s="9">
        <f t="shared" si="5"/>
        <v>214</v>
      </c>
      <c r="R73" s="9">
        <f t="shared" si="7"/>
        <v>214</v>
      </c>
      <c r="S73" s="7" t="s">
        <v>23</v>
      </c>
      <c r="T73" s="7" t="s">
        <v>3270</v>
      </c>
      <c r="U73" s="7" t="s">
        <v>24</v>
      </c>
      <c r="V73" s="26"/>
      <c r="X73" s="41">
        <f t="shared" si="8"/>
        <v>0</v>
      </c>
    </row>
    <row r="74" spans="2:24" x14ac:dyDescent="0.25">
      <c r="B74" s="35">
        <v>843380149590</v>
      </c>
      <c r="C74" s="7" t="s">
        <v>907</v>
      </c>
      <c r="D74" s="7" t="s">
        <v>1270</v>
      </c>
      <c r="E74" s="7" t="s">
        <v>15</v>
      </c>
      <c r="F74" s="7" t="s">
        <v>51</v>
      </c>
      <c r="G74" s="7" t="s">
        <v>19</v>
      </c>
      <c r="H74" s="7" t="s">
        <v>781</v>
      </c>
      <c r="I74" s="7" t="s">
        <v>782</v>
      </c>
      <c r="J74" s="7" t="s">
        <v>1190</v>
      </c>
      <c r="K74" s="7" t="s">
        <v>15</v>
      </c>
      <c r="L74" s="7" t="s">
        <v>16</v>
      </c>
      <c r="M74" s="8">
        <v>71.5</v>
      </c>
      <c r="N74" s="46">
        <v>130</v>
      </c>
      <c r="O74" s="8">
        <v>130</v>
      </c>
      <c r="P74" s="9">
        <f t="shared" si="6"/>
        <v>97.955000000000027</v>
      </c>
      <c r="Q74" s="9">
        <f t="shared" si="5"/>
        <v>214</v>
      </c>
      <c r="R74" s="9">
        <f t="shared" si="7"/>
        <v>214</v>
      </c>
      <c r="S74" s="7" t="s">
        <v>23</v>
      </c>
      <c r="T74" s="7" t="s">
        <v>3270</v>
      </c>
      <c r="U74" s="7" t="s">
        <v>24</v>
      </c>
      <c r="V74" s="26"/>
      <c r="X74" s="41">
        <f t="shared" si="8"/>
        <v>0</v>
      </c>
    </row>
    <row r="75" spans="2:24" x14ac:dyDescent="0.25">
      <c r="B75" s="35">
        <v>843380149606</v>
      </c>
      <c r="C75" s="7" t="s">
        <v>906</v>
      </c>
      <c r="D75" s="7" t="s">
        <v>1269</v>
      </c>
      <c r="E75" s="7" t="s">
        <v>15</v>
      </c>
      <c r="F75" s="7" t="s">
        <v>51</v>
      </c>
      <c r="G75" s="7" t="s">
        <v>18</v>
      </c>
      <c r="H75" s="7" t="s">
        <v>781</v>
      </c>
      <c r="I75" s="7" t="s">
        <v>782</v>
      </c>
      <c r="J75" s="7" t="s">
        <v>1190</v>
      </c>
      <c r="K75" s="7" t="s">
        <v>15</v>
      </c>
      <c r="L75" s="7" t="s">
        <v>16</v>
      </c>
      <c r="M75" s="8">
        <v>71.5</v>
      </c>
      <c r="N75" s="46">
        <v>130</v>
      </c>
      <c r="O75" s="8">
        <v>130</v>
      </c>
      <c r="P75" s="9">
        <f t="shared" si="6"/>
        <v>97.955000000000027</v>
      </c>
      <c r="Q75" s="9">
        <f t="shared" si="5"/>
        <v>214</v>
      </c>
      <c r="R75" s="9">
        <f t="shared" si="7"/>
        <v>214</v>
      </c>
      <c r="S75" s="7" t="s">
        <v>23</v>
      </c>
      <c r="T75" s="7" t="s">
        <v>3270</v>
      </c>
      <c r="U75" s="7" t="s">
        <v>24</v>
      </c>
      <c r="V75" s="26"/>
      <c r="X75" s="41">
        <f t="shared" si="8"/>
        <v>0</v>
      </c>
    </row>
    <row r="76" spans="2:24" x14ac:dyDescent="0.25">
      <c r="B76" s="35">
        <v>843380149613</v>
      </c>
      <c r="C76" s="7" t="s">
        <v>905</v>
      </c>
      <c r="D76" s="7" t="s">
        <v>1268</v>
      </c>
      <c r="E76" s="7" t="s">
        <v>15</v>
      </c>
      <c r="F76" s="7" t="s">
        <v>51</v>
      </c>
      <c r="G76" s="7" t="s">
        <v>17</v>
      </c>
      <c r="H76" s="7" t="s">
        <v>781</v>
      </c>
      <c r="I76" s="7" t="s">
        <v>782</v>
      </c>
      <c r="J76" s="7" t="s">
        <v>1190</v>
      </c>
      <c r="K76" s="7" t="s">
        <v>15</v>
      </c>
      <c r="L76" s="7" t="s">
        <v>16</v>
      </c>
      <c r="M76" s="8">
        <v>71.5</v>
      </c>
      <c r="N76" s="46">
        <v>130</v>
      </c>
      <c r="O76" s="8">
        <v>130</v>
      </c>
      <c r="P76" s="9">
        <f t="shared" si="6"/>
        <v>97.955000000000027</v>
      </c>
      <c r="Q76" s="9">
        <f t="shared" si="5"/>
        <v>214</v>
      </c>
      <c r="R76" s="9">
        <f t="shared" si="7"/>
        <v>214</v>
      </c>
      <c r="S76" s="7" t="s">
        <v>23</v>
      </c>
      <c r="T76" s="7" t="s">
        <v>3270</v>
      </c>
      <c r="U76" s="7" t="s">
        <v>24</v>
      </c>
      <c r="V76" s="26"/>
      <c r="X76" s="41">
        <f t="shared" si="8"/>
        <v>0</v>
      </c>
    </row>
    <row r="77" spans="2:24" x14ac:dyDescent="0.25">
      <c r="B77" s="35">
        <v>843380149620</v>
      </c>
      <c r="C77" s="7" t="s">
        <v>908</v>
      </c>
      <c r="D77" s="7" t="s">
        <v>1271</v>
      </c>
      <c r="E77" s="7" t="s">
        <v>15</v>
      </c>
      <c r="F77" s="7" t="s">
        <v>51</v>
      </c>
      <c r="G77" s="7" t="s">
        <v>20</v>
      </c>
      <c r="H77" s="7" t="s">
        <v>781</v>
      </c>
      <c r="I77" s="7" t="s">
        <v>782</v>
      </c>
      <c r="J77" s="7" t="s">
        <v>1190</v>
      </c>
      <c r="K77" s="7" t="s">
        <v>15</v>
      </c>
      <c r="L77" s="7" t="s">
        <v>16</v>
      </c>
      <c r="M77" s="8">
        <v>71.5</v>
      </c>
      <c r="N77" s="46">
        <v>130</v>
      </c>
      <c r="O77" s="8">
        <v>130</v>
      </c>
      <c r="P77" s="9">
        <f t="shared" si="6"/>
        <v>97.955000000000027</v>
      </c>
      <c r="Q77" s="9">
        <f t="shared" si="5"/>
        <v>214</v>
      </c>
      <c r="R77" s="9">
        <f t="shared" si="7"/>
        <v>214</v>
      </c>
      <c r="S77" s="7" t="s">
        <v>23</v>
      </c>
      <c r="T77" s="7" t="s">
        <v>3270</v>
      </c>
      <c r="U77" s="7" t="s">
        <v>24</v>
      </c>
      <c r="V77" s="26"/>
      <c r="X77" s="41">
        <f t="shared" si="8"/>
        <v>0</v>
      </c>
    </row>
    <row r="78" spans="2:24" x14ac:dyDescent="0.25">
      <c r="B78" s="35">
        <v>843380168478</v>
      </c>
      <c r="C78" s="7" t="s">
        <v>904</v>
      </c>
      <c r="D78" s="7" t="s">
        <v>1267</v>
      </c>
      <c r="E78" s="7" t="s">
        <v>16</v>
      </c>
      <c r="F78" s="7" t="s">
        <v>107</v>
      </c>
      <c r="G78" s="7" t="s">
        <v>189</v>
      </c>
      <c r="H78" s="7" t="s">
        <v>781</v>
      </c>
      <c r="I78" s="7" t="s">
        <v>782</v>
      </c>
      <c r="J78" s="7" t="s">
        <v>1190</v>
      </c>
      <c r="K78" s="7" t="s">
        <v>15</v>
      </c>
      <c r="L78" s="7" t="s">
        <v>16</v>
      </c>
      <c r="M78" s="8">
        <v>71.5</v>
      </c>
      <c r="N78" s="46">
        <v>130</v>
      </c>
      <c r="O78" s="8">
        <v>130</v>
      </c>
      <c r="P78" s="9">
        <f t="shared" si="6"/>
        <v>97.955000000000027</v>
      </c>
      <c r="Q78" s="9">
        <f t="shared" si="5"/>
        <v>214</v>
      </c>
      <c r="R78" s="9">
        <f t="shared" si="7"/>
        <v>214</v>
      </c>
      <c r="S78" s="7" t="s">
        <v>23</v>
      </c>
      <c r="T78" s="7" t="s">
        <v>3270</v>
      </c>
      <c r="U78" s="7" t="s">
        <v>24</v>
      </c>
      <c r="V78" s="26"/>
      <c r="X78" s="41">
        <f t="shared" si="8"/>
        <v>0</v>
      </c>
    </row>
    <row r="79" spans="2:24" x14ac:dyDescent="0.25">
      <c r="B79" s="35">
        <v>843380168454</v>
      </c>
      <c r="C79" s="7" t="s">
        <v>902</v>
      </c>
      <c r="D79" s="7" t="s">
        <v>1265</v>
      </c>
      <c r="E79" s="7" t="s">
        <v>16</v>
      </c>
      <c r="F79" s="7" t="s">
        <v>107</v>
      </c>
      <c r="G79" s="7" t="s">
        <v>19</v>
      </c>
      <c r="H79" s="7" t="s">
        <v>781</v>
      </c>
      <c r="I79" s="7" t="s">
        <v>782</v>
      </c>
      <c r="J79" s="7" t="s">
        <v>1190</v>
      </c>
      <c r="K79" s="7" t="s">
        <v>15</v>
      </c>
      <c r="L79" s="7" t="s">
        <v>16</v>
      </c>
      <c r="M79" s="8">
        <v>71.5</v>
      </c>
      <c r="N79" s="46">
        <v>130</v>
      </c>
      <c r="O79" s="8">
        <v>130</v>
      </c>
      <c r="P79" s="9">
        <f t="shared" si="6"/>
        <v>97.955000000000027</v>
      </c>
      <c r="Q79" s="9">
        <f t="shared" si="5"/>
        <v>214</v>
      </c>
      <c r="R79" s="9">
        <f t="shared" si="7"/>
        <v>214</v>
      </c>
      <c r="S79" s="7" t="s">
        <v>23</v>
      </c>
      <c r="T79" s="7" t="s">
        <v>3270</v>
      </c>
      <c r="U79" s="7" t="s">
        <v>24</v>
      </c>
      <c r="V79" s="26"/>
      <c r="X79" s="41">
        <f t="shared" si="8"/>
        <v>0</v>
      </c>
    </row>
    <row r="80" spans="2:24" x14ac:dyDescent="0.25">
      <c r="B80" s="35">
        <v>843380168447</v>
      </c>
      <c r="C80" s="7" t="s">
        <v>901</v>
      </c>
      <c r="D80" s="7" t="s">
        <v>1264</v>
      </c>
      <c r="E80" s="7" t="s">
        <v>16</v>
      </c>
      <c r="F80" s="7" t="s">
        <v>107</v>
      </c>
      <c r="G80" s="7" t="s">
        <v>18</v>
      </c>
      <c r="H80" s="7" t="s">
        <v>781</v>
      </c>
      <c r="I80" s="7" t="s">
        <v>782</v>
      </c>
      <c r="J80" s="7" t="s">
        <v>1190</v>
      </c>
      <c r="K80" s="7" t="s">
        <v>15</v>
      </c>
      <c r="L80" s="7" t="s">
        <v>16</v>
      </c>
      <c r="M80" s="8">
        <v>71.5</v>
      </c>
      <c r="N80" s="46">
        <v>130</v>
      </c>
      <c r="O80" s="8">
        <v>130</v>
      </c>
      <c r="P80" s="9">
        <f t="shared" si="6"/>
        <v>97.955000000000027</v>
      </c>
      <c r="Q80" s="9">
        <f t="shared" si="5"/>
        <v>214</v>
      </c>
      <c r="R80" s="9">
        <f t="shared" si="7"/>
        <v>214</v>
      </c>
      <c r="S80" s="7" t="s">
        <v>23</v>
      </c>
      <c r="T80" s="7" t="s">
        <v>3270</v>
      </c>
      <c r="U80" s="7" t="s">
        <v>24</v>
      </c>
      <c r="V80" s="26"/>
      <c r="X80" s="41">
        <f t="shared" si="8"/>
        <v>0</v>
      </c>
    </row>
    <row r="81" spans="2:24" x14ac:dyDescent="0.25">
      <c r="B81" s="35">
        <v>843380168430</v>
      </c>
      <c r="C81" s="7" t="s">
        <v>900</v>
      </c>
      <c r="D81" s="7" t="s">
        <v>1263</v>
      </c>
      <c r="E81" s="7" t="s">
        <v>16</v>
      </c>
      <c r="F81" s="7" t="s">
        <v>107</v>
      </c>
      <c r="G81" s="7" t="s">
        <v>17</v>
      </c>
      <c r="H81" s="7" t="s">
        <v>781</v>
      </c>
      <c r="I81" s="7" t="s">
        <v>782</v>
      </c>
      <c r="J81" s="7" t="s">
        <v>1190</v>
      </c>
      <c r="K81" s="7" t="s">
        <v>15</v>
      </c>
      <c r="L81" s="7" t="s">
        <v>16</v>
      </c>
      <c r="M81" s="8">
        <v>71.5</v>
      </c>
      <c r="N81" s="46">
        <v>130</v>
      </c>
      <c r="O81" s="8">
        <v>130</v>
      </c>
      <c r="P81" s="9">
        <f t="shared" si="6"/>
        <v>97.955000000000027</v>
      </c>
      <c r="Q81" s="9">
        <f t="shared" si="5"/>
        <v>214</v>
      </c>
      <c r="R81" s="9">
        <f t="shared" si="7"/>
        <v>214</v>
      </c>
      <c r="S81" s="7" t="s">
        <v>23</v>
      </c>
      <c r="T81" s="7" t="s">
        <v>3270</v>
      </c>
      <c r="U81" s="7" t="s">
        <v>24</v>
      </c>
      <c r="V81" s="26"/>
      <c r="X81" s="41">
        <f t="shared" si="8"/>
        <v>0</v>
      </c>
    </row>
    <row r="82" spans="2:24" x14ac:dyDescent="0.25">
      <c r="B82" s="35">
        <v>843380168461</v>
      </c>
      <c r="C82" s="7" t="s">
        <v>903</v>
      </c>
      <c r="D82" s="7" t="s">
        <v>1266</v>
      </c>
      <c r="E82" s="7" t="s">
        <v>16</v>
      </c>
      <c r="F82" s="7" t="s">
        <v>107</v>
      </c>
      <c r="G82" s="7" t="s">
        <v>20</v>
      </c>
      <c r="H82" s="7" t="s">
        <v>781</v>
      </c>
      <c r="I82" s="7" t="s">
        <v>782</v>
      </c>
      <c r="J82" s="7" t="s">
        <v>1190</v>
      </c>
      <c r="K82" s="7" t="s">
        <v>15</v>
      </c>
      <c r="L82" s="7" t="s">
        <v>16</v>
      </c>
      <c r="M82" s="8">
        <v>71.5</v>
      </c>
      <c r="N82" s="46">
        <v>130</v>
      </c>
      <c r="O82" s="8">
        <v>130</v>
      </c>
      <c r="P82" s="9">
        <f t="shared" si="6"/>
        <v>97.955000000000027</v>
      </c>
      <c r="Q82" s="9">
        <f t="shared" si="5"/>
        <v>214</v>
      </c>
      <c r="R82" s="9">
        <f t="shared" si="7"/>
        <v>214</v>
      </c>
      <c r="S82" s="7" t="s">
        <v>23</v>
      </c>
      <c r="T82" s="7" t="s">
        <v>3270</v>
      </c>
      <c r="U82" s="7" t="s">
        <v>24</v>
      </c>
      <c r="V82" s="26"/>
      <c r="X82" s="41">
        <f t="shared" si="8"/>
        <v>0</v>
      </c>
    </row>
    <row r="83" spans="2:24" x14ac:dyDescent="0.25">
      <c r="B83" s="35">
        <v>843380101864</v>
      </c>
      <c r="C83" s="7" t="s">
        <v>1809</v>
      </c>
      <c r="D83" s="7" t="s">
        <v>1833</v>
      </c>
      <c r="E83" s="7" t="s">
        <v>15</v>
      </c>
      <c r="F83" s="7" t="s">
        <v>40</v>
      </c>
      <c r="G83" s="7" t="s">
        <v>2339</v>
      </c>
      <c r="H83" s="7" t="s">
        <v>12</v>
      </c>
      <c r="I83" s="7" t="s">
        <v>25</v>
      </c>
      <c r="J83" s="7" t="s">
        <v>1190</v>
      </c>
      <c r="K83" s="7" t="s">
        <v>15</v>
      </c>
      <c r="L83" s="7" t="s">
        <v>16</v>
      </c>
      <c r="M83" s="8">
        <v>99</v>
      </c>
      <c r="N83" s="46">
        <v>180</v>
      </c>
      <c r="O83" s="8">
        <v>180</v>
      </c>
      <c r="P83" s="9">
        <f t="shared" si="6"/>
        <v>135.63000000000002</v>
      </c>
      <c r="Q83" s="9">
        <f t="shared" si="5"/>
        <v>296</v>
      </c>
      <c r="R83" s="9">
        <f t="shared" si="7"/>
        <v>296</v>
      </c>
      <c r="S83" s="7" t="s">
        <v>23</v>
      </c>
      <c r="T83" s="7" t="s">
        <v>3270</v>
      </c>
      <c r="U83" s="7" t="s">
        <v>24</v>
      </c>
      <c r="V83" s="26"/>
      <c r="X83" s="41">
        <f t="shared" si="8"/>
        <v>0</v>
      </c>
    </row>
    <row r="84" spans="2:24" x14ac:dyDescent="0.25">
      <c r="B84" s="35">
        <v>843380101840</v>
      </c>
      <c r="C84" s="7" t="s">
        <v>1810</v>
      </c>
      <c r="D84" s="7" t="s">
        <v>1834</v>
      </c>
      <c r="E84" s="7" t="s">
        <v>15</v>
      </c>
      <c r="F84" s="7" t="s">
        <v>40</v>
      </c>
      <c r="G84" s="7" t="s">
        <v>19</v>
      </c>
      <c r="H84" s="7" t="s">
        <v>12</v>
      </c>
      <c r="I84" s="7" t="s">
        <v>25</v>
      </c>
      <c r="J84" s="7" t="s">
        <v>1190</v>
      </c>
      <c r="K84" s="7" t="s">
        <v>15</v>
      </c>
      <c r="L84" s="7" t="s">
        <v>16</v>
      </c>
      <c r="M84" s="8">
        <v>99</v>
      </c>
      <c r="N84" s="46">
        <v>180</v>
      </c>
      <c r="O84" s="8">
        <v>180</v>
      </c>
      <c r="P84" s="9">
        <f t="shared" si="6"/>
        <v>135.63000000000002</v>
      </c>
      <c r="Q84" s="9">
        <f t="shared" si="5"/>
        <v>296</v>
      </c>
      <c r="R84" s="9">
        <f t="shared" si="7"/>
        <v>296</v>
      </c>
      <c r="S84" s="7" t="s">
        <v>23</v>
      </c>
      <c r="T84" s="7" t="s">
        <v>3270</v>
      </c>
      <c r="U84" s="7" t="s">
        <v>24</v>
      </c>
      <c r="V84" s="26"/>
      <c r="X84" s="41">
        <f t="shared" si="8"/>
        <v>0</v>
      </c>
    </row>
    <row r="85" spans="2:24" x14ac:dyDescent="0.25">
      <c r="B85" s="35">
        <v>843380101833</v>
      </c>
      <c r="C85" s="7" t="s">
        <v>1811</v>
      </c>
      <c r="D85" s="7" t="s">
        <v>1835</v>
      </c>
      <c r="E85" s="7" t="s">
        <v>15</v>
      </c>
      <c r="F85" s="7" t="s">
        <v>40</v>
      </c>
      <c r="G85" s="7" t="s">
        <v>18</v>
      </c>
      <c r="H85" s="7" t="s">
        <v>12</v>
      </c>
      <c r="I85" s="7" t="s">
        <v>25</v>
      </c>
      <c r="J85" s="7" t="s">
        <v>1190</v>
      </c>
      <c r="K85" s="7" t="s">
        <v>15</v>
      </c>
      <c r="L85" s="7" t="s">
        <v>16</v>
      </c>
      <c r="M85" s="8">
        <v>99</v>
      </c>
      <c r="N85" s="46">
        <v>180</v>
      </c>
      <c r="O85" s="8">
        <v>180</v>
      </c>
      <c r="P85" s="9">
        <f t="shared" si="6"/>
        <v>135.63000000000002</v>
      </c>
      <c r="Q85" s="9">
        <f t="shared" si="5"/>
        <v>296</v>
      </c>
      <c r="R85" s="9">
        <f t="shared" si="7"/>
        <v>296</v>
      </c>
      <c r="S85" s="7" t="s">
        <v>23</v>
      </c>
      <c r="T85" s="7" t="s">
        <v>3270</v>
      </c>
      <c r="U85" s="7" t="s">
        <v>24</v>
      </c>
      <c r="V85" s="26"/>
      <c r="X85" s="41">
        <f t="shared" si="8"/>
        <v>0</v>
      </c>
    </row>
    <row r="86" spans="2:24" x14ac:dyDescent="0.25">
      <c r="B86" s="35">
        <v>843380101826</v>
      </c>
      <c r="C86" s="7" t="s">
        <v>1812</v>
      </c>
      <c r="D86" s="7" t="s">
        <v>1836</v>
      </c>
      <c r="E86" s="7" t="s">
        <v>15</v>
      </c>
      <c r="F86" s="7" t="s">
        <v>40</v>
      </c>
      <c r="G86" s="7" t="s">
        <v>17</v>
      </c>
      <c r="H86" s="7" t="s">
        <v>12</v>
      </c>
      <c r="I86" s="7" t="s">
        <v>25</v>
      </c>
      <c r="J86" s="7" t="s">
        <v>1190</v>
      </c>
      <c r="K86" s="7" t="s">
        <v>15</v>
      </c>
      <c r="L86" s="7" t="s">
        <v>16</v>
      </c>
      <c r="M86" s="8">
        <v>99</v>
      </c>
      <c r="N86" s="46">
        <v>180</v>
      </c>
      <c r="O86" s="8">
        <v>180</v>
      </c>
      <c r="P86" s="9">
        <f t="shared" si="6"/>
        <v>135.63000000000002</v>
      </c>
      <c r="Q86" s="9">
        <f t="shared" si="5"/>
        <v>296</v>
      </c>
      <c r="R86" s="9">
        <f t="shared" si="7"/>
        <v>296</v>
      </c>
      <c r="S86" s="7" t="s">
        <v>23</v>
      </c>
      <c r="T86" s="7" t="s">
        <v>3270</v>
      </c>
      <c r="U86" s="7" t="s">
        <v>24</v>
      </c>
      <c r="V86" s="26"/>
      <c r="X86" s="41">
        <f t="shared" si="8"/>
        <v>0</v>
      </c>
    </row>
    <row r="87" spans="2:24" x14ac:dyDescent="0.25">
      <c r="B87" s="35">
        <v>843380101857</v>
      </c>
      <c r="C87" s="7" t="s">
        <v>1813</v>
      </c>
      <c r="D87" s="7" t="s">
        <v>1837</v>
      </c>
      <c r="E87" s="7" t="s">
        <v>15</v>
      </c>
      <c r="F87" s="7" t="s">
        <v>40</v>
      </c>
      <c r="G87" s="7" t="s">
        <v>20</v>
      </c>
      <c r="H87" s="7" t="s">
        <v>12</v>
      </c>
      <c r="I87" s="7" t="s">
        <v>25</v>
      </c>
      <c r="J87" s="7" t="s">
        <v>1190</v>
      </c>
      <c r="K87" s="7" t="s">
        <v>15</v>
      </c>
      <c r="L87" s="7" t="s">
        <v>16</v>
      </c>
      <c r="M87" s="8">
        <v>99</v>
      </c>
      <c r="N87" s="46">
        <v>180</v>
      </c>
      <c r="O87" s="8">
        <v>180</v>
      </c>
      <c r="P87" s="9">
        <f t="shared" si="6"/>
        <v>135.63000000000002</v>
      </c>
      <c r="Q87" s="9">
        <f t="shared" si="5"/>
        <v>296</v>
      </c>
      <c r="R87" s="9">
        <f t="shared" si="7"/>
        <v>296</v>
      </c>
      <c r="S87" s="7" t="s">
        <v>23</v>
      </c>
      <c r="T87" s="7" t="s">
        <v>3270</v>
      </c>
      <c r="U87" s="7" t="s">
        <v>24</v>
      </c>
      <c r="V87" s="26"/>
      <c r="X87" s="41">
        <f t="shared" si="8"/>
        <v>0</v>
      </c>
    </row>
    <row r="88" spans="2:24" x14ac:dyDescent="0.25">
      <c r="B88" s="35">
        <v>843380101369</v>
      </c>
      <c r="C88" s="7" t="s">
        <v>868</v>
      </c>
      <c r="D88" s="7" t="s">
        <v>1230</v>
      </c>
      <c r="E88" s="7" t="s">
        <v>16</v>
      </c>
      <c r="F88" s="7" t="s">
        <v>40</v>
      </c>
      <c r="G88" s="7" t="s">
        <v>2339</v>
      </c>
      <c r="H88" s="7" t="s">
        <v>12</v>
      </c>
      <c r="I88" s="7" t="s">
        <v>26</v>
      </c>
      <c r="J88" s="7" t="s">
        <v>1190</v>
      </c>
      <c r="K88" s="7" t="s">
        <v>15</v>
      </c>
      <c r="L88" s="7" t="s">
        <v>16</v>
      </c>
      <c r="M88" s="8">
        <v>82.5</v>
      </c>
      <c r="N88" s="46">
        <v>150</v>
      </c>
      <c r="O88" s="8">
        <v>150</v>
      </c>
      <c r="P88" s="9">
        <f t="shared" si="6"/>
        <v>113.02500000000002</v>
      </c>
      <c r="Q88" s="9">
        <f t="shared" si="5"/>
        <v>247</v>
      </c>
      <c r="R88" s="9">
        <f t="shared" si="7"/>
        <v>247</v>
      </c>
      <c r="S88" s="7" t="s">
        <v>23</v>
      </c>
      <c r="T88" s="7" t="s">
        <v>3270</v>
      </c>
      <c r="U88" s="7" t="s">
        <v>24</v>
      </c>
      <c r="V88" s="26"/>
      <c r="X88" s="41">
        <f t="shared" si="8"/>
        <v>0</v>
      </c>
    </row>
    <row r="89" spans="2:24" x14ac:dyDescent="0.25">
      <c r="B89" s="35">
        <v>843380101345</v>
      </c>
      <c r="C89" s="7" t="s">
        <v>866</v>
      </c>
      <c r="D89" s="7" t="s">
        <v>1228</v>
      </c>
      <c r="E89" s="7" t="s">
        <v>16</v>
      </c>
      <c r="F89" s="7" t="s">
        <v>40</v>
      </c>
      <c r="G89" s="7" t="s">
        <v>19</v>
      </c>
      <c r="H89" s="7" t="s">
        <v>12</v>
      </c>
      <c r="I89" s="7" t="s">
        <v>26</v>
      </c>
      <c r="J89" s="7" t="s">
        <v>1190</v>
      </c>
      <c r="K89" s="7" t="s">
        <v>15</v>
      </c>
      <c r="L89" s="7" t="s">
        <v>16</v>
      </c>
      <c r="M89" s="8">
        <v>82.5</v>
      </c>
      <c r="N89" s="46">
        <v>150</v>
      </c>
      <c r="O89" s="8">
        <v>150</v>
      </c>
      <c r="P89" s="9">
        <f t="shared" si="6"/>
        <v>113.02500000000002</v>
      </c>
      <c r="Q89" s="9">
        <f t="shared" si="5"/>
        <v>247</v>
      </c>
      <c r="R89" s="9">
        <f t="shared" si="7"/>
        <v>247</v>
      </c>
      <c r="S89" s="7" t="s">
        <v>23</v>
      </c>
      <c r="T89" s="7" t="s">
        <v>3270</v>
      </c>
      <c r="U89" s="7" t="s">
        <v>24</v>
      </c>
      <c r="V89" s="26"/>
      <c r="X89" s="41">
        <f t="shared" si="8"/>
        <v>0</v>
      </c>
    </row>
    <row r="90" spans="2:24" x14ac:dyDescent="0.25">
      <c r="B90" s="35">
        <v>843380101338</v>
      </c>
      <c r="C90" s="7" t="s">
        <v>865</v>
      </c>
      <c r="D90" s="7" t="s">
        <v>1227</v>
      </c>
      <c r="E90" s="7" t="s">
        <v>16</v>
      </c>
      <c r="F90" s="7" t="s">
        <v>40</v>
      </c>
      <c r="G90" s="7" t="s">
        <v>18</v>
      </c>
      <c r="H90" s="7" t="s">
        <v>12</v>
      </c>
      <c r="I90" s="7" t="s">
        <v>26</v>
      </c>
      <c r="J90" s="7" t="s">
        <v>1190</v>
      </c>
      <c r="K90" s="7" t="s">
        <v>15</v>
      </c>
      <c r="L90" s="7" t="s">
        <v>16</v>
      </c>
      <c r="M90" s="8">
        <v>82.5</v>
      </c>
      <c r="N90" s="46">
        <v>150</v>
      </c>
      <c r="O90" s="8">
        <v>150</v>
      </c>
      <c r="P90" s="9">
        <f t="shared" si="6"/>
        <v>113.02500000000002</v>
      </c>
      <c r="Q90" s="9">
        <f t="shared" si="5"/>
        <v>247</v>
      </c>
      <c r="R90" s="9">
        <f t="shared" si="7"/>
        <v>247</v>
      </c>
      <c r="S90" s="7" t="s">
        <v>23</v>
      </c>
      <c r="T90" s="7" t="s">
        <v>3270</v>
      </c>
      <c r="U90" s="7" t="s">
        <v>24</v>
      </c>
      <c r="V90" s="26"/>
      <c r="X90" s="41">
        <f t="shared" si="8"/>
        <v>0</v>
      </c>
    </row>
    <row r="91" spans="2:24" x14ac:dyDescent="0.25">
      <c r="B91" s="35">
        <v>843380101321</v>
      </c>
      <c r="C91" s="7" t="s">
        <v>864</v>
      </c>
      <c r="D91" s="7" t="s">
        <v>1226</v>
      </c>
      <c r="E91" s="7" t="s">
        <v>16</v>
      </c>
      <c r="F91" s="7" t="s">
        <v>40</v>
      </c>
      <c r="G91" s="7" t="s">
        <v>17</v>
      </c>
      <c r="H91" s="7" t="s">
        <v>12</v>
      </c>
      <c r="I91" s="7" t="s">
        <v>26</v>
      </c>
      <c r="J91" s="7" t="s">
        <v>1190</v>
      </c>
      <c r="K91" s="7" t="s">
        <v>15</v>
      </c>
      <c r="L91" s="7" t="s">
        <v>16</v>
      </c>
      <c r="M91" s="8">
        <v>82.5</v>
      </c>
      <c r="N91" s="46">
        <v>150</v>
      </c>
      <c r="O91" s="8">
        <v>150</v>
      </c>
      <c r="P91" s="9">
        <f t="shared" si="6"/>
        <v>113.02500000000002</v>
      </c>
      <c r="Q91" s="9">
        <f t="shared" si="5"/>
        <v>247</v>
      </c>
      <c r="R91" s="9">
        <f t="shared" si="7"/>
        <v>247</v>
      </c>
      <c r="S91" s="7" t="s">
        <v>23</v>
      </c>
      <c r="T91" s="7" t="s">
        <v>3270</v>
      </c>
      <c r="U91" s="7" t="s">
        <v>24</v>
      </c>
      <c r="V91" s="26"/>
      <c r="X91" s="41">
        <f t="shared" si="8"/>
        <v>0</v>
      </c>
    </row>
    <row r="92" spans="2:24" x14ac:dyDescent="0.25">
      <c r="B92" s="35">
        <v>843380101352</v>
      </c>
      <c r="C92" s="7" t="s">
        <v>867</v>
      </c>
      <c r="D92" s="7" t="s">
        <v>1229</v>
      </c>
      <c r="E92" s="7" t="s">
        <v>16</v>
      </c>
      <c r="F92" s="7" t="s">
        <v>40</v>
      </c>
      <c r="G92" s="7" t="s">
        <v>20</v>
      </c>
      <c r="H92" s="7" t="s">
        <v>12</v>
      </c>
      <c r="I92" s="7" t="s">
        <v>26</v>
      </c>
      <c r="J92" s="7" t="s">
        <v>1190</v>
      </c>
      <c r="K92" s="7" t="s">
        <v>15</v>
      </c>
      <c r="L92" s="7" t="s">
        <v>16</v>
      </c>
      <c r="M92" s="8">
        <v>82.5</v>
      </c>
      <c r="N92" s="46">
        <v>150</v>
      </c>
      <c r="O92" s="8">
        <v>150</v>
      </c>
      <c r="P92" s="9">
        <f t="shared" si="6"/>
        <v>113.02500000000002</v>
      </c>
      <c r="Q92" s="9">
        <f t="shared" si="5"/>
        <v>247</v>
      </c>
      <c r="R92" s="9">
        <f t="shared" si="7"/>
        <v>247</v>
      </c>
      <c r="S92" s="7" t="s">
        <v>23</v>
      </c>
      <c r="T92" s="7" t="s">
        <v>3270</v>
      </c>
      <c r="U92" s="7" t="s">
        <v>24</v>
      </c>
      <c r="V92" s="26"/>
      <c r="X92" s="41">
        <f t="shared" si="8"/>
        <v>0</v>
      </c>
    </row>
    <row r="93" spans="2:24" x14ac:dyDescent="0.25">
      <c r="B93" s="35">
        <v>843380101314</v>
      </c>
      <c r="C93" s="7" t="s">
        <v>863</v>
      </c>
      <c r="D93" s="7" t="s">
        <v>1225</v>
      </c>
      <c r="E93" s="7" t="s">
        <v>15</v>
      </c>
      <c r="F93" s="7" t="s">
        <v>27</v>
      </c>
      <c r="G93" s="7" t="s">
        <v>2339</v>
      </c>
      <c r="H93" s="7" t="s">
        <v>12</v>
      </c>
      <c r="I93" s="7" t="s">
        <v>26</v>
      </c>
      <c r="J93" s="7" t="s">
        <v>1190</v>
      </c>
      <c r="K93" s="7" t="s">
        <v>15</v>
      </c>
      <c r="L93" s="7" t="s">
        <v>16</v>
      </c>
      <c r="M93" s="8">
        <v>82.5</v>
      </c>
      <c r="N93" s="46">
        <v>150</v>
      </c>
      <c r="O93" s="8">
        <v>150</v>
      </c>
      <c r="P93" s="9">
        <f t="shared" si="6"/>
        <v>113.02500000000002</v>
      </c>
      <c r="Q93" s="9">
        <f t="shared" si="5"/>
        <v>247</v>
      </c>
      <c r="R93" s="9">
        <f t="shared" si="7"/>
        <v>247</v>
      </c>
      <c r="S93" s="7" t="s">
        <v>23</v>
      </c>
      <c r="T93" s="7" t="s">
        <v>3270</v>
      </c>
      <c r="U93" s="7" t="s">
        <v>24</v>
      </c>
      <c r="V93" s="26"/>
      <c r="X93" s="41">
        <f t="shared" si="8"/>
        <v>0</v>
      </c>
    </row>
    <row r="94" spans="2:24" x14ac:dyDescent="0.25">
      <c r="B94" s="35">
        <v>843380101291</v>
      </c>
      <c r="C94" s="7" t="s">
        <v>861</v>
      </c>
      <c r="D94" s="7" t="s">
        <v>1223</v>
      </c>
      <c r="E94" s="7" t="s">
        <v>15</v>
      </c>
      <c r="F94" s="7" t="s">
        <v>27</v>
      </c>
      <c r="G94" s="7" t="s">
        <v>19</v>
      </c>
      <c r="H94" s="7" t="s">
        <v>12</v>
      </c>
      <c r="I94" s="7" t="s">
        <v>26</v>
      </c>
      <c r="J94" s="7" t="s">
        <v>1190</v>
      </c>
      <c r="K94" s="7" t="s">
        <v>15</v>
      </c>
      <c r="L94" s="7" t="s">
        <v>16</v>
      </c>
      <c r="M94" s="8">
        <v>82.5</v>
      </c>
      <c r="N94" s="46">
        <v>150</v>
      </c>
      <c r="O94" s="8">
        <v>150</v>
      </c>
      <c r="P94" s="9">
        <f t="shared" si="6"/>
        <v>113.02500000000002</v>
      </c>
      <c r="Q94" s="9">
        <f t="shared" si="5"/>
        <v>247</v>
      </c>
      <c r="R94" s="9">
        <f t="shared" si="7"/>
        <v>247</v>
      </c>
      <c r="S94" s="7" t="s">
        <v>23</v>
      </c>
      <c r="T94" s="7" t="s">
        <v>3270</v>
      </c>
      <c r="U94" s="7" t="s">
        <v>24</v>
      </c>
      <c r="V94" s="26"/>
      <c r="X94" s="41">
        <f t="shared" si="8"/>
        <v>0</v>
      </c>
    </row>
    <row r="95" spans="2:24" x14ac:dyDescent="0.25">
      <c r="B95" s="35">
        <v>843380101284</v>
      </c>
      <c r="C95" s="7" t="s">
        <v>860</v>
      </c>
      <c r="D95" s="7" t="s">
        <v>1222</v>
      </c>
      <c r="E95" s="7" t="s">
        <v>15</v>
      </c>
      <c r="F95" s="7" t="s">
        <v>27</v>
      </c>
      <c r="G95" s="7" t="s">
        <v>18</v>
      </c>
      <c r="H95" s="7" t="s">
        <v>12</v>
      </c>
      <c r="I95" s="7" t="s">
        <v>26</v>
      </c>
      <c r="J95" s="7" t="s">
        <v>1190</v>
      </c>
      <c r="K95" s="7" t="s">
        <v>15</v>
      </c>
      <c r="L95" s="7" t="s">
        <v>16</v>
      </c>
      <c r="M95" s="8">
        <v>82.5</v>
      </c>
      <c r="N95" s="46">
        <v>150</v>
      </c>
      <c r="O95" s="8">
        <v>150</v>
      </c>
      <c r="P95" s="9">
        <f t="shared" si="6"/>
        <v>113.02500000000002</v>
      </c>
      <c r="Q95" s="9">
        <f t="shared" si="5"/>
        <v>247</v>
      </c>
      <c r="R95" s="9">
        <f t="shared" si="7"/>
        <v>247</v>
      </c>
      <c r="S95" s="7" t="s">
        <v>23</v>
      </c>
      <c r="T95" s="7" t="s">
        <v>3270</v>
      </c>
      <c r="U95" s="7" t="s">
        <v>24</v>
      </c>
      <c r="V95" s="26"/>
      <c r="X95" s="41">
        <f t="shared" si="8"/>
        <v>0</v>
      </c>
    </row>
    <row r="96" spans="2:24" x14ac:dyDescent="0.25">
      <c r="B96" s="35">
        <v>843380101277</v>
      </c>
      <c r="C96" s="7" t="s">
        <v>859</v>
      </c>
      <c r="D96" s="7" t="s">
        <v>1221</v>
      </c>
      <c r="E96" s="7" t="s">
        <v>15</v>
      </c>
      <c r="F96" s="7" t="s">
        <v>27</v>
      </c>
      <c r="G96" s="7" t="s">
        <v>17</v>
      </c>
      <c r="H96" s="7" t="s">
        <v>12</v>
      </c>
      <c r="I96" s="7" t="s">
        <v>26</v>
      </c>
      <c r="J96" s="7" t="s">
        <v>1190</v>
      </c>
      <c r="K96" s="7" t="s">
        <v>15</v>
      </c>
      <c r="L96" s="7" t="s">
        <v>16</v>
      </c>
      <c r="M96" s="8">
        <v>82.5</v>
      </c>
      <c r="N96" s="46">
        <v>150</v>
      </c>
      <c r="O96" s="8">
        <v>150</v>
      </c>
      <c r="P96" s="9">
        <f t="shared" si="6"/>
        <v>113.02500000000002</v>
      </c>
      <c r="Q96" s="9">
        <f t="shared" si="5"/>
        <v>247</v>
      </c>
      <c r="R96" s="9">
        <f t="shared" si="7"/>
        <v>247</v>
      </c>
      <c r="S96" s="7" t="s">
        <v>23</v>
      </c>
      <c r="T96" s="7" t="s">
        <v>3270</v>
      </c>
      <c r="U96" s="7" t="s">
        <v>24</v>
      </c>
      <c r="V96" s="26"/>
      <c r="X96" s="41">
        <f t="shared" si="8"/>
        <v>0</v>
      </c>
    </row>
    <row r="97" spans="2:24" x14ac:dyDescent="0.25">
      <c r="B97" s="35">
        <v>843380101307</v>
      </c>
      <c r="C97" s="7" t="s">
        <v>862</v>
      </c>
      <c r="D97" s="7" t="s">
        <v>1224</v>
      </c>
      <c r="E97" s="7" t="s">
        <v>15</v>
      </c>
      <c r="F97" s="7" t="s">
        <v>27</v>
      </c>
      <c r="G97" s="7" t="s">
        <v>20</v>
      </c>
      <c r="H97" s="7" t="s">
        <v>12</v>
      </c>
      <c r="I97" s="7" t="s">
        <v>26</v>
      </c>
      <c r="J97" s="7" t="s">
        <v>1190</v>
      </c>
      <c r="K97" s="7" t="s">
        <v>15</v>
      </c>
      <c r="L97" s="7" t="s">
        <v>16</v>
      </c>
      <c r="M97" s="8">
        <v>82.5</v>
      </c>
      <c r="N97" s="46">
        <v>150</v>
      </c>
      <c r="O97" s="8">
        <v>150</v>
      </c>
      <c r="P97" s="9">
        <f t="shared" si="6"/>
        <v>113.02500000000002</v>
      </c>
      <c r="Q97" s="9">
        <f t="shared" si="5"/>
        <v>247</v>
      </c>
      <c r="R97" s="9">
        <f t="shared" si="7"/>
        <v>247</v>
      </c>
      <c r="S97" s="7" t="s">
        <v>23</v>
      </c>
      <c r="T97" s="7" t="s">
        <v>3270</v>
      </c>
      <c r="U97" s="7" t="s">
        <v>24</v>
      </c>
      <c r="V97" s="26"/>
      <c r="X97" s="41">
        <f t="shared" si="8"/>
        <v>0</v>
      </c>
    </row>
    <row r="98" spans="2:24" x14ac:dyDescent="0.25">
      <c r="B98" s="35">
        <v>843380122678</v>
      </c>
      <c r="C98" s="7" t="s">
        <v>899</v>
      </c>
      <c r="D98" s="7" t="s">
        <v>1262</v>
      </c>
      <c r="E98" s="7" t="s">
        <v>15</v>
      </c>
      <c r="F98" s="7" t="s">
        <v>40</v>
      </c>
      <c r="G98" s="7" t="s">
        <v>2339</v>
      </c>
      <c r="H98" s="7" t="s">
        <v>781</v>
      </c>
      <c r="I98" s="7" t="s">
        <v>782</v>
      </c>
      <c r="J98" s="7" t="s">
        <v>1190</v>
      </c>
      <c r="K98" s="7" t="s">
        <v>15</v>
      </c>
      <c r="L98" s="7" t="s">
        <v>16</v>
      </c>
      <c r="M98" s="8">
        <v>60.5</v>
      </c>
      <c r="N98" s="46">
        <v>110</v>
      </c>
      <c r="O98" s="8">
        <v>110</v>
      </c>
      <c r="P98" s="9">
        <f t="shared" si="6"/>
        <v>82.885000000000019</v>
      </c>
      <c r="Q98" s="9">
        <f t="shared" si="5"/>
        <v>181</v>
      </c>
      <c r="R98" s="9">
        <f t="shared" si="7"/>
        <v>181</v>
      </c>
      <c r="S98" s="7" t="s">
        <v>23</v>
      </c>
      <c r="T98" s="7" t="s">
        <v>3270</v>
      </c>
      <c r="U98" s="7" t="s">
        <v>24</v>
      </c>
      <c r="V98" s="26"/>
      <c r="X98" s="41">
        <f t="shared" si="8"/>
        <v>0</v>
      </c>
    </row>
    <row r="99" spans="2:24" x14ac:dyDescent="0.25">
      <c r="B99" s="35">
        <v>843380122654</v>
      </c>
      <c r="C99" s="7" t="s">
        <v>897</v>
      </c>
      <c r="D99" s="7" t="s">
        <v>1260</v>
      </c>
      <c r="E99" s="7" t="s">
        <v>15</v>
      </c>
      <c r="F99" s="7" t="s">
        <v>40</v>
      </c>
      <c r="G99" s="7" t="s">
        <v>19</v>
      </c>
      <c r="H99" s="7" t="s">
        <v>781</v>
      </c>
      <c r="I99" s="7" t="s">
        <v>782</v>
      </c>
      <c r="J99" s="7" t="s">
        <v>1190</v>
      </c>
      <c r="K99" s="7" t="s">
        <v>15</v>
      </c>
      <c r="L99" s="7" t="s">
        <v>16</v>
      </c>
      <c r="M99" s="8">
        <v>60.5</v>
      </c>
      <c r="N99" s="46">
        <v>110</v>
      </c>
      <c r="O99" s="8">
        <v>110</v>
      </c>
      <c r="P99" s="9">
        <f t="shared" si="6"/>
        <v>82.885000000000019</v>
      </c>
      <c r="Q99" s="9">
        <f t="shared" si="5"/>
        <v>181</v>
      </c>
      <c r="R99" s="9">
        <f t="shared" si="7"/>
        <v>181</v>
      </c>
      <c r="S99" s="7" t="s">
        <v>23</v>
      </c>
      <c r="T99" s="7" t="s">
        <v>3270</v>
      </c>
      <c r="U99" s="7" t="s">
        <v>24</v>
      </c>
      <c r="V99" s="26"/>
      <c r="X99" s="41">
        <f t="shared" si="8"/>
        <v>0</v>
      </c>
    </row>
    <row r="100" spans="2:24" x14ac:dyDescent="0.25">
      <c r="B100" s="35">
        <v>843380122647</v>
      </c>
      <c r="C100" s="7" t="s">
        <v>896</v>
      </c>
      <c r="D100" s="7" t="s">
        <v>1259</v>
      </c>
      <c r="E100" s="7" t="s">
        <v>15</v>
      </c>
      <c r="F100" s="7" t="s">
        <v>40</v>
      </c>
      <c r="G100" s="7" t="s">
        <v>18</v>
      </c>
      <c r="H100" s="7" t="s">
        <v>781</v>
      </c>
      <c r="I100" s="7" t="s">
        <v>782</v>
      </c>
      <c r="J100" s="7" t="s">
        <v>1190</v>
      </c>
      <c r="K100" s="7" t="s">
        <v>15</v>
      </c>
      <c r="L100" s="7" t="s">
        <v>16</v>
      </c>
      <c r="M100" s="8">
        <v>60.5</v>
      </c>
      <c r="N100" s="46">
        <v>110</v>
      </c>
      <c r="O100" s="8">
        <v>110</v>
      </c>
      <c r="P100" s="9">
        <f t="shared" si="6"/>
        <v>82.885000000000019</v>
      </c>
      <c r="Q100" s="9">
        <f t="shared" si="5"/>
        <v>181</v>
      </c>
      <c r="R100" s="9">
        <f t="shared" si="7"/>
        <v>181</v>
      </c>
      <c r="S100" s="7" t="s">
        <v>23</v>
      </c>
      <c r="T100" s="7" t="s">
        <v>3270</v>
      </c>
      <c r="U100" s="7" t="s">
        <v>24</v>
      </c>
      <c r="V100" s="26"/>
      <c r="X100" s="41">
        <f t="shared" si="8"/>
        <v>0</v>
      </c>
    </row>
    <row r="101" spans="2:24" x14ac:dyDescent="0.25">
      <c r="B101" s="35">
        <v>843380122630</v>
      </c>
      <c r="C101" s="7" t="s">
        <v>895</v>
      </c>
      <c r="D101" s="7" t="s">
        <v>1258</v>
      </c>
      <c r="E101" s="7" t="s">
        <v>15</v>
      </c>
      <c r="F101" s="7" t="s">
        <v>40</v>
      </c>
      <c r="G101" s="7" t="s">
        <v>17</v>
      </c>
      <c r="H101" s="7" t="s">
        <v>781</v>
      </c>
      <c r="I101" s="7" t="s">
        <v>782</v>
      </c>
      <c r="J101" s="7" t="s">
        <v>1190</v>
      </c>
      <c r="K101" s="7" t="s">
        <v>15</v>
      </c>
      <c r="L101" s="7" t="s">
        <v>16</v>
      </c>
      <c r="M101" s="8">
        <v>60.5</v>
      </c>
      <c r="N101" s="46">
        <v>110</v>
      </c>
      <c r="O101" s="8">
        <v>110</v>
      </c>
      <c r="P101" s="9">
        <f t="shared" si="6"/>
        <v>82.885000000000019</v>
      </c>
      <c r="Q101" s="9">
        <f t="shared" si="5"/>
        <v>181</v>
      </c>
      <c r="R101" s="9">
        <f t="shared" si="7"/>
        <v>181</v>
      </c>
      <c r="S101" s="7" t="s">
        <v>23</v>
      </c>
      <c r="T101" s="7" t="s">
        <v>3270</v>
      </c>
      <c r="U101" s="7" t="s">
        <v>24</v>
      </c>
      <c r="V101" s="26"/>
      <c r="X101" s="41">
        <f t="shared" si="8"/>
        <v>0</v>
      </c>
    </row>
    <row r="102" spans="2:24" x14ac:dyDescent="0.25">
      <c r="B102" s="35">
        <v>843380122661</v>
      </c>
      <c r="C102" s="7" t="s">
        <v>898</v>
      </c>
      <c r="D102" s="7" t="s">
        <v>1261</v>
      </c>
      <c r="E102" s="7" t="s">
        <v>15</v>
      </c>
      <c r="F102" s="7" t="s">
        <v>40</v>
      </c>
      <c r="G102" s="7" t="s">
        <v>20</v>
      </c>
      <c r="H102" s="7" t="s">
        <v>781</v>
      </c>
      <c r="I102" s="7" t="s">
        <v>782</v>
      </c>
      <c r="J102" s="7" t="s">
        <v>1190</v>
      </c>
      <c r="K102" s="7" t="s">
        <v>15</v>
      </c>
      <c r="L102" s="7" t="s">
        <v>16</v>
      </c>
      <c r="M102" s="8">
        <v>60.5</v>
      </c>
      <c r="N102" s="46">
        <v>110</v>
      </c>
      <c r="O102" s="8">
        <v>110</v>
      </c>
      <c r="P102" s="9">
        <f t="shared" si="6"/>
        <v>82.885000000000019</v>
      </c>
      <c r="Q102" s="9">
        <f t="shared" si="5"/>
        <v>181</v>
      </c>
      <c r="R102" s="9">
        <f t="shared" si="7"/>
        <v>181</v>
      </c>
      <c r="S102" s="7" t="s">
        <v>23</v>
      </c>
      <c r="T102" s="7" t="s">
        <v>3270</v>
      </c>
      <c r="U102" s="7" t="s">
        <v>24</v>
      </c>
      <c r="V102" s="26"/>
      <c r="X102" s="41">
        <f t="shared" si="8"/>
        <v>0</v>
      </c>
    </row>
    <row r="103" spans="2:24" x14ac:dyDescent="0.25">
      <c r="B103" s="35">
        <v>843380122623</v>
      </c>
      <c r="C103" s="7" t="s">
        <v>893</v>
      </c>
      <c r="D103" s="7" t="s">
        <v>1256</v>
      </c>
      <c r="E103" s="7" t="s">
        <v>15</v>
      </c>
      <c r="F103" s="7" t="s">
        <v>27</v>
      </c>
      <c r="G103" s="7" t="s">
        <v>2339</v>
      </c>
      <c r="H103" s="7" t="s">
        <v>781</v>
      </c>
      <c r="I103" s="7" t="s">
        <v>782</v>
      </c>
      <c r="J103" s="7" t="s">
        <v>1190</v>
      </c>
      <c r="K103" s="7" t="s">
        <v>15</v>
      </c>
      <c r="L103" s="7" t="s">
        <v>16</v>
      </c>
      <c r="M103" s="8">
        <v>60.5</v>
      </c>
      <c r="N103" s="46">
        <v>110</v>
      </c>
      <c r="O103" s="8">
        <v>110</v>
      </c>
      <c r="P103" s="9">
        <f t="shared" si="6"/>
        <v>82.885000000000019</v>
      </c>
      <c r="Q103" s="9">
        <f t="shared" si="5"/>
        <v>181</v>
      </c>
      <c r="R103" s="9">
        <f t="shared" si="7"/>
        <v>181</v>
      </c>
      <c r="S103" s="7" t="s">
        <v>23</v>
      </c>
      <c r="T103" s="7" t="s">
        <v>3270</v>
      </c>
      <c r="U103" s="7" t="s">
        <v>24</v>
      </c>
      <c r="V103" s="26"/>
      <c r="X103" s="41">
        <f t="shared" ref="X103:X114" si="9">M103*W103</f>
        <v>0</v>
      </c>
    </row>
    <row r="104" spans="2:24" x14ac:dyDescent="0.25">
      <c r="B104" s="35">
        <v>843380149637</v>
      </c>
      <c r="C104" s="7" t="s">
        <v>894</v>
      </c>
      <c r="D104" s="7" t="s">
        <v>1257</v>
      </c>
      <c r="E104" s="7" t="s">
        <v>15</v>
      </c>
      <c r="F104" s="7" t="s">
        <v>27</v>
      </c>
      <c r="G104" s="7" t="s">
        <v>190</v>
      </c>
      <c r="H104" s="7" t="s">
        <v>781</v>
      </c>
      <c r="I104" s="7" t="s">
        <v>782</v>
      </c>
      <c r="J104" s="7" t="s">
        <v>1190</v>
      </c>
      <c r="K104" s="7" t="s">
        <v>15</v>
      </c>
      <c r="L104" s="7" t="s">
        <v>16</v>
      </c>
      <c r="M104" s="8">
        <v>60.5</v>
      </c>
      <c r="N104" s="46">
        <v>110</v>
      </c>
      <c r="O104" s="8">
        <v>110</v>
      </c>
      <c r="P104" s="9">
        <f t="shared" si="6"/>
        <v>82.885000000000019</v>
      </c>
      <c r="Q104" s="9">
        <f t="shared" si="5"/>
        <v>181</v>
      </c>
      <c r="R104" s="9">
        <f t="shared" si="7"/>
        <v>181</v>
      </c>
      <c r="S104" s="7" t="s">
        <v>23</v>
      </c>
      <c r="T104" s="7" t="s">
        <v>3270</v>
      </c>
      <c r="U104" s="7" t="s">
        <v>24</v>
      </c>
      <c r="V104" s="26"/>
      <c r="X104" s="41">
        <f t="shared" si="9"/>
        <v>0</v>
      </c>
    </row>
    <row r="105" spans="2:24" x14ac:dyDescent="0.25">
      <c r="B105" s="35">
        <v>843380122609</v>
      </c>
      <c r="C105" s="7" t="s">
        <v>891</v>
      </c>
      <c r="D105" s="7" t="s">
        <v>1254</v>
      </c>
      <c r="E105" s="7" t="s">
        <v>15</v>
      </c>
      <c r="F105" s="7" t="s">
        <v>27</v>
      </c>
      <c r="G105" s="7" t="s">
        <v>19</v>
      </c>
      <c r="H105" s="7" t="s">
        <v>781</v>
      </c>
      <c r="I105" s="7" t="s">
        <v>782</v>
      </c>
      <c r="J105" s="7" t="s">
        <v>1190</v>
      </c>
      <c r="K105" s="7" t="s">
        <v>15</v>
      </c>
      <c r="L105" s="7" t="s">
        <v>16</v>
      </c>
      <c r="M105" s="8">
        <v>60.5</v>
      </c>
      <c r="N105" s="46">
        <v>110</v>
      </c>
      <c r="O105" s="8">
        <v>110</v>
      </c>
      <c r="P105" s="9">
        <f t="shared" si="6"/>
        <v>82.885000000000019</v>
      </c>
      <c r="Q105" s="9">
        <f t="shared" si="5"/>
        <v>181</v>
      </c>
      <c r="R105" s="9">
        <f t="shared" si="7"/>
        <v>181</v>
      </c>
      <c r="S105" s="7" t="s">
        <v>23</v>
      </c>
      <c r="T105" s="7" t="s">
        <v>3270</v>
      </c>
      <c r="U105" s="7" t="s">
        <v>24</v>
      </c>
      <c r="V105" s="26"/>
      <c r="X105" s="41">
        <f t="shared" si="9"/>
        <v>0</v>
      </c>
    </row>
    <row r="106" spans="2:24" x14ac:dyDescent="0.25">
      <c r="B106" s="35">
        <v>843380122593</v>
      </c>
      <c r="C106" s="7" t="s">
        <v>890</v>
      </c>
      <c r="D106" s="7" t="s">
        <v>1253</v>
      </c>
      <c r="E106" s="7" t="s">
        <v>15</v>
      </c>
      <c r="F106" s="7" t="s">
        <v>27</v>
      </c>
      <c r="G106" s="7" t="s">
        <v>18</v>
      </c>
      <c r="H106" s="7" t="s">
        <v>781</v>
      </c>
      <c r="I106" s="7" t="s">
        <v>782</v>
      </c>
      <c r="J106" s="7" t="s">
        <v>1190</v>
      </c>
      <c r="K106" s="7" t="s">
        <v>15</v>
      </c>
      <c r="L106" s="7" t="s">
        <v>16</v>
      </c>
      <c r="M106" s="8">
        <v>60.5</v>
      </c>
      <c r="N106" s="46">
        <v>110</v>
      </c>
      <c r="O106" s="8">
        <v>110</v>
      </c>
      <c r="P106" s="9">
        <f t="shared" si="6"/>
        <v>82.885000000000019</v>
      </c>
      <c r="Q106" s="9">
        <f t="shared" si="5"/>
        <v>181</v>
      </c>
      <c r="R106" s="9">
        <f t="shared" si="7"/>
        <v>181</v>
      </c>
      <c r="S106" s="7" t="s">
        <v>23</v>
      </c>
      <c r="T106" s="7" t="s">
        <v>3270</v>
      </c>
      <c r="U106" s="7" t="s">
        <v>24</v>
      </c>
      <c r="V106" s="26"/>
      <c r="X106" s="41">
        <f t="shared" si="9"/>
        <v>0</v>
      </c>
    </row>
    <row r="107" spans="2:24" x14ac:dyDescent="0.25">
      <c r="B107" s="35">
        <v>843380122586</v>
      </c>
      <c r="C107" s="7" t="s">
        <v>889</v>
      </c>
      <c r="D107" s="7" t="s">
        <v>1252</v>
      </c>
      <c r="E107" s="7" t="s">
        <v>15</v>
      </c>
      <c r="F107" s="7" t="s">
        <v>27</v>
      </c>
      <c r="G107" s="7" t="s">
        <v>17</v>
      </c>
      <c r="H107" s="7" t="s">
        <v>781</v>
      </c>
      <c r="I107" s="7" t="s">
        <v>782</v>
      </c>
      <c r="J107" s="7" t="s">
        <v>1190</v>
      </c>
      <c r="K107" s="7" t="s">
        <v>15</v>
      </c>
      <c r="L107" s="7" t="s">
        <v>16</v>
      </c>
      <c r="M107" s="8">
        <v>60.5</v>
      </c>
      <c r="N107" s="46">
        <v>110</v>
      </c>
      <c r="O107" s="8">
        <v>110</v>
      </c>
      <c r="P107" s="9">
        <f t="shared" si="6"/>
        <v>82.885000000000019</v>
      </c>
      <c r="Q107" s="9">
        <f t="shared" si="5"/>
        <v>181</v>
      </c>
      <c r="R107" s="9">
        <f t="shared" si="7"/>
        <v>181</v>
      </c>
      <c r="S107" s="7" t="s">
        <v>23</v>
      </c>
      <c r="T107" s="7" t="s">
        <v>3270</v>
      </c>
      <c r="U107" s="7" t="s">
        <v>24</v>
      </c>
      <c r="V107" s="26"/>
      <c r="X107" s="41">
        <f t="shared" si="9"/>
        <v>0</v>
      </c>
    </row>
    <row r="108" spans="2:24" x14ac:dyDescent="0.25">
      <c r="B108" s="35">
        <v>843380122616</v>
      </c>
      <c r="C108" s="7" t="s">
        <v>892</v>
      </c>
      <c r="D108" s="7" t="s">
        <v>1255</v>
      </c>
      <c r="E108" s="7" t="s">
        <v>15</v>
      </c>
      <c r="F108" s="7" t="s">
        <v>27</v>
      </c>
      <c r="G108" s="7" t="s">
        <v>20</v>
      </c>
      <c r="H108" s="7" t="s">
        <v>781</v>
      </c>
      <c r="I108" s="7" t="s">
        <v>782</v>
      </c>
      <c r="J108" s="7" t="s">
        <v>1190</v>
      </c>
      <c r="K108" s="7" t="s">
        <v>15</v>
      </c>
      <c r="L108" s="7" t="s">
        <v>16</v>
      </c>
      <c r="M108" s="8">
        <v>60.5</v>
      </c>
      <c r="N108" s="46">
        <v>110</v>
      </c>
      <c r="O108" s="8">
        <v>110</v>
      </c>
      <c r="P108" s="9">
        <f t="shared" si="6"/>
        <v>82.885000000000019</v>
      </c>
      <c r="Q108" s="9">
        <f t="shared" si="5"/>
        <v>181</v>
      </c>
      <c r="R108" s="9">
        <f t="shared" si="7"/>
        <v>181</v>
      </c>
      <c r="S108" s="7" t="s">
        <v>23</v>
      </c>
      <c r="T108" s="7" t="s">
        <v>3270</v>
      </c>
      <c r="U108" s="7" t="s">
        <v>24</v>
      </c>
      <c r="V108" s="26"/>
      <c r="X108" s="41">
        <f t="shared" si="9"/>
        <v>0</v>
      </c>
    </row>
    <row r="109" spans="2:24" x14ac:dyDescent="0.25">
      <c r="B109" s="35" t="s">
        <v>2842</v>
      </c>
      <c r="C109" s="7" t="s">
        <v>2308</v>
      </c>
      <c r="D109" s="7" t="s">
        <v>2455</v>
      </c>
      <c r="E109" s="7" t="s">
        <v>16</v>
      </c>
      <c r="F109" s="7" t="s">
        <v>40</v>
      </c>
      <c r="G109" s="7" t="s">
        <v>190</v>
      </c>
      <c r="H109" s="7" t="s">
        <v>12</v>
      </c>
      <c r="I109" s="7" t="s">
        <v>188</v>
      </c>
      <c r="J109" s="7" t="s">
        <v>1190</v>
      </c>
      <c r="K109" s="7" t="s">
        <v>15</v>
      </c>
      <c r="L109" s="7" t="s">
        <v>16</v>
      </c>
      <c r="M109" s="8">
        <v>66</v>
      </c>
      <c r="N109" s="46">
        <v>120</v>
      </c>
      <c r="O109" s="8">
        <v>120</v>
      </c>
      <c r="P109" s="9">
        <f t="shared" ref="P109" si="10">(O109*$P$3)*(M109/O109)</f>
        <v>90.420000000000016</v>
      </c>
      <c r="Q109" s="9">
        <f t="shared" ref="Q109" si="11">R109</f>
        <v>197</v>
      </c>
      <c r="R109" s="9">
        <f t="shared" ref="R109" si="12">ROUND(O109*$P$3*(1+$Q$3),0)</f>
        <v>197</v>
      </c>
      <c r="S109" s="7" t="s">
        <v>23</v>
      </c>
      <c r="T109" s="7" t="s">
        <v>3270</v>
      </c>
      <c r="U109" s="7" t="s">
        <v>24</v>
      </c>
      <c r="V109" s="26"/>
      <c r="X109" s="41">
        <f t="shared" si="9"/>
        <v>0</v>
      </c>
    </row>
    <row r="110" spans="2:24" x14ac:dyDescent="0.25">
      <c r="B110" s="35">
        <v>843380100867</v>
      </c>
      <c r="C110" s="7" t="s">
        <v>848</v>
      </c>
      <c r="D110" s="7" t="s">
        <v>1220</v>
      </c>
      <c r="E110" s="7" t="s">
        <v>16</v>
      </c>
      <c r="F110" s="7" t="s">
        <v>40</v>
      </c>
      <c r="G110" s="7" t="s">
        <v>2339</v>
      </c>
      <c r="H110" s="7" t="s">
        <v>12</v>
      </c>
      <c r="I110" s="7" t="s">
        <v>188</v>
      </c>
      <c r="J110" s="7" t="s">
        <v>1190</v>
      </c>
      <c r="K110" s="7" t="s">
        <v>15</v>
      </c>
      <c r="L110" s="7" t="s">
        <v>16</v>
      </c>
      <c r="M110" s="8">
        <v>66</v>
      </c>
      <c r="N110" s="46">
        <v>120</v>
      </c>
      <c r="O110" s="8">
        <v>120</v>
      </c>
      <c r="P110" s="9">
        <f t="shared" si="6"/>
        <v>90.420000000000016</v>
      </c>
      <c r="Q110" s="9">
        <f t="shared" si="5"/>
        <v>197</v>
      </c>
      <c r="R110" s="9">
        <f t="shared" si="7"/>
        <v>197</v>
      </c>
      <c r="S110" s="7" t="s">
        <v>23</v>
      </c>
      <c r="T110" s="7" t="s">
        <v>3270</v>
      </c>
      <c r="U110" s="7" t="s">
        <v>24</v>
      </c>
      <c r="V110" s="26"/>
      <c r="X110" s="41">
        <f t="shared" si="9"/>
        <v>0</v>
      </c>
    </row>
    <row r="111" spans="2:24" x14ac:dyDescent="0.25">
      <c r="B111" s="35">
        <v>843380100843</v>
      </c>
      <c r="C111" s="7" t="s">
        <v>846</v>
      </c>
      <c r="D111" s="7" t="s">
        <v>1218</v>
      </c>
      <c r="E111" s="7" t="s">
        <v>16</v>
      </c>
      <c r="F111" s="7" t="s">
        <v>40</v>
      </c>
      <c r="G111" s="7" t="s">
        <v>19</v>
      </c>
      <c r="H111" s="7" t="s">
        <v>12</v>
      </c>
      <c r="I111" s="7" t="s">
        <v>188</v>
      </c>
      <c r="J111" s="7" t="s">
        <v>1190</v>
      </c>
      <c r="K111" s="7" t="s">
        <v>15</v>
      </c>
      <c r="L111" s="7" t="s">
        <v>16</v>
      </c>
      <c r="M111" s="8">
        <v>66</v>
      </c>
      <c r="N111" s="46">
        <v>120</v>
      </c>
      <c r="O111" s="8">
        <v>120</v>
      </c>
      <c r="P111" s="9">
        <f t="shared" si="6"/>
        <v>90.420000000000016</v>
      </c>
      <c r="Q111" s="9">
        <f t="shared" si="5"/>
        <v>197</v>
      </c>
      <c r="R111" s="9">
        <f t="shared" si="7"/>
        <v>197</v>
      </c>
      <c r="S111" s="7" t="s">
        <v>23</v>
      </c>
      <c r="T111" s="7" t="s">
        <v>3270</v>
      </c>
      <c r="U111" s="7" t="s">
        <v>24</v>
      </c>
      <c r="V111" s="26"/>
      <c r="X111" s="41">
        <f t="shared" si="9"/>
        <v>0</v>
      </c>
    </row>
    <row r="112" spans="2:24" x14ac:dyDescent="0.25">
      <c r="B112" s="35">
        <v>843380100836</v>
      </c>
      <c r="C112" s="7" t="s">
        <v>845</v>
      </c>
      <c r="D112" s="7" t="s">
        <v>1217</v>
      </c>
      <c r="E112" s="7" t="s">
        <v>16</v>
      </c>
      <c r="F112" s="7" t="s">
        <v>40</v>
      </c>
      <c r="G112" s="7" t="s">
        <v>18</v>
      </c>
      <c r="H112" s="7" t="s">
        <v>12</v>
      </c>
      <c r="I112" s="7" t="s">
        <v>188</v>
      </c>
      <c r="J112" s="7" t="s">
        <v>1190</v>
      </c>
      <c r="K112" s="7" t="s">
        <v>15</v>
      </c>
      <c r="L112" s="7" t="s">
        <v>16</v>
      </c>
      <c r="M112" s="8">
        <v>66</v>
      </c>
      <c r="N112" s="46">
        <v>120</v>
      </c>
      <c r="O112" s="8">
        <v>120</v>
      </c>
      <c r="P112" s="9">
        <f t="shared" si="6"/>
        <v>90.420000000000016</v>
      </c>
      <c r="Q112" s="9">
        <f t="shared" si="5"/>
        <v>197</v>
      </c>
      <c r="R112" s="9">
        <f t="shared" si="7"/>
        <v>197</v>
      </c>
      <c r="S112" s="7" t="s">
        <v>23</v>
      </c>
      <c r="T112" s="7" t="s">
        <v>3270</v>
      </c>
      <c r="U112" s="7" t="s">
        <v>24</v>
      </c>
      <c r="V112" s="26"/>
      <c r="X112" s="41">
        <f t="shared" si="9"/>
        <v>0</v>
      </c>
    </row>
    <row r="113" spans="2:24" x14ac:dyDescent="0.25">
      <c r="B113" s="35">
        <v>843380100829</v>
      </c>
      <c r="C113" s="7" t="s">
        <v>844</v>
      </c>
      <c r="D113" s="7" t="s">
        <v>1216</v>
      </c>
      <c r="E113" s="7" t="s">
        <v>16</v>
      </c>
      <c r="F113" s="7" t="s">
        <v>40</v>
      </c>
      <c r="G113" s="7" t="s">
        <v>17</v>
      </c>
      <c r="H113" s="7" t="s">
        <v>12</v>
      </c>
      <c r="I113" s="7" t="s">
        <v>188</v>
      </c>
      <c r="J113" s="7" t="s">
        <v>1190</v>
      </c>
      <c r="K113" s="7" t="s">
        <v>15</v>
      </c>
      <c r="L113" s="7" t="s">
        <v>16</v>
      </c>
      <c r="M113" s="8">
        <v>66</v>
      </c>
      <c r="N113" s="46">
        <v>120</v>
      </c>
      <c r="O113" s="8">
        <v>120</v>
      </c>
      <c r="P113" s="9">
        <f t="shared" si="6"/>
        <v>90.420000000000016</v>
      </c>
      <c r="Q113" s="9">
        <f t="shared" si="5"/>
        <v>197</v>
      </c>
      <c r="R113" s="9">
        <f t="shared" si="7"/>
        <v>197</v>
      </c>
      <c r="S113" s="7" t="s">
        <v>23</v>
      </c>
      <c r="T113" s="7" t="s">
        <v>3270</v>
      </c>
      <c r="U113" s="7" t="s">
        <v>24</v>
      </c>
      <c r="V113" s="26"/>
      <c r="X113" s="41">
        <f t="shared" si="9"/>
        <v>0</v>
      </c>
    </row>
    <row r="114" spans="2:24" x14ac:dyDescent="0.25">
      <c r="B114" s="35">
        <v>843380100850</v>
      </c>
      <c r="C114" s="7" t="s">
        <v>847</v>
      </c>
      <c r="D114" s="7" t="s">
        <v>1219</v>
      </c>
      <c r="E114" s="7" t="s">
        <v>16</v>
      </c>
      <c r="F114" s="7" t="s">
        <v>40</v>
      </c>
      <c r="G114" s="7" t="s">
        <v>20</v>
      </c>
      <c r="H114" s="7" t="s">
        <v>12</v>
      </c>
      <c r="I114" s="7" t="s">
        <v>188</v>
      </c>
      <c r="J114" s="7" t="s">
        <v>1190</v>
      </c>
      <c r="K114" s="7" t="s">
        <v>15</v>
      </c>
      <c r="L114" s="7" t="s">
        <v>16</v>
      </c>
      <c r="M114" s="8">
        <v>66</v>
      </c>
      <c r="N114" s="46">
        <v>120</v>
      </c>
      <c r="O114" s="8">
        <v>120</v>
      </c>
      <c r="P114" s="9">
        <f t="shared" si="6"/>
        <v>90.420000000000016</v>
      </c>
      <c r="Q114" s="9">
        <f t="shared" si="5"/>
        <v>197</v>
      </c>
      <c r="R114" s="9">
        <f t="shared" si="7"/>
        <v>197</v>
      </c>
      <c r="S114" s="7" t="s">
        <v>23</v>
      </c>
      <c r="T114" s="7" t="s">
        <v>3270</v>
      </c>
      <c r="U114" s="7" t="s">
        <v>24</v>
      </c>
      <c r="V114" s="26"/>
      <c r="X114" s="41">
        <f t="shared" si="9"/>
        <v>0</v>
      </c>
    </row>
    <row r="115" spans="2:24" x14ac:dyDescent="0.25">
      <c r="B115" s="35" t="s">
        <v>2843</v>
      </c>
      <c r="C115" s="6" t="s">
        <v>2309</v>
      </c>
      <c r="D115" s="6" t="s">
        <v>3272</v>
      </c>
      <c r="E115" s="7" t="s">
        <v>15</v>
      </c>
      <c r="F115" s="6" t="s">
        <v>27</v>
      </c>
      <c r="G115" s="6" t="s">
        <v>190</v>
      </c>
      <c r="H115" s="6" t="s">
        <v>12</v>
      </c>
      <c r="I115" s="6" t="s">
        <v>188</v>
      </c>
      <c r="J115" s="7" t="s">
        <v>1190</v>
      </c>
      <c r="K115" s="7" t="s">
        <v>15</v>
      </c>
      <c r="L115" s="7" t="s">
        <v>16</v>
      </c>
      <c r="M115" s="47">
        <v>66</v>
      </c>
      <c r="N115" s="47">
        <v>120</v>
      </c>
      <c r="O115" s="47">
        <v>120</v>
      </c>
      <c r="P115" s="9">
        <f t="shared" ref="P115" si="13">(O115*$P$3)*(M115/O115)</f>
        <v>90.420000000000016</v>
      </c>
      <c r="Q115" s="9">
        <f t="shared" ref="Q115" si="14">R115</f>
        <v>197</v>
      </c>
      <c r="R115" s="9">
        <f t="shared" ref="R115" si="15">ROUND(O115*$P$3*(1+$Q$3),0)</f>
        <v>197</v>
      </c>
      <c r="S115" s="7" t="s">
        <v>23</v>
      </c>
      <c r="T115" s="7" t="s">
        <v>3270</v>
      </c>
      <c r="U115" s="6" t="s">
        <v>24</v>
      </c>
      <c r="V115" s="26"/>
      <c r="X115" s="41">
        <f>W115*M115</f>
        <v>0</v>
      </c>
    </row>
    <row r="116" spans="2:24" x14ac:dyDescent="0.25">
      <c r="B116" s="35">
        <v>843380100812</v>
      </c>
      <c r="C116" s="7" t="s">
        <v>843</v>
      </c>
      <c r="D116" s="7" t="s">
        <v>1215</v>
      </c>
      <c r="E116" s="7" t="s">
        <v>15</v>
      </c>
      <c r="F116" s="7" t="s">
        <v>27</v>
      </c>
      <c r="G116" s="7" t="s">
        <v>2339</v>
      </c>
      <c r="H116" s="7" t="s">
        <v>12</v>
      </c>
      <c r="I116" s="7" t="s">
        <v>188</v>
      </c>
      <c r="J116" s="7" t="s">
        <v>1190</v>
      </c>
      <c r="K116" s="7" t="s">
        <v>15</v>
      </c>
      <c r="L116" s="7" t="s">
        <v>16</v>
      </c>
      <c r="M116" s="8">
        <v>66</v>
      </c>
      <c r="N116" s="46">
        <v>120</v>
      </c>
      <c r="O116" s="8">
        <v>120</v>
      </c>
      <c r="P116" s="9">
        <f t="shared" si="6"/>
        <v>90.420000000000016</v>
      </c>
      <c r="Q116" s="9">
        <f t="shared" si="5"/>
        <v>197</v>
      </c>
      <c r="R116" s="9">
        <f t="shared" si="7"/>
        <v>197</v>
      </c>
      <c r="S116" s="7" t="s">
        <v>23</v>
      </c>
      <c r="T116" s="7" t="s">
        <v>3270</v>
      </c>
      <c r="U116" s="7" t="s">
        <v>24</v>
      </c>
      <c r="V116" s="26"/>
      <c r="X116" s="41">
        <f t="shared" ref="X116:X179" si="16">M116*W116</f>
        <v>0</v>
      </c>
    </row>
    <row r="117" spans="2:24" x14ac:dyDescent="0.25">
      <c r="B117" s="35">
        <v>843380100799</v>
      </c>
      <c r="C117" s="7" t="s">
        <v>841</v>
      </c>
      <c r="D117" s="7" t="s">
        <v>1213</v>
      </c>
      <c r="E117" s="7" t="s">
        <v>15</v>
      </c>
      <c r="F117" s="7" t="s">
        <v>27</v>
      </c>
      <c r="G117" s="7" t="s">
        <v>19</v>
      </c>
      <c r="H117" s="7" t="s">
        <v>12</v>
      </c>
      <c r="I117" s="7" t="s">
        <v>188</v>
      </c>
      <c r="J117" s="7" t="s">
        <v>1190</v>
      </c>
      <c r="K117" s="7" t="s">
        <v>15</v>
      </c>
      <c r="L117" s="7" t="s">
        <v>16</v>
      </c>
      <c r="M117" s="8">
        <v>66</v>
      </c>
      <c r="N117" s="46">
        <v>120</v>
      </c>
      <c r="O117" s="8">
        <v>120</v>
      </c>
      <c r="P117" s="9">
        <f t="shared" si="6"/>
        <v>90.420000000000016</v>
      </c>
      <c r="Q117" s="9">
        <f t="shared" si="5"/>
        <v>197</v>
      </c>
      <c r="R117" s="9">
        <f t="shared" si="7"/>
        <v>197</v>
      </c>
      <c r="S117" s="7" t="s">
        <v>23</v>
      </c>
      <c r="T117" s="7" t="s">
        <v>3270</v>
      </c>
      <c r="U117" s="7" t="s">
        <v>24</v>
      </c>
      <c r="V117" s="26"/>
      <c r="X117" s="41">
        <f t="shared" si="16"/>
        <v>0</v>
      </c>
    </row>
    <row r="118" spans="2:24" x14ac:dyDescent="0.25">
      <c r="B118" s="35">
        <v>843380100782</v>
      </c>
      <c r="C118" s="7" t="s">
        <v>840</v>
      </c>
      <c r="D118" s="7" t="s">
        <v>1212</v>
      </c>
      <c r="E118" s="7" t="s">
        <v>15</v>
      </c>
      <c r="F118" s="7" t="s">
        <v>27</v>
      </c>
      <c r="G118" s="7" t="s">
        <v>18</v>
      </c>
      <c r="H118" s="7" t="s">
        <v>12</v>
      </c>
      <c r="I118" s="7" t="s">
        <v>188</v>
      </c>
      <c r="J118" s="7" t="s">
        <v>1190</v>
      </c>
      <c r="K118" s="7" t="s">
        <v>15</v>
      </c>
      <c r="L118" s="7" t="s">
        <v>16</v>
      </c>
      <c r="M118" s="8">
        <v>66</v>
      </c>
      <c r="N118" s="46">
        <v>120</v>
      </c>
      <c r="O118" s="8">
        <v>120</v>
      </c>
      <c r="P118" s="9">
        <f t="shared" si="6"/>
        <v>90.420000000000016</v>
      </c>
      <c r="Q118" s="9">
        <f t="shared" si="5"/>
        <v>197</v>
      </c>
      <c r="R118" s="9">
        <f t="shared" si="7"/>
        <v>197</v>
      </c>
      <c r="S118" s="7" t="s">
        <v>23</v>
      </c>
      <c r="T118" s="7" t="s">
        <v>3270</v>
      </c>
      <c r="U118" s="7" t="s">
        <v>24</v>
      </c>
      <c r="V118" s="26"/>
      <c r="X118" s="41">
        <f t="shared" si="16"/>
        <v>0</v>
      </c>
    </row>
    <row r="119" spans="2:24" x14ac:dyDescent="0.25">
      <c r="B119" s="35">
        <v>843380100775</v>
      </c>
      <c r="C119" s="7" t="s">
        <v>839</v>
      </c>
      <c r="D119" s="7" t="s">
        <v>1211</v>
      </c>
      <c r="E119" s="7" t="s">
        <v>15</v>
      </c>
      <c r="F119" s="7" t="s">
        <v>27</v>
      </c>
      <c r="G119" s="7" t="s">
        <v>17</v>
      </c>
      <c r="H119" s="7" t="s">
        <v>12</v>
      </c>
      <c r="I119" s="7" t="s">
        <v>188</v>
      </c>
      <c r="J119" s="7" t="s">
        <v>1190</v>
      </c>
      <c r="K119" s="7" t="s">
        <v>15</v>
      </c>
      <c r="L119" s="7" t="s">
        <v>16</v>
      </c>
      <c r="M119" s="8">
        <v>66</v>
      </c>
      <c r="N119" s="46">
        <v>120</v>
      </c>
      <c r="O119" s="8">
        <v>120</v>
      </c>
      <c r="P119" s="9">
        <f t="shared" si="6"/>
        <v>90.420000000000016</v>
      </c>
      <c r="Q119" s="9">
        <f t="shared" si="5"/>
        <v>197</v>
      </c>
      <c r="R119" s="9">
        <f t="shared" si="7"/>
        <v>197</v>
      </c>
      <c r="S119" s="7" t="s">
        <v>23</v>
      </c>
      <c r="T119" s="7" t="s">
        <v>3270</v>
      </c>
      <c r="U119" s="7" t="s">
        <v>24</v>
      </c>
      <c r="V119" s="26"/>
      <c r="X119" s="41">
        <f t="shared" si="16"/>
        <v>0</v>
      </c>
    </row>
    <row r="120" spans="2:24" x14ac:dyDescent="0.25">
      <c r="B120" s="35">
        <v>843380100805</v>
      </c>
      <c r="C120" s="7" t="s">
        <v>842</v>
      </c>
      <c r="D120" s="7" t="s">
        <v>1214</v>
      </c>
      <c r="E120" s="7" t="s">
        <v>15</v>
      </c>
      <c r="F120" s="7" t="s">
        <v>27</v>
      </c>
      <c r="G120" s="7" t="s">
        <v>20</v>
      </c>
      <c r="H120" s="7" t="s">
        <v>12</v>
      </c>
      <c r="I120" s="7" t="s">
        <v>188</v>
      </c>
      <c r="J120" s="7" t="s">
        <v>1190</v>
      </c>
      <c r="K120" s="7" t="s">
        <v>15</v>
      </c>
      <c r="L120" s="7" t="s">
        <v>16</v>
      </c>
      <c r="M120" s="8">
        <v>66</v>
      </c>
      <c r="N120" s="46">
        <v>120</v>
      </c>
      <c r="O120" s="8">
        <v>120</v>
      </c>
      <c r="P120" s="9">
        <f t="shared" si="6"/>
        <v>90.420000000000016</v>
      </c>
      <c r="Q120" s="9">
        <f t="shared" si="5"/>
        <v>197</v>
      </c>
      <c r="R120" s="9">
        <f t="shared" si="7"/>
        <v>197</v>
      </c>
      <c r="S120" s="7" t="s">
        <v>23</v>
      </c>
      <c r="T120" s="7" t="s">
        <v>3270</v>
      </c>
      <c r="U120" s="7" t="s">
        <v>24</v>
      </c>
      <c r="V120" s="26"/>
      <c r="X120" s="41">
        <f t="shared" si="16"/>
        <v>0</v>
      </c>
    </row>
    <row r="121" spans="2:24" x14ac:dyDescent="0.25">
      <c r="B121" s="35">
        <v>843380101116</v>
      </c>
      <c r="C121" s="7" t="s">
        <v>858</v>
      </c>
      <c r="D121" s="7" t="s">
        <v>1838</v>
      </c>
      <c r="E121" s="7" t="s">
        <v>15</v>
      </c>
      <c r="F121" s="7" t="s">
        <v>40</v>
      </c>
      <c r="G121" s="7" t="s">
        <v>2339</v>
      </c>
      <c r="H121" s="7" t="s">
        <v>12</v>
      </c>
      <c r="I121" s="7" t="s">
        <v>25</v>
      </c>
      <c r="J121" s="7" t="s">
        <v>1190</v>
      </c>
      <c r="K121" s="7" t="s">
        <v>15</v>
      </c>
      <c r="L121" s="7" t="s">
        <v>16</v>
      </c>
      <c r="M121" s="8">
        <v>71.5</v>
      </c>
      <c r="N121" s="46">
        <v>130</v>
      </c>
      <c r="O121" s="8">
        <v>130</v>
      </c>
      <c r="P121" s="9">
        <f t="shared" si="6"/>
        <v>97.955000000000027</v>
      </c>
      <c r="Q121" s="9">
        <f t="shared" si="5"/>
        <v>214</v>
      </c>
      <c r="R121" s="9">
        <f t="shared" si="7"/>
        <v>214</v>
      </c>
      <c r="S121" s="7" t="s">
        <v>23</v>
      </c>
      <c r="T121" s="7" t="s">
        <v>3270</v>
      </c>
      <c r="U121" s="7" t="s">
        <v>24</v>
      </c>
      <c r="V121" s="26"/>
      <c r="X121" s="41">
        <f t="shared" si="16"/>
        <v>0</v>
      </c>
    </row>
    <row r="122" spans="2:24" x14ac:dyDescent="0.25">
      <c r="B122" s="35">
        <v>843380101093</v>
      </c>
      <c r="C122" s="7" t="s">
        <v>856</v>
      </c>
      <c r="D122" s="7" t="s">
        <v>1839</v>
      </c>
      <c r="E122" s="7" t="s">
        <v>15</v>
      </c>
      <c r="F122" s="7" t="s">
        <v>40</v>
      </c>
      <c r="G122" s="7" t="s">
        <v>19</v>
      </c>
      <c r="H122" s="7" t="s">
        <v>12</v>
      </c>
      <c r="I122" s="7" t="s">
        <v>25</v>
      </c>
      <c r="J122" s="7" t="s">
        <v>1190</v>
      </c>
      <c r="K122" s="7" t="s">
        <v>15</v>
      </c>
      <c r="L122" s="7" t="s">
        <v>16</v>
      </c>
      <c r="M122" s="8">
        <v>71.5</v>
      </c>
      <c r="N122" s="46">
        <v>130</v>
      </c>
      <c r="O122" s="8">
        <v>130</v>
      </c>
      <c r="P122" s="9">
        <f t="shared" si="6"/>
        <v>97.955000000000027</v>
      </c>
      <c r="Q122" s="9">
        <f t="shared" si="5"/>
        <v>214</v>
      </c>
      <c r="R122" s="9">
        <f t="shared" si="7"/>
        <v>214</v>
      </c>
      <c r="S122" s="7" t="s">
        <v>23</v>
      </c>
      <c r="T122" s="7" t="s">
        <v>3270</v>
      </c>
      <c r="U122" s="7" t="s">
        <v>24</v>
      </c>
      <c r="V122" s="26"/>
      <c r="X122" s="41">
        <f t="shared" si="16"/>
        <v>0</v>
      </c>
    </row>
    <row r="123" spans="2:24" x14ac:dyDescent="0.25">
      <c r="B123" s="35">
        <v>843380101086</v>
      </c>
      <c r="C123" s="7" t="s">
        <v>855</v>
      </c>
      <c r="D123" s="7" t="s">
        <v>1840</v>
      </c>
      <c r="E123" s="7" t="s">
        <v>15</v>
      </c>
      <c r="F123" s="7" t="s">
        <v>40</v>
      </c>
      <c r="G123" s="7" t="s">
        <v>18</v>
      </c>
      <c r="H123" s="7" t="s">
        <v>12</v>
      </c>
      <c r="I123" s="7" t="s">
        <v>25</v>
      </c>
      <c r="J123" s="7" t="s">
        <v>1190</v>
      </c>
      <c r="K123" s="7" t="s">
        <v>15</v>
      </c>
      <c r="L123" s="7" t="s">
        <v>16</v>
      </c>
      <c r="M123" s="8">
        <v>71.5</v>
      </c>
      <c r="N123" s="46">
        <v>130</v>
      </c>
      <c r="O123" s="8">
        <v>130</v>
      </c>
      <c r="P123" s="9">
        <f t="shared" si="6"/>
        <v>97.955000000000027</v>
      </c>
      <c r="Q123" s="9">
        <f t="shared" si="5"/>
        <v>214</v>
      </c>
      <c r="R123" s="9">
        <f t="shared" si="7"/>
        <v>214</v>
      </c>
      <c r="S123" s="7" t="s">
        <v>23</v>
      </c>
      <c r="T123" s="7" t="s">
        <v>3270</v>
      </c>
      <c r="U123" s="7" t="s">
        <v>24</v>
      </c>
      <c r="V123" s="26"/>
      <c r="X123" s="41">
        <f t="shared" si="16"/>
        <v>0</v>
      </c>
    </row>
    <row r="124" spans="2:24" x14ac:dyDescent="0.25">
      <c r="B124" s="35">
        <v>843380101079</v>
      </c>
      <c r="C124" s="7" t="s">
        <v>854</v>
      </c>
      <c r="D124" s="7" t="s">
        <v>1841</v>
      </c>
      <c r="E124" s="7" t="s">
        <v>15</v>
      </c>
      <c r="F124" s="7" t="s">
        <v>40</v>
      </c>
      <c r="G124" s="7" t="s">
        <v>17</v>
      </c>
      <c r="H124" s="7" t="s">
        <v>12</v>
      </c>
      <c r="I124" s="7" t="s">
        <v>25</v>
      </c>
      <c r="J124" s="7" t="s">
        <v>1190</v>
      </c>
      <c r="K124" s="7" t="s">
        <v>15</v>
      </c>
      <c r="L124" s="7" t="s">
        <v>16</v>
      </c>
      <c r="M124" s="8">
        <v>71.5</v>
      </c>
      <c r="N124" s="46">
        <v>130</v>
      </c>
      <c r="O124" s="8">
        <v>130</v>
      </c>
      <c r="P124" s="9">
        <f t="shared" si="6"/>
        <v>97.955000000000027</v>
      </c>
      <c r="Q124" s="9">
        <f t="shared" si="5"/>
        <v>214</v>
      </c>
      <c r="R124" s="9">
        <f t="shared" si="7"/>
        <v>214</v>
      </c>
      <c r="S124" s="7" t="s">
        <v>23</v>
      </c>
      <c r="T124" s="7" t="s">
        <v>3270</v>
      </c>
      <c r="U124" s="7" t="s">
        <v>24</v>
      </c>
      <c r="V124" s="26"/>
      <c r="X124" s="41">
        <f t="shared" si="16"/>
        <v>0</v>
      </c>
    </row>
    <row r="125" spans="2:24" x14ac:dyDescent="0.25">
      <c r="B125" s="35">
        <v>843380101109</v>
      </c>
      <c r="C125" s="7" t="s">
        <v>857</v>
      </c>
      <c r="D125" s="7" t="s">
        <v>1842</v>
      </c>
      <c r="E125" s="7" t="s">
        <v>15</v>
      </c>
      <c r="F125" s="7" t="s">
        <v>40</v>
      </c>
      <c r="G125" s="7" t="s">
        <v>20</v>
      </c>
      <c r="H125" s="7" t="s">
        <v>12</v>
      </c>
      <c r="I125" s="7" t="s">
        <v>25</v>
      </c>
      <c r="J125" s="7" t="s">
        <v>1190</v>
      </c>
      <c r="K125" s="7" t="s">
        <v>15</v>
      </c>
      <c r="L125" s="7" t="s">
        <v>16</v>
      </c>
      <c r="M125" s="8">
        <v>71.5</v>
      </c>
      <c r="N125" s="46">
        <v>130</v>
      </c>
      <c r="O125" s="8">
        <v>130</v>
      </c>
      <c r="P125" s="9">
        <f t="shared" si="6"/>
        <v>97.955000000000027</v>
      </c>
      <c r="Q125" s="9">
        <f t="shared" si="5"/>
        <v>214</v>
      </c>
      <c r="R125" s="9">
        <f t="shared" si="7"/>
        <v>214</v>
      </c>
      <c r="S125" s="7" t="s">
        <v>23</v>
      </c>
      <c r="T125" s="7" t="s">
        <v>3270</v>
      </c>
      <c r="U125" s="7" t="s">
        <v>24</v>
      </c>
      <c r="V125" s="26"/>
      <c r="X125" s="41">
        <f t="shared" si="16"/>
        <v>0</v>
      </c>
    </row>
    <row r="126" spans="2:24" x14ac:dyDescent="0.25">
      <c r="B126" s="35">
        <v>843380101062</v>
      </c>
      <c r="C126" s="7" t="s">
        <v>853</v>
      </c>
      <c r="D126" s="7" t="s">
        <v>1843</v>
      </c>
      <c r="E126" s="7" t="s">
        <v>16</v>
      </c>
      <c r="F126" s="7" t="s">
        <v>27</v>
      </c>
      <c r="G126" s="7" t="s">
        <v>2339</v>
      </c>
      <c r="H126" s="7" t="s">
        <v>12</v>
      </c>
      <c r="I126" s="7" t="s">
        <v>25</v>
      </c>
      <c r="J126" s="7" t="s">
        <v>1190</v>
      </c>
      <c r="K126" s="7" t="s">
        <v>15</v>
      </c>
      <c r="L126" s="7" t="s">
        <v>16</v>
      </c>
      <c r="M126" s="8">
        <v>71.5</v>
      </c>
      <c r="N126" s="46">
        <v>130</v>
      </c>
      <c r="O126" s="8">
        <v>130</v>
      </c>
      <c r="P126" s="9">
        <f t="shared" si="6"/>
        <v>97.955000000000027</v>
      </c>
      <c r="Q126" s="9">
        <f t="shared" si="5"/>
        <v>214</v>
      </c>
      <c r="R126" s="9">
        <f t="shared" si="7"/>
        <v>214</v>
      </c>
      <c r="S126" s="7" t="s">
        <v>23</v>
      </c>
      <c r="T126" s="7" t="s">
        <v>3270</v>
      </c>
      <c r="U126" s="7" t="s">
        <v>24</v>
      </c>
      <c r="V126" s="26"/>
      <c r="X126" s="41">
        <f t="shared" si="16"/>
        <v>0</v>
      </c>
    </row>
    <row r="127" spans="2:24" x14ac:dyDescent="0.25">
      <c r="B127" s="35">
        <v>843380101048</v>
      </c>
      <c r="C127" s="7" t="s">
        <v>851</v>
      </c>
      <c r="D127" s="7" t="s">
        <v>1844</v>
      </c>
      <c r="E127" s="7" t="s">
        <v>16</v>
      </c>
      <c r="F127" s="7" t="s">
        <v>27</v>
      </c>
      <c r="G127" s="7" t="s">
        <v>19</v>
      </c>
      <c r="H127" s="7" t="s">
        <v>12</v>
      </c>
      <c r="I127" s="7" t="s">
        <v>25</v>
      </c>
      <c r="J127" s="7" t="s">
        <v>1190</v>
      </c>
      <c r="K127" s="7" t="s">
        <v>15</v>
      </c>
      <c r="L127" s="7" t="s">
        <v>16</v>
      </c>
      <c r="M127" s="8">
        <v>71.5</v>
      </c>
      <c r="N127" s="46">
        <v>130</v>
      </c>
      <c r="O127" s="8">
        <v>130</v>
      </c>
      <c r="P127" s="9">
        <f t="shared" si="6"/>
        <v>97.955000000000027</v>
      </c>
      <c r="Q127" s="9">
        <f t="shared" si="5"/>
        <v>214</v>
      </c>
      <c r="R127" s="9">
        <f t="shared" si="7"/>
        <v>214</v>
      </c>
      <c r="S127" s="7" t="s">
        <v>23</v>
      </c>
      <c r="T127" s="7" t="s">
        <v>3270</v>
      </c>
      <c r="U127" s="7" t="s">
        <v>24</v>
      </c>
      <c r="V127" s="26"/>
      <c r="X127" s="41">
        <f t="shared" si="16"/>
        <v>0</v>
      </c>
    </row>
    <row r="128" spans="2:24" x14ac:dyDescent="0.25">
      <c r="B128" s="35">
        <v>843380101031</v>
      </c>
      <c r="C128" s="7" t="s">
        <v>850</v>
      </c>
      <c r="D128" s="7" t="s">
        <v>1845</v>
      </c>
      <c r="E128" s="7" t="s">
        <v>16</v>
      </c>
      <c r="F128" s="7" t="s">
        <v>27</v>
      </c>
      <c r="G128" s="7" t="s">
        <v>18</v>
      </c>
      <c r="H128" s="7" t="s">
        <v>12</v>
      </c>
      <c r="I128" s="7" t="s">
        <v>25</v>
      </c>
      <c r="J128" s="7" t="s">
        <v>1190</v>
      </c>
      <c r="K128" s="7" t="s">
        <v>15</v>
      </c>
      <c r="L128" s="7" t="s">
        <v>16</v>
      </c>
      <c r="M128" s="8">
        <v>71.5</v>
      </c>
      <c r="N128" s="46">
        <v>130</v>
      </c>
      <c r="O128" s="8">
        <v>130</v>
      </c>
      <c r="P128" s="9">
        <f t="shared" si="6"/>
        <v>97.955000000000027</v>
      </c>
      <c r="Q128" s="9">
        <f t="shared" si="5"/>
        <v>214</v>
      </c>
      <c r="R128" s="9">
        <f t="shared" si="7"/>
        <v>214</v>
      </c>
      <c r="S128" s="7" t="s">
        <v>23</v>
      </c>
      <c r="T128" s="7" t="s">
        <v>3270</v>
      </c>
      <c r="U128" s="7" t="s">
        <v>24</v>
      </c>
      <c r="V128" s="26"/>
      <c r="X128" s="41">
        <f t="shared" si="16"/>
        <v>0</v>
      </c>
    </row>
    <row r="129" spans="2:24" x14ac:dyDescent="0.25">
      <c r="B129" s="35">
        <v>843380101024</v>
      </c>
      <c r="C129" s="7" t="s">
        <v>849</v>
      </c>
      <c r="D129" s="7" t="s">
        <v>1846</v>
      </c>
      <c r="E129" s="7" t="s">
        <v>16</v>
      </c>
      <c r="F129" s="7" t="s">
        <v>27</v>
      </c>
      <c r="G129" s="7" t="s">
        <v>17</v>
      </c>
      <c r="H129" s="7" t="s">
        <v>12</v>
      </c>
      <c r="I129" s="7" t="s">
        <v>25</v>
      </c>
      <c r="J129" s="7" t="s">
        <v>1190</v>
      </c>
      <c r="K129" s="7" t="s">
        <v>15</v>
      </c>
      <c r="L129" s="7" t="s">
        <v>16</v>
      </c>
      <c r="M129" s="8">
        <v>71.5</v>
      </c>
      <c r="N129" s="46">
        <v>130</v>
      </c>
      <c r="O129" s="8">
        <v>130</v>
      </c>
      <c r="P129" s="9">
        <f t="shared" si="6"/>
        <v>97.955000000000027</v>
      </c>
      <c r="Q129" s="9">
        <f t="shared" si="5"/>
        <v>214</v>
      </c>
      <c r="R129" s="9">
        <f t="shared" si="7"/>
        <v>214</v>
      </c>
      <c r="S129" s="7" t="s">
        <v>23</v>
      </c>
      <c r="T129" s="7" t="s">
        <v>3270</v>
      </c>
      <c r="U129" s="7" t="s">
        <v>24</v>
      </c>
      <c r="V129" s="26"/>
      <c r="X129" s="41">
        <f t="shared" si="16"/>
        <v>0</v>
      </c>
    </row>
    <row r="130" spans="2:24" x14ac:dyDescent="0.25">
      <c r="B130" s="35">
        <v>843380101055</v>
      </c>
      <c r="C130" s="7" t="s">
        <v>852</v>
      </c>
      <c r="D130" s="7" t="s">
        <v>1847</v>
      </c>
      <c r="E130" s="7" t="s">
        <v>16</v>
      </c>
      <c r="F130" s="7" t="s">
        <v>27</v>
      </c>
      <c r="G130" s="7" t="s">
        <v>20</v>
      </c>
      <c r="H130" s="7" t="s">
        <v>12</v>
      </c>
      <c r="I130" s="7" t="s">
        <v>25</v>
      </c>
      <c r="J130" s="7" t="s">
        <v>1190</v>
      </c>
      <c r="K130" s="7" t="s">
        <v>15</v>
      </c>
      <c r="L130" s="7" t="s">
        <v>16</v>
      </c>
      <c r="M130" s="8">
        <v>71.5</v>
      </c>
      <c r="N130" s="46">
        <v>130</v>
      </c>
      <c r="O130" s="8">
        <v>130</v>
      </c>
      <c r="P130" s="9">
        <f t="shared" si="6"/>
        <v>97.955000000000027</v>
      </c>
      <c r="Q130" s="9">
        <f t="shared" si="5"/>
        <v>214</v>
      </c>
      <c r="R130" s="9">
        <f t="shared" si="7"/>
        <v>214</v>
      </c>
      <c r="S130" s="7" t="s">
        <v>23</v>
      </c>
      <c r="T130" s="7" t="s">
        <v>3270</v>
      </c>
      <c r="U130" s="7" t="s">
        <v>24</v>
      </c>
      <c r="V130" s="26"/>
      <c r="X130" s="41">
        <f t="shared" si="16"/>
        <v>0</v>
      </c>
    </row>
    <row r="131" spans="2:24" x14ac:dyDescent="0.25">
      <c r="B131" s="35">
        <v>843380114048</v>
      </c>
      <c r="C131" s="7" t="s">
        <v>888</v>
      </c>
      <c r="D131" s="7" t="s">
        <v>1251</v>
      </c>
      <c r="E131" s="7" t="s">
        <v>16</v>
      </c>
      <c r="F131" s="7" t="s">
        <v>40</v>
      </c>
      <c r="G131" s="7" t="s">
        <v>2339</v>
      </c>
      <c r="H131" s="7" t="s">
        <v>781</v>
      </c>
      <c r="I131" s="7" t="s">
        <v>1242</v>
      </c>
      <c r="J131" s="7" t="s">
        <v>1190</v>
      </c>
      <c r="K131" s="7" t="s">
        <v>15</v>
      </c>
      <c r="L131" s="7" t="s">
        <v>16</v>
      </c>
      <c r="M131" s="8">
        <v>74.25</v>
      </c>
      <c r="N131" s="46">
        <v>135</v>
      </c>
      <c r="O131" s="8">
        <v>135</v>
      </c>
      <c r="P131" s="9">
        <f t="shared" si="6"/>
        <v>101.72250000000001</v>
      </c>
      <c r="Q131" s="9">
        <f t="shared" si="5"/>
        <v>222</v>
      </c>
      <c r="R131" s="9">
        <f t="shared" si="7"/>
        <v>222</v>
      </c>
      <c r="S131" s="7" t="s">
        <v>23</v>
      </c>
      <c r="T131" s="7" t="s">
        <v>3270</v>
      </c>
      <c r="U131" s="7" t="s">
        <v>24</v>
      </c>
      <c r="V131" s="26"/>
      <c r="X131" s="41">
        <f t="shared" si="16"/>
        <v>0</v>
      </c>
    </row>
    <row r="132" spans="2:24" x14ac:dyDescent="0.25">
      <c r="B132" s="35">
        <v>843380114024</v>
      </c>
      <c r="C132" s="7" t="s">
        <v>886</v>
      </c>
      <c r="D132" s="7" t="s">
        <v>1249</v>
      </c>
      <c r="E132" s="7" t="s">
        <v>16</v>
      </c>
      <c r="F132" s="7" t="s">
        <v>40</v>
      </c>
      <c r="G132" s="7" t="s">
        <v>19</v>
      </c>
      <c r="H132" s="7" t="s">
        <v>781</v>
      </c>
      <c r="I132" s="7" t="s">
        <v>1242</v>
      </c>
      <c r="J132" s="7" t="s">
        <v>1190</v>
      </c>
      <c r="K132" s="7" t="s">
        <v>15</v>
      </c>
      <c r="L132" s="7" t="s">
        <v>16</v>
      </c>
      <c r="M132" s="8">
        <v>74.25</v>
      </c>
      <c r="N132" s="46">
        <v>135</v>
      </c>
      <c r="O132" s="8">
        <v>135</v>
      </c>
      <c r="P132" s="9">
        <f t="shared" si="6"/>
        <v>101.72250000000001</v>
      </c>
      <c r="Q132" s="9">
        <f t="shared" si="5"/>
        <v>222</v>
      </c>
      <c r="R132" s="9">
        <f t="shared" si="7"/>
        <v>222</v>
      </c>
      <c r="S132" s="7" t="s">
        <v>23</v>
      </c>
      <c r="T132" s="7" t="s">
        <v>3270</v>
      </c>
      <c r="U132" s="7" t="s">
        <v>24</v>
      </c>
      <c r="V132" s="26"/>
      <c r="X132" s="41">
        <f t="shared" si="16"/>
        <v>0</v>
      </c>
    </row>
    <row r="133" spans="2:24" x14ac:dyDescent="0.25">
      <c r="B133" s="35">
        <v>843380114017</v>
      </c>
      <c r="C133" s="7" t="s">
        <v>885</v>
      </c>
      <c r="D133" s="7" t="s">
        <v>1248</v>
      </c>
      <c r="E133" s="7" t="s">
        <v>16</v>
      </c>
      <c r="F133" s="7" t="s">
        <v>40</v>
      </c>
      <c r="G133" s="7" t="s">
        <v>18</v>
      </c>
      <c r="H133" s="7" t="s">
        <v>781</v>
      </c>
      <c r="I133" s="7" t="s">
        <v>1242</v>
      </c>
      <c r="J133" s="7" t="s">
        <v>1190</v>
      </c>
      <c r="K133" s="7" t="s">
        <v>15</v>
      </c>
      <c r="L133" s="7" t="s">
        <v>16</v>
      </c>
      <c r="M133" s="8">
        <v>74.25</v>
      </c>
      <c r="N133" s="46">
        <v>135</v>
      </c>
      <c r="O133" s="8">
        <v>135</v>
      </c>
      <c r="P133" s="9">
        <f t="shared" si="6"/>
        <v>101.72250000000001</v>
      </c>
      <c r="Q133" s="9">
        <f t="shared" si="5"/>
        <v>222</v>
      </c>
      <c r="R133" s="9">
        <f t="shared" si="7"/>
        <v>222</v>
      </c>
      <c r="S133" s="7" t="s">
        <v>23</v>
      </c>
      <c r="T133" s="7" t="s">
        <v>3270</v>
      </c>
      <c r="U133" s="7" t="s">
        <v>24</v>
      </c>
      <c r="V133" s="26"/>
      <c r="X133" s="41">
        <f t="shared" si="16"/>
        <v>0</v>
      </c>
    </row>
    <row r="134" spans="2:24" x14ac:dyDescent="0.25">
      <c r="B134" s="35">
        <v>843380114000</v>
      </c>
      <c r="C134" s="7" t="s">
        <v>884</v>
      </c>
      <c r="D134" s="7" t="s">
        <v>1247</v>
      </c>
      <c r="E134" s="7" t="s">
        <v>16</v>
      </c>
      <c r="F134" s="7" t="s">
        <v>40</v>
      </c>
      <c r="G134" s="7" t="s">
        <v>17</v>
      </c>
      <c r="H134" s="7" t="s">
        <v>781</v>
      </c>
      <c r="I134" s="7" t="s">
        <v>1242</v>
      </c>
      <c r="J134" s="7" t="s">
        <v>1190</v>
      </c>
      <c r="K134" s="7" t="s">
        <v>15</v>
      </c>
      <c r="L134" s="7" t="s">
        <v>16</v>
      </c>
      <c r="M134" s="8">
        <v>74.25</v>
      </c>
      <c r="N134" s="46">
        <v>135</v>
      </c>
      <c r="O134" s="8">
        <v>135</v>
      </c>
      <c r="P134" s="9">
        <f t="shared" si="6"/>
        <v>101.72250000000001</v>
      </c>
      <c r="Q134" s="9">
        <f t="shared" si="5"/>
        <v>222</v>
      </c>
      <c r="R134" s="9">
        <f t="shared" si="7"/>
        <v>222</v>
      </c>
      <c r="S134" s="7" t="s">
        <v>23</v>
      </c>
      <c r="T134" s="7" t="s">
        <v>3270</v>
      </c>
      <c r="U134" s="7" t="s">
        <v>24</v>
      </c>
      <c r="V134" s="26"/>
      <c r="X134" s="41">
        <f t="shared" si="16"/>
        <v>0</v>
      </c>
    </row>
    <row r="135" spans="2:24" x14ac:dyDescent="0.25">
      <c r="B135" s="35">
        <v>843380114031</v>
      </c>
      <c r="C135" s="7" t="s">
        <v>887</v>
      </c>
      <c r="D135" s="7" t="s">
        <v>1250</v>
      </c>
      <c r="E135" s="7" t="s">
        <v>16</v>
      </c>
      <c r="F135" s="7" t="s">
        <v>40</v>
      </c>
      <c r="G135" s="7" t="s">
        <v>20</v>
      </c>
      <c r="H135" s="7" t="s">
        <v>781</v>
      </c>
      <c r="I135" s="7" t="s">
        <v>1242</v>
      </c>
      <c r="J135" s="7" t="s">
        <v>1190</v>
      </c>
      <c r="K135" s="7" t="s">
        <v>15</v>
      </c>
      <c r="L135" s="7" t="s">
        <v>16</v>
      </c>
      <c r="M135" s="8">
        <v>74.25</v>
      </c>
      <c r="N135" s="46">
        <v>135</v>
      </c>
      <c r="O135" s="8">
        <v>135</v>
      </c>
      <c r="P135" s="9">
        <f t="shared" si="6"/>
        <v>101.72250000000001</v>
      </c>
      <c r="Q135" s="9">
        <f t="shared" si="5"/>
        <v>222</v>
      </c>
      <c r="R135" s="9">
        <f t="shared" si="7"/>
        <v>222</v>
      </c>
      <c r="S135" s="7" t="s">
        <v>23</v>
      </c>
      <c r="T135" s="7" t="s">
        <v>3270</v>
      </c>
      <c r="U135" s="7" t="s">
        <v>24</v>
      </c>
      <c r="V135" s="26"/>
      <c r="X135" s="41">
        <f t="shared" si="16"/>
        <v>0</v>
      </c>
    </row>
    <row r="136" spans="2:24" x14ac:dyDescent="0.25">
      <c r="B136" s="35">
        <v>843380113997</v>
      </c>
      <c r="C136" s="7" t="s">
        <v>883</v>
      </c>
      <c r="D136" s="7" t="s">
        <v>1246</v>
      </c>
      <c r="E136" s="7" t="s">
        <v>15</v>
      </c>
      <c r="F136" s="7" t="s">
        <v>27</v>
      </c>
      <c r="G136" s="7" t="s">
        <v>2339</v>
      </c>
      <c r="H136" s="7" t="s">
        <v>781</v>
      </c>
      <c r="I136" s="7" t="s">
        <v>1242</v>
      </c>
      <c r="J136" s="7" t="s">
        <v>1190</v>
      </c>
      <c r="K136" s="7" t="s">
        <v>15</v>
      </c>
      <c r="L136" s="7" t="s">
        <v>16</v>
      </c>
      <c r="M136" s="8">
        <v>74.25</v>
      </c>
      <c r="N136" s="46">
        <v>135</v>
      </c>
      <c r="O136" s="8">
        <v>135</v>
      </c>
      <c r="P136" s="9">
        <f t="shared" si="6"/>
        <v>101.72250000000001</v>
      </c>
      <c r="Q136" s="9">
        <f t="shared" ref="Q136:Q198" si="17">R136</f>
        <v>222</v>
      </c>
      <c r="R136" s="9">
        <f t="shared" si="7"/>
        <v>222</v>
      </c>
      <c r="S136" s="7" t="s">
        <v>23</v>
      </c>
      <c r="T136" s="7" t="s">
        <v>3270</v>
      </c>
      <c r="U136" s="7" t="s">
        <v>24</v>
      </c>
      <c r="V136" s="26"/>
      <c r="X136" s="41">
        <f t="shared" si="16"/>
        <v>0</v>
      </c>
    </row>
    <row r="137" spans="2:24" x14ac:dyDescent="0.25">
      <c r="B137" s="35">
        <v>843380113973</v>
      </c>
      <c r="C137" s="7" t="s">
        <v>881</v>
      </c>
      <c r="D137" s="7" t="s">
        <v>1244</v>
      </c>
      <c r="E137" s="7" t="s">
        <v>15</v>
      </c>
      <c r="F137" s="7" t="s">
        <v>27</v>
      </c>
      <c r="G137" s="7" t="s">
        <v>19</v>
      </c>
      <c r="H137" s="7" t="s">
        <v>781</v>
      </c>
      <c r="I137" s="7" t="s">
        <v>1242</v>
      </c>
      <c r="J137" s="7" t="s">
        <v>1190</v>
      </c>
      <c r="K137" s="7" t="s">
        <v>15</v>
      </c>
      <c r="L137" s="7" t="s">
        <v>16</v>
      </c>
      <c r="M137" s="8">
        <v>74.25</v>
      </c>
      <c r="N137" s="46">
        <v>135</v>
      </c>
      <c r="O137" s="8">
        <v>135</v>
      </c>
      <c r="P137" s="9">
        <f t="shared" ref="P137:P199" si="18">(O137*$P$3)*(M137/O137)</f>
        <v>101.72250000000001</v>
      </c>
      <c r="Q137" s="9">
        <f t="shared" si="17"/>
        <v>222</v>
      </c>
      <c r="R137" s="9">
        <f t="shared" ref="R137:R199" si="19">ROUND(O137*$P$3*(1+$Q$3),0)</f>
        <v>222</v>
      </c>
      <c r="S137" s="7" t="s">
        <v>23</v>
      </c>
      <c r="T137" s="7" t="s">
        <v>3270</v>
      </c>
      <c r="U137" s="7" t="s">
        <v>24</v>
      </c>
      <c r="V137" s="26"/>
      <c r="X137" s="41">
        <f t="shared" si="16"/>
        <v>0</v>
      </c>
    </row>
    <row r="138" spans="2:24" x14ac:dyDescent="0.25">
      <c r="B138" s="35">
        <v>843380113966</v>
      </c>
      <c r="C138" s="7" t="s">
        <v>880</v>
      </c>
      <c r="D138" s="7" t="s">
        <v>1243</v>
      </c>
      <c r="E138" s="7" t="s">
        <v>15</v>
      </c>
      <c r="F138" s="7" t="s">
        <v>27</v>
      </c>
      <c r="G138" s="7" t="s">
        <v>18</v>
      </c>
      <c r="H138" s="7" t="s">
        <v>781</v>
      </c>
      <c r="I138" s="7" t="s">
        <v>1242</v>
      </c>
      <c r="J138" s="7" t="s">
        <v>1190</v>
      </c>
      <c r="K138" s="7" t="s">
        <v>15</v>
      </c>
      <c r="L138" s="7" t="s">
        <v>16</v>
      </c>
      <c r="M138" s="8">
        <v>74.25</v>
      </c>
      <c r="N138" s="46">
        <v>135</v>
      </c>
      <c r="O138" s="8">
        <v>135</v>
      </c>
      <c r="P138" s="9">
        <f t="shared" si="18"/>
        <v>101.72250000000001</v>
      </c>
      <c r="Q138" s="9">
        <f t="shared" si="17"/>
        <v>222</v>
      </c>
      <c r="R138" s="9">
        <f t="shared" si="19"/>
        <v>222</v>
      </c>
      <c r="S138" s="7" t="s">
        <v>23</v>
      </c>
      <c r="T138" s="7" t="s">
        <v>3270</v>
      </c>
      <c r="U138" s="7" t="s">
        <v>24</v>
      </c>
      <c r="V138" s="26"/>
      <c r="X138" s="41">
        <f t="shared" si="16"/>
        <v>0</v>
      </c>
    </row>
    <row r="139" spans="2:24" x14ac:dyDescent="0.25">
      <c r="B139" s="35">
        <v>843380113959</v>
      </c>
      <c r="C139" s="7" t="s">
        <v>879</v>
      </c>
      <c r="D139" s="7" t="s">
        <v>1241</v>
      </c>
      <c r="E139" s="7" t="s">
        <v>15</v>
      </c>
      <c r="F139" s="7" t="s">
        <v>27</v>
      </c>
      <c r="G139" s="7" t="s">
        <v>17</v>
      </c>
      <c r="H139" s="7" t="s">
        <v>781</v>
      </c>
      <c r="I139" s="7" t="s">
        <v>1242</v>
      </c>
      <c r="J139" s="7" t="s">
        <v>1190</v>
      </c>
      <c r="K139" s="7" t="s">
        <v>15</v>
      </c>
      <c r="L139" s="7" t="s">
        <v>16</v>
      </c>
      <c r="M139" s="8">
        <v>74.25</v>
      </c>
      <c r="N139" s="46">
        <v>135</v>
      </c>
      <c r="O139" s="8">
        <v>135</v>
      </c>
      <c r="P139" s="9">
        <f t="shared" si="18"/>
        <v>101.72250000000001</v>
      </c>
      <c r="Q139" s="9">
        <f t="shared" si="17"/>
        <v>222</v>
      </c>
      <c r="R139" s="9">
        <f t="shared" si="19"/>
        <v>222</v>
      </c>
      <c r="S139" s="7" t="s">
        <v>23</v>
      </c>
      <c r="T139" s="7" t="s">
        <v>3270</v>
      </c>
      <c r="U139" s="7" t="s">
        <v>24</v>
      </c>
      <c r="V139" s="26"/>
      <c r="X139" s="41">
        <f t="shared" si="16"/>
        <v>0</v>
      </c>
    </row>
    <row r="140" spans="2:24" x14ac:dyDescent="0.25">
      <c r="B140" s="35">
        <v>843380113980</v>
      </c>
      <c r="C140" s="7" t="s">
        <v>882</v>
      </c>
      <c r="D140" s="7" t="s">
        <v>1245</v>
      </c>
      <c r="E140" s="7" t="s">
        <v>15</v>
      </c>
      <c r="F140" s="7" t="s">
        <v>27</v>
      </c>
      <c r="G140" s="7" t="s">
        <v>20</v>
      </c>
      <c r="H140" s="7" t="s">
        <v>781</v>
      </c>
      <c r="I140" s="7" t="s">
        <v>1242</v>
      </c>
      <c r="J140" s="7" t="s">
        <v>1190</v>
      </c>
      <c r="K140" s="7" t="s">
        <v>15</v>
      </c>
      <c r="L140" s="7" t="s">
        <v>16</v>
      </c>
      <c r="M140" s="8">
        <v>74.25</v>
      </c>
      <c r="N140" s="46">
        <v>135</v>
      </c>
      <c r="O140" s="8">
        <v>135</v>
      </c>
      <c r="P140" s="9">
        <f t="shared" si="18"/>
        <v>101.72250000000001</v>
      </c>
      <c r="Q140" s="9">
        <f t="shared" si="17"/>
        <v>222</v>
      </c>
      <c r="R140" s="9">
        <f t="shared" si="19"/>
        <v>222</v>
      </c>
      <c r="S140" s="7" t="s">
        <v>23</v>
      </c>
      <c r="T140" s="7" t="s">
        <v>3270</v>
      </c>
      <c r="U140" s="7" t="s">
        <v>24</v>
      </c>
      <c r="V140" s="26"/>
      <c r="X140" s="41">
        <f t="shared" si="16"/>
        <v>0</v>
      </c>
    </row>
    <row r="141" spans="2:24" x14ac:dyDescent="0.25">
      <c r="B141" s="35">
        <v>843380187721</v>
      </c>
      <c r="C141" s="7" t="s">
        <v>953</v>
      </c>
      <c r="D141" s="7" t="s">
        <v>1310</v>
      </c>
      <c r="E141" s="7" t="s">
        <v>15</v>
      </c>
      <c r="F141" s="7" t="s">
        <v>40</v>
      </c>
      <c r="G141" s="7" t="s">
        <v>189</v>
      </c>
      <c r="H141" s="7" t="s">
        <v>12</v>
      </c>
      <c r="I141" s="7" t="s">
        <v>26</v>
      </c>
      <c r="J141" s="7" t="s">
        <v>1190</v>
      </c>
      <c r="K141" s="7" t="s">
        <v>15</v>
      </c>
      <c r="L141" s="7" t="s">
        <v>16</v>
      </c>
      <c r="M141" s="8">
        <v>110</v>
      </c>
      <c r="N141" s="46">
        <v>200</v>
      </c>
      <c r="O141" s="8">
        <v>200</v>
      </c>
      <c r="P141" s="9">
        <f t="shared" si="18"/>
        <v>150.70000000000002</v>
      </c>
      <c r="Q141" s="9">
        <f t="shared" si="17"/>
        <v>329</v>
      </c>
      <c r="R141" s="9">
        <f t="shared" si="19"/>
        <v>329</v>
      </c>
      <c r="S141" s="7" t="s">
        <v>23</v>
      </c>
      <c r="T141" s="7" t="s">
        <v>3270</v>
      </c>
      <c r="U141" s="7" t="s">
        <v>24</v>
      </c>
      <c r="V141" s="26"/>
      <c r="X141" s="41">
        <f t="shared" si="16"/>
        <v>0</v>
      </c>
    </row>
    <row r="142" spans="2:24" x14ac:dyDescent="0.25">
      <c r="B142" s="35">
        <v>843380187707</v>
      </c>
      <c r="C142" s="7" t="s">
        <v>951</v>
      </c>
      <c r="D142" s="7" t="s">
        <v>1308</v>
      </c>
      <c r="E142" s="7" t="s">
        <v>15</v>
      </c>
      <c r="F142" s="7" t="s">
        <v>40</v>
      </c>
      <c r="G142" s="7" t="s">
        <v>19</v>
      </c>
      <c r="H142" s="7" t="s">
        <v>12</v>
      </c>
      <c r="I142" s="7" t="s">
        <v>26</v>
      </c>
      <c r="J142" s="7" t="s">
        <v>1190</v>
      </c>
      <c r="K142" s="7" t="s">
        <v>15</v>
      </c>
      <c r="L142" s="7" t="s">
        <v>16</v>
      </c>
      <c r="M142" s="8">
        <v>110</v>
      </c>
      <c r="N142" s="46">
        <v>200</v>
      </c>
      <c r="O142" s="8">
        <v>200</v>
      </c>
      <c r="P142" s="9">
        <f t="shared" si="18"/>
        <v>150.70000000000002</v>
      </c>
      <c r="Q142" s="9">
        <f t="shared" si="17"/>
        <v>329</v>
      </c>
      <c r="R142" s="9">
        <f t="shared" si="19"/>
        <v>329</v>
      </c>
      <c r="S142" s="7" t="s">
        <v>23</v>
      </c>
      <c r="T142" s="7" t="s">
        <v>3270</v>
      </c>
      <c r="U142" s="7" t="s">
        <v>24</v>
      </c>
      <c r="V142" s="26"/>
      <c r="X142" s="41">
        <f t="shared" si="16"/>
        <v>0</v>
      </c>
    </row>
    <row r="143" spans="2:24" x14ac:dyDescent="0.25">
      <c r="B143" s="35">
        <v>843380187691</v>
      </c>
      <c r="C143" s="7" t="s">
        <v>950</v>
      </c>
      <c r="D143" s="7" t="s">
        <v>1307</v>
      </c>
      <c r="E143" s="7" t="s">
        <v>15</v>
      </c>
      <c r="F143" s="7" t="s">
        <v>40</v>
      </c>
      <c r="G143" s="7" t="s">
        <v>18</v>
      </c>
      <c r="H143" s="7" t="s">
        <v>12</v>
      </c>
      <c r="I143" s="7" t="s">
        <v>26</v>
      </c>
      <c r="J143" s="7" t="s">
        <v>1190</v>
      </c>
      <c r="K143" s="7" t="s">
        <v>15</v>
      </c>
      <c r="L143" s="7" t="s">
        <v>16</v>
      </c>
      <c r="M143" s="8">
        <v>110</v>
      </c>
      <c r="N143" s="46">
        <v>200</v>
      </c>
      <c r="O143" s="8">
        <v>200</v>
      </c>
      <c r="P143" s="9">
        <f t="shared" si="18"/>
        <v>150.70000000000002</v>
      </c>
      <c r="Q143" s="9">
        <f t="shared" si="17"/>
        <v>329</v>
      </c>
      <c r="R143" s="9">
        <f t="shared" si="19"/>
        <v>329</v>
      </c>
      <c r="S143" s="7" t="s">
        <v>23</v>
      </c>
      <c r="T143" s="7" t="s">
        <v>3270</v>
      </c>
      <c r="U143" s="7" t="s">
        <v>24</v>
      </c>
      <c r="V143" s="26"/>
      <c r="X143" s="41">
        <f t="shared" si="16"/>
        <v>0</v>
      </c>
    </row>
    <row r="144" spans="2:24" x14ac:dyDescent="0.25">
      <c r="B144" s="35">
        <v>843380187684</v>
      </c>
      <c r="C144" s="7" t="s">
        <v>949</v>
      </c>
      <c r="D144" s="7" t="s">
        <v>1306</v>
      </c>
      <c r="E144" s="7" t="s">
        <v>15</v>
      </c>
      <c r="F144" s="7" t="s">
        <v>40</v>
      </c>
      <c r="G144" s="7" t="s">
        <v>17</v>
      </c>
      <c r="H144" s="7" t="s">
        <v>12</v>
      </c>
      <c r="I144" s="7" t="s">
        <v>26</v>
      </c>
      <c r="J144" s="7" t="s">
        <v>1190</v>
      </c>
      <c r="K144" s="7" t="s">
        <v>15</v>
      </c>
      <c r="L144" s="7" t="s">
        <v>16</v>
      </c>
      <c r="M144" s="8">
        <v>110</v>
      </c>
      <c r="N144" s="46">
        <v>200</v>
      </c>
      <c r="O144" s="8">
        <v>200</v>
      </c>
      <c r="P144" s="9">
        <f t="shared" si="18"/>
        <v>150.70000000000002</v>
      </c>
      <c r="Q144" s="9">
        <f t="shared" si="17"/>
        <v>329</v>
      </c>
      <c r="R144" s="9">
        <f t="shared" si="19"/>
        <v>329</v>
      </c>
      <c r="S144" s="7" t="s">
        <v>23</v>
      </c>
      <c r="T144" s="7" t="s">
        <v>3270</v>
      </c>
      <c r="U144" s="7" t="s">
        <v>24</v>
      </c>
      <c r="V144" s="26"/>
      <c r="X144" s="41">
        <f t="shared" si="16"/>
        <v>0</v>
      </c>
    </row>
    <row r="145" spans="2:24" x14ac:dyDescent="0.25">
      <c r="B145" s="35">
        <v>843380187714</v>
      </c>
      <c r="C145" s="7" t="s">
        <v>952</v>
      </c>
      <c r="D145" s="7" t="s">
        <v>1309</v>
      </c>
      <c r="E145" s="7" t="s">
        <v>15</v>
      </c>
      <c r="F145" s="7" t="s">
        <v>40</v>
      </c>
      <c r="G145" s="7" t="s">
        <v>20</v>
      </c>
      <c r="H145" s="7" t="s">
        <v>12</v>
      </c>
      <c r="I145" s="7" t="s">
        <v>26</v>
      </c>
      <c r="J145" s="7" t="s">
        <v>1190</v>
      </c>
      <c r="K145" s="7" t="s">
        <v>15</v>
      </c>
      <c r="L145" s="7" t="s">
        <v>16</v>
      </c>
      <c r="M145" s="8">
        <v>110</v>
      </c>
      <c r="N145" s="46">
        <v>200</v>
      </c>
      <c r="O145" s="8">
        <v>200</v>
      </c>
      <c r="P145" s="9">
        <f t="shared" si="18"/>
        <v>150.70000000000002</v>
      </c>
      <c r="Q145" s="9">
        <f t="shared" si="17"/>
        <v>329</v>
      </c>
      <c r="R145" s="9">
        <f t="shared" si="19"/>
        <v>329</v>
      </c>
      <c r="S145" s="7" t="s">
        <v>23</v>
      </c>
      <c r="T145" s="7" t="s">
        <v>3270</v>
      </c>
      <c r="U145" s="7" t="s">
        <v>24</v>
      </c>
      <c r="V145" s="26"/>
      <c r="X145" s="41">
        <f t="shared" si="16"/>
        <v>0</v>
      </c>
    </row>
    <row r="146" spans="2:24" x14ac:dyDescent="0.25">
      <c r="B146" s="35">
        <v>843380187677</v>
      </c>
      <c r="C146" s="7" t="s">
        <v>948</v>
      </c>
      <c r="D146" s="7" t="s">
        <v>1305</v>
      </c>
      <c r="E146" s="7" t="s">
        <v>15</v>
      </c>
      <c r="F146" s="7" t="s">
        <v>107</v>
      </c>
      <c r="G146" s="7" t="s">
        <v>189</v>
      </c>
      <c r="H146" s="7" t="s">
        <v>12</v>
      </c>
      <c r="I146" s="7" t="s">
        <v>26</v>
      </c>
      <c r="J146" s="7" t="s">
        <v>1190</v>
      </c>
      <c r="K146" s="7" t="s">
        <v>15</v>
      </c>
      <c r="L146" s="7" t="s">
        <v>16</v>
      </c>
      <c r="M146" s="8">
        <v>110</v>
      </c>
      <c r="N146" s="46">
        <v>200</v>
      </c>
      <c r="O146" s="8">
        <v>200</v>
      </c>
      <c r="P146" s="9">
        <f t="shared" si="18"/>
        <v>150.70000000000002</v>
      </c>
      <c r="Q146" s="9">
        <f t="shared" si="17"/>
        <v>329</v>
      </c>
      <c r="R146" s="9">
        <f t="shared" si="19"/>
        <v>329</v>
      </c>
      <c r="S146" s="7" t="s">
        <v>23</v>
      </c>
      <c r="T146" s="7" t="s">
        <v>3270</v>
      </c>
      <c r="U146" s="7" t="s">
        <v>24</v>
      </c>
      <c r="V146" s="26"/>
      <c r="X146" s="41">
        <f t="shared" si="16"/>
        <v>0</v>
      </c>
    </row>
    <row r="147" spans="2:24" x14ac:dyDescent="0.25">
      <c r="B147" s="35">
        <v>843380187653</v>
      </c>
      <c r="C147" s="7" t="s">
        <v>946</v>
      </c>
      <c r="D147" s="7" t="s">
        <v>1303</v>
      </c>
      <c r="E147" s="7" t="s">
        <v>15</v>
      </c>
      <c r="F147" s="7" t="s">
        <v>107</v>
      </c>
      <c r="G147" s="7" t="s">
        <v>19</v>
      </c>
      <c r="H147" s="7" t="s">
        <v>12</v>
      </c>
      <c r="I147" s="7" t="s">
        <v>26</v>
      </c>
      <c r="J147" s="7" t="s">
        <v>1190</v>
      </c>
      <c r="K147" s="7" t="s">
        <v>15</v>
      </c>
      <c r="L147" s="7" t="s">
        <v>16</v>
      </c>
      <c r="M147" s="8">
        <v>110</v>
      </c>
      <c r="N147" s="46">
        <v>200</v>
      </c>
      <c r="O147" s="8">
        <v>200</v>
      </c>
      <c r="P147" s="9">
        <f t="shared" si="18"/>
        <v>150.70000000000002</v>
      </c>
      <c r="Q147" s="9">
        <f t="shared" si="17"/>
        <v>329</v>
      </c>
      <c r="R147" s="9">
        <f t="shared" si="19"/>
        <v>329</v>
      </c>
      <c r="S147" s="7" t="s">
        <v>23</v>
      </c>
      <c r="T147" s="7" t="s">
        <v>3270</v>
      </c>
      <c r="U147" s="7" t="s">
        <v>24</v>
      </c>
      <c r="V147" s="26"/>
      <c r="X147" s="41">
        <f t="shared" si="16"/>
        <v>0</v>
      </c>
    </row>
    <row r="148" spans="2:24" x14ac:dyDescent="0.25">
      <c r="B148" s="35">
        <v>843380187646</v>
      </c>
      <c r="C148" s="7" t="s">
        <v>945</v>
      </c>
      <c r="D148" s="7" t="s">
        <v>1302</v>
      </c>
      <c r="E148" s="7" t="s">
        <v>15</v>
      </c>
      <c r="F148" s="7" t="s">
        <v>107</v>
      </c>
      <c r="G148" s="7" t="s">
        <v>18</v>
      </c>
      <c r="H148" s="7" t="s">
        <v>12</v>
      </c>
      <c r="I148" s="7" t="s">
        <v>26</v>
      </c>
      <c r="J148" s="7" t="s">
        <v>1190</v>
      </c>
      <c r="K148" s="7" t="s">
        <v>15</v>
      </c>
      <c r="L148" s="7" t="s">
        <v>16</v>
      </c>
      <c r="M148" s="8">
        <v>110</v>
      </c>
      <c r="N148" s="46">
        <v>200</v>
      </c>
      <c r="O148" s="8">
        <v>200</v>
      </c>
      <c r="P148" s="9">
        <f t="shared" si="18"/>
        <v>150.70000000000002</v>
      </c>
      <c r="Q148" s="9">
        <f t="shared" si="17"/>
        <v>329</v>
      </c>
      <c r="R148" s="9">
        <f t="shared" si="19"/>
        <v>329</v>
      </c>
      <c r="S148" s="7" t="s">
        <v>23</v>
      </c>
      <c r="T148" s="7" t="s">
        <v>3270</v>
      </c>
      <c r="U148" s="7" t="s">
        <v>24</v>
      </c>
      <c r="V148" s="26"/>
      <c r="X148" s="41">
        <f t="shared" si="16"/>
        <v>0</v>
      </c>
    </row>
    <row r="149" spans="2:24" x14ac:dyDescent="0.25">
      <c r="B149" s="35">
        <v>843380187639</v>
      </c>
      <c r="C149" s="7" t="s">
        <v>944</v>
      </c>
      <c r="D149" s="7" t="s">
        <v>1301</v>
      </c>
      <c r="E149" s="7" t="s">
        <v>15</v>
      </c>
      <c r="F149" s="7" t="s">
        <v>107</v>
      </c>
      <c r="G149" s="7" t="s">
        <v>17</v>
      </c>
      <c r="H149" s="7" t="s">
        <v>12</v>
      </c>
      <c r="I149" s="7" t="s">
        <v>26</v>
      </c>
      <c r="J149" s="7" t="s">
        <v>1190</v>
      </c>
      <c r="K149" s="7" t="s">
        <v>15</v>
      </c>
      <c r="L149" s="7" t="s">
        <v>16</v>
      </c>
      <c r="M149" s="8">
        <v>110</v>
      </c>
      <c r="N149" s="46">
        <v>200</v>
      </c>
      <c r="O149" s="8">
        <v>200</v>
      </c>
      <c r="P149" s="9">
        <f t="shared" si="18"/>
        <v>150.70000000000002</v>
      </c>
      <c r="Q149" s="9">
        <f t="shared" si="17"/>
        <v>329</v>
      </c>
      <c r="R149" s="9">
        <f t="shared" si="19"/>
        <v>329</v>
      </c>
      <c r="S149" s="7" t="s">
        <v>23</v>
      </c>
      <c r="T149" s="7" t="s">
        <v>3270</v>
      </c>
      <c r="U149" s="7" t="s">
        <v>24</v>
      </c>
      <c r="V149" s="26"/>
      <c r="X149" s="41">
        <f t="shared" si="16"/>
        <v>0</v>
      </c>
    </row>
    <row r="150" spans="2:24" x14ac:dyDescent="0.25">
      <c r="B150" s="35">
        <v>843380187660</v>
      </c>
      <c r="C150" s="7" t="s">
        <v>947</v>
      </c>
      <c r="D150" s="7" t="s">
        <v>1304</v>
      </c>
      <c r="E150" s="7" t="s">
        <v>15</v>
      </c>
      <c r="F150" s="7" t="s">
        <v>107</v>
      </c>
      <c r="G150" s="7" t="s">
        <v>20</v>
      </c>
      <c r="H150" s="7" t="s">
        <v>12</v>
      </c>
      <c r="I150" s="7" t="s">
        <v>26</v>
      </c>
      <c r="J150" s="7" t="s">
        <v>1190</v>
      </c>
      <c r="K150" s="7" t="s">
        <v>15</v>
      </c>
      <c r="L150" s="7" t="s">
        <v>16</v>
      </c>
      <c r="M150" s="8">
        <v>110</v>
      </c>
      <c r="N150" s="46">
        <v>200</v>
      </c>
      <c r="O150" s="8">
        <v>200</v>
      </c>
      <c r="P150" s="9">
        <f t="shared" si="18"/>
        <v>150.70000000000002</v>
      </c>
      <c r="Q150" s="9">
        <f t="shared" si="17"/>
        <v>329</v>
      </c>
      <c r="R150" s="9">
        <f t="shared" si="19"/>
        <v>329</v>
      </c>
      <c r="S150" s="7" t="s">
        <v>23</v>
      </c>
      <c r="T150" s="7" t="s">
        <v>3270</v>
      </c>
      <c r="U150" s="7" t="s">
        <v>24</v>
      </c>
      <c r="V150" s="26"/>
      <c r="X150" s="41">
        <f t="shared" si="16"/>
        <v>0</v>
      </c>
    </row>
    <row r="151" spans="2:24" x14ac:dyDescent="0.25">
      <c r="B151" s="35">
        <v>843380187165</v>
      </c>
      <c r="C151" s="7" t="s">
        <v>943</v>
      </c>
      <c r="D151" s="7" t="s">
        <v>1300</v>
      </c>
      <c r="E151" s="7" t="s">
        <v>15</v>
      </c>
      <c r="F151" s="7" t="s">
        <v>40</v>
      </c>
      <c r="G151" s="7" t="s">
        <v>189</v>
      </c>
      <c r="H151" s="7" t="s">
        <v>234</v>
      </c>
      <c r="I151" s="7" t="s">
        <v>517</v>
      </c>
      <c r="J151" s="7" t="s">
        <v>1190</v>
      </c>
      <c r="K151" s="7" t="s">
        <v>15</v>
      </c>
      <c r="L151" s="7" t="s">
        <v>16</v>
      </c>
      <c r="M151" s="8">
        <v>82.5</v>
      </c>
      <c r="N151" s="46">
        <v>150</v>
      </c>
      <c r="O151" s="8">
        <v>150</v>
      </c>
      <c r="P151" s="9">
        <f t="shared" si="18"/>
        <v>113.02500000000002</v>
      </c>
      <c r="Q151" s="9">
        <f t="shared" si="17"/>
        <v>247</v>
      </c>
      <c r="R151" s="9">
        <f t="shared" si="19"/>
        <v>247</v>
      </c>
      <c r="S151" s="7" t="s">
        <v>23</v>
      </c>
      <c r="T151" s="7" t="s">
        <v>3270</v>
      </c>
      <c r="U151" s="7" t="s">
        <v>24</v>
      </c>
      <c r="V151" s="26"/>
      <c r="X151" s="41">
        <f t="shared" si="16"/>
        <v>0</v>
      </c>
    </row>
    <row r="152" spans="2:24" x14ac:dyDescent="0.25">
      <c r="B152" s="35">
        <v>843380187141</v>
      </c>
      <c r="C152" s="7" t="s">
        <v>941</v>
      </c>
      <c r="D152" s="7" t="s">
        <v>1298</v>
      </c>
      <c r="E152" s="7" t="s">
        <v>15</v>
      </c>
      <c r="F152" s="7" t="s">
        <v>40</v>
      </c>
      <c r="G152" s="7" t="s">
        <v>19</v>
      </c>
      <c r="H152" s="7" t="s">
        <v>234</v>
      </c>
      <c r="I152" s="7" t="s">
        <v>517</v>
      </c>
      <c r="J152" s="7" t="s">
        <v>1190</v>
      </c>
      <c r="K152" s="7" t="s">
        <v>15</v>
      </c>
      <c r="L152" s="7" t="s">
        <v>16</v>
      </c>
      <c r="M152" s="8">
        <v>82.5</v>
      </c>
      <c r="N152" s="46">
        <v>150</v>
      </c>
      <c r="O152" s="8">
        <v>150</v>
      </c>
      <c r="P152" s="9">
        <f t="shared" si="18"/>
        <v>113.02500000000002</v>
      </c>
      <c r="Q152" s="9">
        <f t="shared" si="17"/>
        <v>247</v>
      </c>
      <c r="R152" s="9">
        <f t="shared" si="19"/>
        <v>247</v>
      </c>
      <c r="S152" s="7" t="s">
        <v>23</v>
      </c>
      <c r="T152" s="7" t="s">
        <v>3270</v>
      </c>
      <c r="U152" s="7" t="s">
        <v>24</v>
      </c>
      <c r="V152" s="26"/>
      <c r="X152" s="41">
        <f t="shared" si="16"/>
        <v>0</v>
      </c>
    </row>
    <row r="153" spans="2:24" x14ac:dyDescent="0.25">
      <c r="B153" s="35">
        <v>843380187134</v>
      </c>
      <c r="C153" s="7" t="s">
        <v>940</v>
      </c>
      <c r="D153" s="7" t="s">
        <v>1297</v>
      </c>
      <c r="E153" s="7" t="s">
        <v>15</v>
      </c>
      <c r="F153" s="7" t="s">
        <v>40</v>
      </c>
      <c r="G153" s="7" t="s">
        <v>18</v>
      </c>
      <c r="H153" s="7" t="s">
        <v>234</v>
      </c>
      <c r="I153" s="7" t="s">
        <v>517</v>
      </c>
      <c r="J153" s="7" t="s">
        <v>1190</v>
      </c>
      <c r="K153" s="7" t="s">
        <v>15</v>
      </c>
      <c r="L153" s="7" t="s">
        <v>16</v>
      </c>
      <c r="M153" s="8">
        <v>82.5</v>
      </c>
      <c r="N153" s="46">
        <v>150</v>
      </c>
      <c r="O153" s="8">
        <v>150</v>
      </c>
      <c r="P153" s="9">
        <f t="shared" si="18"/>
        <v>113.02500000000002</v>
      </c>
      <c r="Q153" s="9">
        <f t="shared" si="17"/>
        <v>247</v>
      </c>
      <c r="R153" s="9">
        <f t="shared" si="19"/>
        <v>247</v>
      </c>
      <c r="S153" s="7" t="s">
        <v>23</v>
      </c>
      <c r="T153" s="7" t="s">
        <v>3270</v>
      </c>
      <c r="U153" s="7" t="s">
        <v>24</v>
      </c>
      <c r="V153" s="26"/>
      <c r="X153" s="41">
        <f t="shared" si="16"/>
        <v>0</v>
      </c>
    </row>
    <row r="154" spans="2:24" x14ac:dyDescent="0.25">
      <c r="B154" s="35">
        <v>843380187127</v>
      </c>
      <c r="C154" s="7" t="s">
        <v>939</v>
      </c>
      <c r="D154" s="7" t="s">
        <v>1296</v>
      </c>
      <c r="E154" s="7" t="s">
        <v>15</v>
      </c>
      <c r="F154" s="7" t="s">
        <v>40</v>
      </c>
      <c r="G154" s="7" t="s">
        <v>17</v>
      </c>
      <c r="H154" s="7" t="s">
        <v>234</v>
      </c>
      <c r="I154" s="7" t="s">
        <v>517</v>
      </c>
      <c r="J154" s="7" t="s">
        <v>1190</v>
      </c>
      <c r="K154" s="7" t="s">
        <v>15</v>
      </c>
      <c r="L154" s="7" t="s">
        <v>16</v>
      </c>
      <c r="M154" s="8">
        <v>82.5</v>
      </c>
      <c r="N154" s="46">
        <v>150</v>
      </c>
      <c r="O154" s="8">
        <v>150</v>
      </c>
      <c r="P154" s="9">
        <f t="shared" si="18"/>
        <v>113.02500000000002</v>
      </c>
      <c r="Q154" s="9">
        <f t="shared" si="17"/>
        <v>247</v>
      </c>
      <c r="R154" s="9">
        <f t="shared" si="19"/>
        <v>247</v>
      </c>
      <c r="S154" s="7" t="s">
        <v>23</v>
      </c>
      <c r="T154" s="7" t="s">
        <v>3270</v>
      </c>
      <c r="U154" s="7" t="s">
        <v>24</v>
      </c>
      <c r="V154" s="26"/>
      <c r="X154" s="41">
        <f t="shared" si="16"/>
        <v>0</v>
      </c>
    </row>
    <row r="155" spans="2:24" x14ac:dyDescent="0.25">
      <c r="B155" s="35">
        <v>843380187158</v>
      </c>
      <c r="C155" s="7" t="s">
        <v>942</v>
      </c>
      <c r="D155" s="7" t="s">
        <v>1299</v>
      </c>
      <c r="E155" s="7" t="s">
        <v>15</v>
      </c>
      <c r="F155" s="7" t="s">
        <v>40</v>
      </c>
      <c r="G155" s="7" t="s">
        <v>20</v>
      </c>
      <c r="H155" s="7" t="s">
        <v>234</v>
      </c>
      <c r="I155" s="7" t="s">
        <v>517</v>
      </c>
      <c r="J155" s="7" t="s">
        <v>1190</v>
      </c>
      <c r="K155" s="7" t="s">
        <v>15</v>
      </c>
      <c r="L155" s="7" t="s">
        <v>16</v>
      </c>
      <c r="M155" s="8">
        <v>82.5</v>
      </c>
      <c r="N155" s="46">
        <v>150</v>
      </c>
      <c r="O155" s="8">
        <v>150</v>
      </c>
      <c r="P155" s="9">
        <f t="shared" si="18"/>
        <v>113.02500000000002</v>
      </c>
      <c r="Q155" s="9">
        <f t="shared" si="17"/>
        <v>247</v>
      </c>
      <c r="R155" s="9">
        <f t="shared" si="19"/>
        <v>247</v>
      </c>
      <c r="S155" s="7" t="s">
        <v>23</v>
      </c>
      <c r="T155" s="7" t="s">
        <v>3270</v>
      </c>
      <c r="U155" s="7" t="s">
        <v>24</v>
      </c>
      <c r="V155" s="26"/>
      <c r="X155" s="41">
        <f t="shared" si="16"/>
        <v>0</v>
      </c>
    </row>
    <row r="156" spans="2:24" x14ac:dyDescent="0.25">
      <c r="B156" s="35">
        <v>843380187110</v>
      </c>
      <c r="C156" s="7" t="s">
        <v>938</v>
      </c>
      <c r="D156" s="7" t="s">
        <v>1295</v>
      </c>
      <c r="E156" s="7" t="s">
        <v>15</v>
      </c>
      <c r="F156" s="7" t="s">
        <v>107</v>
      </c>
      <c r="G156" s="7" t="s">
        <v>189</v>
      </c>
      <c r="H156" s="7" t="s">
        <v>234</v>
      </c>
      <c r="I156" s="7" t="s">
        <v>517</v>
      </c>
      <c r="J156" s="7" t="s">
        <v>1190</v>
      </c>
      <c r="K156" s="7" t="s">
        <v>15</v>
      </c>
      <c r="L156" s="7" t="s">
        <v>16</v>
      </c>
      <c r="M156" s="8">
        <v>82.5</v>
      </c>
      <c r="N156" s="46">
        <v>150</v>
      </c>
      <c r="O156" s="8">
        <v>150</v>
      </c>
      <c r="P156" s="9">
        <f t="shared" si="18"/>
        <v>113.02500000000002</v>
      </c>
      <c r="Q156" s="9">
        <f t="shared" si="17"/>
        <v>247</v>
      </c>
      <c r="R156" s="9">
        <f t="shared" si="19"/>
        <v>247</v>
      </c>
      <c r="S156" s="7" t="s">
        <v>23</v>
      </c>
      <c r="T156" s="7" t="s">
        <v>3270</v>
      </c>
      <c r="U156" s="7" t="s">
        <v>24</v>
      </c>
      <c r="V156" s="26"/>
      <c r="X156" s="41">
        <f t="shared" si="16"/>
        <v>0</v>
      </c>
    </row>
    <row r="157" spans="2:24" x14ac:dyDescent="0.25">
      <c r="B157" s="35">
        <v>843380187097</v>
      </c>
      <c r="C157" s="7" t="s">
        <v>936</v>
      </c>
      <c r="D157" s="7" t="s">
        <v>1293</v>
      </c>
      <c r="E157" s="7" t="s">
        <v>15</v>
      </c>
      <c r="F157" s="7" t="s">
        <v>107</v>
      </c>
      <c r="G157" s="7" t="s">
        <v>19</v>
      </c>
      <c r="H157" s="7" t="s">
        <v>234</v>
      </c>
      <c r="I157" s="7" t="s">
        <v>517</v>
      </c>
      <c r="J157" s="7" t="s">
        <v>1190</v>
      </c>
      <c r="K157" s="7" t="s">
        <v>15</v>
      </c>
      <c r="L157" s="7" t="s">
        <v>16</v>
      </c>
      <c r="M157" s="8">
        <v>82.5</v>
      </c>
      <c r="N157" s="46">
        <v>150</v>
      </c>
      <c r="O157" s="8">
        <v>150</v>
      </c>
      <c r="P157" s="9">
        <f t="shared" si="18"/>
        <v>113.02500000000002</v>
      </c>
      <c r="Q157" s="9">
        <f t="shared" si="17"/>
        <v>247</v>
      </c>
      <c r="R157" s="9">
        <f t="shared" si="19"/>
        <v>247</v>
      </c>
      <c r="S157" s="7" t="s">
        <v>23</v>
      </c>
      <c r="T157" s="7" t="s">
        <v>3270</v>
      </c>
      <c r="U157" s="7" t="s">
        <v>24</v>
      </c>
      <c r="V157" s="26"/>
      <c r="X157" s="41">
        <f t="shared" si="16"/>
        <v>0</v>
      </c>
    </row>
    <row r="158" spans="2:24" x14ac:dyDescent="0.25">
      <c r="B158" s="35">
        <v>843380187080</v>
      </c>
      <c r="C158" s="7" t="s">
        <v>935</v>
      </c>
      <c r="D158" s="7" t="s">
        <v>1292</v>
      </c>
      <c r="E158" s="7" t="s">
        <v>15</v>
      </c>
      <c r="F158" s="7" t="s">
        <v>107</v>
      </c>
      <c r="G158" s="7" t="s">
        <v>18</v>
      </c>
      <c r="H158" s="7" t="s">
        <v>234</v>
      </c>
      <c r="I158" s="7" t="s">
        <v>517</v>
      </c>
      <c r="J158" s="7" t="s">
        <v>1190</v>
      </c>
      <c r="K158" s="7" t="s">
        <v>15</v>
      </c>
      <c r="L158" s="7" t="s">
        <v>16</v>
      </c>
      <c r="M158" s="8">
        <v>82.5</v>
      </c>
      <c r="N158" s="46">
        <v>150</v>
      </c>
      <c r="O158" s="8">
        <v>150</v>
      </c>
      <c r="P158" s="9">
        <f t="shared" si="18"/>
        <v>113.02500000000002</v>
      </c>
      <c r="Q158" s="9">
        <f t="shared" si="17"/>
        <v>247</v>
      </c>
      <c r="R158" s="9">
        <f t="shared" si="19"/>
        <v>247</v>
      </c>
      <c r="S158" s="7" t="s">
        <v>23</v>
      </c>
      <c r="T158" s="7" t="s">
        <v>3270</v>
      </c>
      <c r="U158" s="7" t="s">
        <v>24</v>
      </c>
      <c r="V158" s="26"/>
      <c r="X158" s="41">
        <f t="shared" si="16"/>
        <v>0</v>
      </c>
    </row>
    <row r="159" spans="2:24" x14ac:dyDescent="0.25">
      <c r="B159" s="35">
        <v>843380187073</v>
      </c>
      <c r="C159" s="7" t="s">
        <v>934</v>
      </c>
      <c r="D159" s="7" t="s">
        <v>1291</v>
      </c>
      <c r="E159" s="7" t="s">
        <v>15</v>
      </c>
      <c r="F159" s="7" t="s">
        <v>107</v>
      </c>
      <c r="G159" s="7" t="s">
        <v>17</v>
      </c>
      <c r="H159" s="7" t="s">
        <v>234</v>
      </c>
      <c r="I159" s="7" t="s">
        <v>517</v>
      </c>
      <c r="J159" s="7" t="s">
        <v>1190</v>
      </c>
      <c r="K159" s="7" t="s">
        <v>15</v>
      </c>
      <c r="L159" s="7" t="s">
        <v>16</v>
      </c>
      <c r="M159" s="8">
        <v>82.5</v>
      </c>
      <c r="N159" s="46">
        <v>150</v>
      </c>
      <c r="O159" s="8">
        <v>150</v>
      </c>
      <c r="P159" s="9">
        <f t="shared" si="18"/>
        <v>113.02500000000002</v>
      </c>
      <c r="Q159" s="9">
        <f t="shared" si="17"/>
        <v>247</v>
      </c>
      <c r="R159" s="9">
        <f t="shared" si="19"/>
        <v>247</v>
      </c>
      <c r="S159" s="7" t="s">
        <v>23</v>
      </c>
      <c r="T159" s="7" t="s">
        <v>3270</v>
      </c>
      <c r="U159" s="7" t="s">
        <v>24</v>
      </c>
      <c r="V159" s="26"/>
      <c r="X159" s="41">
        <f t="shared" si="16"/>
        <v>0</v>
      </c>
    </row>
    <row r="160" spans="2:24" x14ac:dyDescent="0.25">
      <c r="B160" s="35">
        <v>843380187103</v>
      </c>
      <c r="C160" s="7" t="s">
        <v>937</v>
      </c>
      <c r="D160" s="7" t="s">
        <v>1294</v>
      </c>
      <c r="E160" s="7" t="s">
        <v>15</v>
      </c>
      <c r="F160" s="7" t="s">
        <v>107</v>
      </c>
      <c r="G160" s="7" t="s">
        <v>20</v>
      </c>
      <c r="H160" s="7" t="s">
        <v>234</v>
      </c>
      <c r="I160" s="7" t="s">
        <v>517</v>
      </c>
      <c r="J160" s="7" t="s">
        <v>1190</v>
      </c>
      <c r="K160" s="7" t="s">
        <v>15</v>
      </c>
      <c r="L160" s="7" t="s">
        <v>16</v>
      </c>
      <c r="M160" s="8">
        <v>82.5</v>
      </c>
      <c r="N160" s="46">
        <v>150</v>
      </c>
      <c r="O160" s="8">
        <v>150</v>
      </c>
      <c r="P160" s="9">
        <f t="shared" si="18"/>
        <v>113.02500000000002</v>
      </c>
      <c r="Q160" s="9">
        <f t="shared" si="17"/>
        <v>247</v>
      </c>
      <c r="R160" s="9">
        <f t="shared" si="19"/>
        <v>247</v>
      </c>
      <c r="S160" s="7" t="s">
        <v>23</v>
      </c>
      <c r="T160" s="7" t="s">
        <v>3270</v>
      </c>
      <c r="U160" s="7" t="s">
        <v>24</v>
      </c>
      <c r="V160" s="26"/>
      <c r="X160" s="41">
        <f t="shared" si="16"/>
        <v>0</v>
      </c>
    </row>
    <row r="161" spans="2:24" x14ac:dyDescent="0.25">
      <c r="B161" s="35">
        <v>843380188414</v>
      </c>
      <c r="C161" s="7" t="s">
        <v>960</v>
      </c>
      <c r="D161" s="7" t="s">
        <v>1848</v>
      </c>
      <c r="E161" s="7" t="s">
        <v>15</v>
      </c>
      <c r="F161" s="7" t="s">
        <v>51</v>
      </c>
      <c r="G161" s="7" t="s">
        <v>19</v>
      </c>
      <c r="H161" s="7" t="s">
        <v>491</v>
      </c>
      <c r="I161" s="7" t="s">
        <v>492</v>
      </c>
      <c r="J161" s="7" t="s">
        <v>1190</v>
      </c>
      <c r="K161" s="7" t="s">
        <v>15</v>
      </c>
      <c r="L161" s="7" t="s">
        <v>16</v>
      </c>
      <c r="M161" s="8">
        <v>24.75</v>
      </c>
      <c r="N161" s="46">
        <v>45</v>
      </c>
      <c r="O161" s="8">
        <v>45</v>
      </c>
      <c r="P161" s="9">
        <f t="shared" si="18"/>
        <v>33.907500000000006</v>
      </c>
      <c r="Q161" s="9">
        <f t="shared" si="17"/>
        <v>74</v>
      </c>
      <c r="R161" s="9">
        <f t="shared" si="19"/>
        <v>74</v>
      </c>
      <c r="S161" s="7" t="s">
        <v>23</v>
      </c>
      <c r="T161" s="7" t="s">
        <v>3270</v>
      </c>
      <c r="U161" s="7" t="s">
        <v>24</v>
      </c>
      <c r="V161" s="26"/>
      <c r="X161" s="41">
        <f t="shared" si="16"/>
        <v>0</v>
      </c>
    </row>
    <row r="162" spans="2:24" x14ac:dyDescent="0.25">
      <c r="B162" s="35">
        <v>843380188407</v>
      </c>
      <c r="C162" s="7" t="s">
        <v>959</v>
      </c>
      <c r="D162" s="7" t="s">
        <v>1849</v>
      </c>
      <c r="E162" s="7" t="s">
        <v>15</v>
      </c>
      <c r="F162" s="7" t="s">
        <v>51</v>
      </c>
      <c r="G162" s="7" t="s">
        <v>18</v>
      </c>
      <c r="H162" s="7" t="s">
        <v>491</v>
      </c>
      <c r="I162" s="7" t="s">
        <v>492</v>
      </c>
      <c r="J162" s="7" t="s">
        <v>1190</v>
      </c>
      <c r="K162" s="7" t="s">
        <v>15</v>
      </c>
      <c r="L162" s="7" t="s">
        <v>16</v>
      </c>
      <c r="M162" s="8">
        <v>24.75</v>
      </c>
      <c r="N162" s="46">
        <v>45</v>
      </c>
      <c r="O162" s="8">
        <v>45</v>
      </c>
      <c r="P162" s="9">
        <f t="shared" si="18"/>
        <v>33.907500000000006</v>
      </c>
      <c r="Q162" s="9">
        <f t="shared" si="17"/>
        <v>74</v>
      </c>
      <c r="R162" s="9">
        <f t="shared" si="19"/>
        <v>74</v>
      </c>
      <c r="S162" s="7" t="s">
        <v>23</v>
      </c>
      <c r="T162" s="7" t="s">
        <v>3270</v>
      </c>
      <c r="U162" s="7" t="s">
        <v>24</v>
      </c>
      <c r="V162" s="26"/>
      <c r="X162" s="41">
        <f t="shared" si="16"/>
        <v>0</v>
      </c>
    </row>
    <row r="163" spans="2:24" x14ac:dyDescent="0.25">
      <c r="B163" s="35">
        <v>843380188391</v>
      </c>
      <c r="C163" s="7" t="s">
        <v>958</v>
      </c>
      <c r="D163" s="7" t="s">
        <v>1850</v>
      </c>
      <c r="E163" s="7" t="s">
        <v>15</v>
      </c>
      <c r="F163" s="7" t="s">
        <v>51</v>
      </c>
      <c r="G163" s="7" t="s">
        <v>17</v>
      </c>
      <c r="H163" s="7" t="s">
        <v>491</v>
      </c>
      <c r="I163" s="7" t="s">
        <v>492</v>
      </c>
      <c r="J163" s="7" t="s">
        <v>1190</v>
      </c>
      <c r="K163" s="7" t="s">
        <v>15</v>
      </c>
      <c r="L163" s="7" t="s">
        <v>16</v>
      </c>
      <c r="M163" s="8">
        <v>24.75</v>
      </c>
      <c r="N163" s="46">
        <v>45</v>
      </c>
      <c r="O163" s="8">
        <v>45</v>
      </c>
      <c r="P163" s="9">
        <f t="shared" si="18"/>
        <v>33.907500000000006</v>
      </c>
      <c r="Q163" s="9">
        <f t="shared" si="17"/>
        <v>74</v>
      </c>
      <c r="R163" s="9">
        <f t="shared" si="19"/>
        <v>74</v>
      </c>
      <c r="S163" s="7" t="s">
        <v>23</v>
      </c>
      <c r="T163" s="7" t="s">
        <v>3270</v>
      </c>
      <c r="U163" s="7" t="s">
        <v>24</v>
      </c>
      <c r="V163" s="26"/>
      <c r="X163" s="41">
        <f t="shared" si="16"/>
        <v>0</v>
      </c>
    </row>
    <row r="164" spans="2:24" x14ac:dyDescent="0.25">
      <c r="B164" s="35">
        <v>843380188421</v>
      </c>
      <c r="C164" s="7" t="s">
        <v>961</v>
      </c>
      <c r="D164" s="7" t="s">
        <v>1851</v>
      </c>
      <c r="E164" s="7" t="s">
        <v>15</v>
      </c>
      <c r="F164" s="7" t="s">
        <v>51</v>
      </c>
      <c r="G164" s="7" t="s">
        <v>20</v>
      </c>
      <c r="H164" s="7" t="s">
        <v>491</v>
      </c>
      <c r="I164" s="7" t="s">
        <v>492</v>
      </c>
      <c r="J164" s="7" t="s">
        <v>1190</v>
      </c>
      <c r="K164" s="7" t="s">
        <v>15</v>
      </c>
      <c r="L164" s="7" t="s">
        <v>16</v>
      </c>
      <c r="M164" s="8">
        <v>24.75</v>
      </c>
      <c r="N164" s="46">
        <v>45</v>
      </c>
      <c r="O164" s="8">
        <v>45</v>
      </c>
      <c r="P164" s="9">
        <f t="shared" si="18"/>
        <v>33.907500000000006</v>
      </c>
      <c r="Q164" s="9">
        <f t="shared" si="17"/>
        <v>74</v>
      </c>
      <c r="R164" s="9">
        <f t="shared" si="19"/>
        <v>74</v>
      </c>
      <c r="S164" s="7" t="s">
        <v>23</v>
      </c>
      <c r="T164" s="7" t="s">
        <v>3270</v>
      </c>
      <c r="U164" s="7" t="s">
        <v>24</v>
      </c>
      <c r="V164" s="26"/>
      <c r="X164" s="41">
        <f t="shared" si="16"/>
        <v>0</v>
      </c>
    </row>
    <row r="165" spans="2:24" x14ac:dyDescent="0.25">
      <c r="B165" s="35">
        <v>843380188377</v>
      </c>
      <c r="C165" s="7" t="s">
        <v>956</v>
      </c>
      <c r="D165" s="7" t="s">
        <v>1852</v>
      </c>
      <c r="E165" s="7" t="s">
        <v>16</v>
      </c>
      <c r="F165" s="7" t="s">
        <v>107</v>
      </c>
      <c r="G165" s="7" t="s">
        <v>19</v>
      </c>
      <c r="H165" s="7" t="s">
        <v>491</v>
      </c>
      <c r="I165" s="7" t="s">
        <v>492</v>
      </c>
      <c r="J165" s="7" t="s">
        <v>1190</v>
      </c>
      <c r="K165" s="7" t="s">
        <v>15</v>
      </c>
      <c r="L165" s="7" t="s">
        <v>16</v>
      </c>
      <c r="M165" s="8">
        <v>24.75</v>
      </c>
      <c r="N165" s="46">
        <v>45</v>
      </c>
      <c r="O165" s="8">
        <v>45</v>
      </c>
      <c r="P165" s="9">
        <f t="shared" si="18"/>
        <v>33.907500000000006</v>
      </c>
      <c r="Q165" s="9">
        <f t="shared" si="17"/>
        <v>74</v>
      </c>
      <c r="R165" s="9">
        <f t="shared" si="19"/>
        <v>74</v>
      </c>
      <c r="S165" s="7" t="s">
        <v>23</v>
      </c>
      <c r="T165" s="7" t="s">
        <v>3270</v>
      </c>
      <c r="U165" s="7" t="s">
        <v>24</v>
      </c>
      <c r="V165" s="26"/>
      <c r="X165" s="41">
        <f t="shared" si="16"/>
        <v>0</v>
      </c>
    </row>
    <row r="166" spans="2:24" x14ac:dyDescent="0.25">
      <c r="B166" s="35">
        <v>843380188360</v>
      </c>
      <c r="C166" s="7" t="s">
        <v>955</v>
      </c>
      <c r="D166" s="7" t="s">
        <v>1853</v>
      </c>
      <c r="E166" s="7" t="s">
        <v>16</v>
      </c>
      <c r="F166" s="7" t="s">
        <v>107</v>
      </c>
      <c r="G166" s="7" t="s">
        <v>18</v>
      </c>
      <c r="H166" s="7" t="s">
        <v>491</v>
      </c>
      <c r="I166" s="7" t="s">
        <v>492</v>
      </c>
      <c r="J166" s="7" t="s">
        <v>1190</v>
      </c>
      <c r="K166" s="7" t="s">
        <v>15</v>
      </c>
      <c r="L166" s="7" t="s">
        <v>16</v>
      </c>
      <c r="M166" s="8">
        <v>24.75</v>
      </c>
      <c r="N166" s="46">
        <v>45</v>
      </c>
      <c r="O166" s="8">
        <v>45</v>
      </c>
      <c r="P166" s="9">
        <f t="shared" si="18"/>
        <v>33.907500000000006</v>
      </c>
      <c r="Q166" s="9">
        <f t="shared" si="17"/>
        <v>74</v>
      </c>
      <c r="R166" s="9">
        <f t="shared" si="19"/>
        <v>74</v>
      </c>
      <c r="S166" s="7" t="s">
        <v>23</v>
      </c>
      <c r="T166" s="7" t="s">
        <v>3270</v>
      </c>
      <c r="U166" s="7" t="s">
        <v>24</v>
      </c>
      <c r="V166" s="26"/>
      <c r="X166" s="41">
        <f t="shared" si="16"/>
        <v>0</v>
      </c>
    </row>
    <row r="167" spans="2:24" x14ac:dyDescent="0.25">
      <c r="B167" s="35">
        <v>843380188353</v>
      </c>
      <c r="C167" s="7" t="s">
        <v>954</v>
      </c>
      <c r="D167" s="7" t="s">
        <v>1854</v>
      </c>
      <c r="E167" s="7" t="s">
        <v>16</v>
      </c>
      <c r="F167" s="7" t="s">
        <v>107</v>
      </c>
      <c r="G167" s="7" t="s">
        <v>17</v>
      </c>
      <c r="H167" s="7" t="s">
        <v>491</v>
      </c>
      <c r="I167" s="7" t="s">
        <v>492</v>
      </c>
      <c r="J167" s="7" t="s">
        <v>1190</v>
      </c>
      <c r="K167" s="7" t="s">
        <v>15</v>
      </c>
      <c r="L167" s="7" t="s">
        <v>16</v>
      </c>
      <c r="M167" s="8">
        <v>24.75</v>
      </c>
      <c r="N167" s="46">
        <v>45</v>
      </c>
      <c r="O167" s="8">
        <v>45</v>
      </c>
      <c r="P167" s="9">
        <f t="shared" si="18"/>
        <v>33.907500000000006</v>
      </c>
      <c r="Q167" s="9">
        <f t="shared" si="17"/>
        <v>74</v>
      </c>
      <c r="R167" s="9">
        <f t="shared" si="19"/>
        <v>74</v>
      </c>
      <c r="S167" s="7" t="s">
        <v>23</v>
      </c>
      <c r="T167" s="7" t="s">
        <v>3270</v>
      </c>
      <c r="U167" s="7" t="s">
        <v>24</v>
      </c>
      <c r="V167" s="26"/>
      <c r="X167" s="41">
        <f t="shared" si="16"/>
        <v>0</v>
      </c>
    </row>
    <row r="168" spans="2:24" x14ac:dyDescent="0.25">
      <c r="B168" s="35">
        <v>843380188384</v>
      </c>
      <c r="C168" s="7" t="s">
        <v>957</v>
      </c>
      <c r="D168" s="7" t="s">
        <v>1855</v>
      </c>
      <c r="E168" s="7" t="s">
        <v>16</v>
      </c>
      <c r="F168" s="7" t="s">
        <v>107</v>
      </c>
      <c r="G168" s="7" t="s">
        <v>20</v>
      </c>
      <c r="H168" s="7" t="s">
        <v>491</v>
      </c>
      <c r="I168" s="7" t="s">
        <v>492</v>
      </c>
      <c r="J168" s="7" t="s">
        <v>1190</v>
      </c>
      <c r="K168" s="7" t="s">
        <v>15</v>
      </c>
      <c r="L168" s="7" t="s">
        <v>16</v>
      </c>
      <c r="M168" s="8">
        <v>24.75</v>
      </c>
      <c r="N168" s="46">
        <v>45</v>
      </c>
      <c r="O168" s="8">
        <v>45</v>
      </c>
      <c r="P168" s="9">
        <f t="shared" si="18"/>
        <v>33.907500000000006</v>
      </c>
      <c r="Q168" s="9">
        <f t="shared" si="17"/>
        <v>74</v>
      </c>
      <c r="R168" s="9">
        <f t="shared" si="19"/>
        <v>74</v>
      </c>
      <c r="S168" s="7" t="s">
        <v>23</v>
      </c>
      <c r="T168" s="7" t="s">
        <v>3270</v>
      </c>
      <c r="U168" s="7" t="s">
        <v>24</v>
      </c>
      <c r="V168" s="26"/>
      <c r="X168" s="41">
        <f t="shared" si="16"/>
        <v>0</v>
      </c>
    </row>
    <row r="169" spans="2:24" x14ac:dyDescent="0.25">
      <c r="B169" s="35">
        <v>843380188490</v>
      </c>
      <c r="C169" s="7" t="s">
        <v>968</v>
      </c>
      <c r="D169" s="7" t="s">
        <v>1856</v>
      </c>
      <c r="E169" s="7" t="s">
        <v>15</v>
      </c>
      <c r="F169" s="7" t="s">
        <v>51</v>
      </c>
      <c r="G169" s="7" t="s">
        <v>19</v>
      </c>
      <c r="H169" s="7" t="s">
        <v>491</v>
      </c>
      <c r="I169" s="7" t="s">
        <v>492</v>
      </c>
      <c r="J169" s="7" t="s">
        <v>1190</v>
      </c>
      <c r="K169" s="7" t="s">
        <v>15</v>
      </c>
      <c r="L169" s="7" t="s">
        <v>16</v>
      </c>
      <c r="M169" s="8">
        <v>22</v>
      </c>
      <c r="N169" s="46">
        <v>40</v>
      </c>
      <c r="O169" s="8">
        <v>40</v>
      </c>
      <c r="P169" s="9">
        <f t="shared" si="18"/>
        <v>30.140000000000004</v>
      </c>
      <c r="Q169" s="9">
        <f t="shared" si="17"/>
        <v>66</v>
      </c>
      <c r="R169" s="9">
        <f t="shared" si="19"/>
        <v>66</v>
      </c>
      <c r="S169" s="7" t="s">
        <v>23</v>
      </c>
      <c r="T169" s="7" t="s">
        <v>3270</v>
      </c>
      <c r="U169" s="7" t="s">
        <v>24</v>
      </c>
      <c r="V169" s="26"/>
      <c r="X169" s="41">
        <f t="shared" si="16"/>
        <v>0</v>
      </c>
    </row>
    <row r="170" spans="2:24" x14ac:dyDescent="0.25">
      <c r="B170" s="35">
        <v>843380188483</v>
      </c>
      <c r="C170" s="7" t="s">
        <v>967</v>
      </c>
      <c r="D170" s="7" t="s">
        <v>1857</v>
      </c>
      <c r="E170" s="7" t="s">
        <v>15</v>
      </c>
      <c r="F170" s="7" t="s">
        <v>51</v>
      </c>
      <c r="G170" s="7" t="s">
        <v>18</v>
      </c>
      <c r="H170" s="7" t="s">
        <v>491</v>
      </c>
      <c r="I170" s="7" t="s">
        <v>492</v>
      </c>
      <c r="J170" s="7" t="s">
        <v>1190</v>
      </c>
      <c r="K170" s="7" t="s">
        <v>15</v>
      </c>
      <c r="L170" s="7" t="s">
        <v>16</v>
      </c>
      <c r="M170" s="8">
        <v>22</v>
      </c>
      <c r="N170" s="46">
        <v>40</v>
      </c>
      <c r="O170" s="8">
        <v>40</v>
      </c>
      <c r="P170" s="9">
        <f t="shared" si="18"/>
        <v>30.140000000000004</v>
      </c>
      <c r="Q170" s="9">
        <f t="shared" si="17"/>
        <v>66</v>
      </c>
      <c r="R170" s="9">
        <f t="shared" si="19"/>
        <v>66</v>
      </c>
      <c r="S170" s="7" t="s">
        <v>23</v>
      </c>
      <c r="T170" s="7" t="s">
        <v>3270</v>
      </c>
      <c r="U170" s="7" t="s">
        <v>24</v>
      </c>
      <c r="V170" s="26"/>
      <c r="X170" s="41">
        <f t="shared" si="16"/>
        <v>0</v>
      </c>
    </row>
    <row r="171" spans="2:24" x14ac:dyDescent="0.25">
      <c r="B171" s="35">
        <v>843380188476</v>
      </c>
      <c r="C171" s="7" t="s">
        <v>966</v>
      </c>
      <c r="D171" s="7" t="s">
        <v>1858</v>
      </c>
      <c r="E171" s="7" t="s">
        <v>15</v>
      </c>
      <c r="F171" s="7" t="s">
        <v>51</v>
      </c>
      <c r="G171" s="7" t="s">
        <v>17</v>
      </c>
      <c r="H171" s="7" t="s">
        <v>491</v>
      </c>
      <c r="I171" s="7" t="s">
        <v>492</v>
      </c>
      <c r="J171" s="7" t="s">
        <v>1190</v>
      </c>
      <c r="K171" s="7" t="s">
        <v>15</v>
      </c>
      <c r="L171" s="7" t="s">
        <v>16</v>
      </c>
      <c r="M171" s="8">
        <v>22</v>
      </c>
      <c r="N171" s="46">
        <v>40</v>
      </c>
      <c r="O171" s="8">
        <v>40</v>
      </c>
      <c r="P171" s="9">
        <f t="shared" si="18"/>
        <v>30.140000000000004</v>
      </c>
      <c r="Q171" s="9">
        <f t="shared" si="17"/>
        <v>66</v>
      </c>
      <c r="R171" s="9">
        <f t="shared" si="19"/>
        <v>66</v>
      </c>
      <c r="S171" s="7" t="s">
        <v>23</v>
      </c>
      <c r="T171" s="7" t="s">
        <v>3270</v>
      </c>
      <c r="U171" s="7" t="s">
        <v>24</v>
      </c>
      <c r="V171" s="26"/>
      <c r="X171" s="41">
        <f t="shared" si="16"/>
        <v>0</v>
      </c>
    </row>
    <row r="172" spans="2:24" x14ac:dyDescent="0.25">
      <c r="B172" s="35">
        <v>843380188506</v>
      </c>
      <c r="C172" s="7" t="s">
        <v>969</v>
      </c>
      <c r="D172" s="7" t="s">
        <v>1859</v>
      </c>
      <c r="E172" s="7" t="s">
        <v>15</v>
      </c>
      <c r="F172" s="7" t="s">
        <v>51</v>
      </c>
      <c r="G172" s="7" t="s">
        <v>20</v>
      </c>
      <c r="H172" s="7" t="s">
        <v>491</v>
      </c>
      <c r="I172" s="7" t="s">
        <v>492</v>
      </c>
      <c r="J172" s="7" t="s">
        <v>1190</v>
      </c>
      <c r="K172" s="7" t="s">
        <v>15</v>
      </c>
      <c r="L172" s="7" t="s">
        <v>16</v>
      </c>
      <c r="M172" s="8">
        <v>22</v>
      </c>
      <c r="N172" s="46">
        <v>40</v>
      </c>
      <c r="O172" s="8">
        <v>40</v>
      </c>
      <c r="P172" s="9">
        <f t="shared" si="18"/>
        <v>30.140000000000004</v>
      </c>
      <c r="Q172" s="9">
        <f t="shared" si="17"/>
        <v>66</v>
      </c>
      <c r="R172" s="9">
        <f t="shared" si="19"/>
        <v>66</v>
      </c>
      <c r="S172" s="7" t="s">
        <v>23</v>
      </c>
      <c r="T172" s="7" t="s">
        <v>3270</v>
      </c>
      <c r="U172" s="7" t="s">
        <v>24</v>
      </c>
      <c r="V172" s="26"/>
      <c r="X172" s="41">
        <f t="shared" si="16"/>
        <v>0</v>
      </c>
    </row>
    <row r="173" spans="2:24" x14ac:dyDescent="0.25">
      <c r="B173" s="35">
        <v>843380188452</v>
      </c>
      <c r="C173" s="7" t="s">
        <v>964</v>
      </c>
      <c r="D173" s="7" t="s">
        <v>1860</v>
      </c>
      <c r="E173" s="7" t="s">
        <v>16</v>
      </c>
      <c r="F173" s="7" t="s">
        <v>107</v>
      </c>
      <c r="G173" s="7" t="s">
        <v>19</v>
      </c>
      <c r="H173" s="7" t="s">
        <v>491</v>
      </c>
      <c r="I173" s="7" t="s">
        <v>492</v>
      </c>
      <c r="J173" s="7" t="s">
        <v>1190</v>
      </c>
      <c r="K173" s="7" t="s">
        <v>15</v>
      </c>
      <c r="L173" s="7" t="s">
        <v>16</v>
      </c>
      <c r="M173" s="8">
        <v>22</v>
      </c>
      <c r="N173" s="46">
        <v>40</v>
      </c>
      <c r="O173" s="8">
        <v>40</v>
      </c>
      <c r="P173" s="9">
        <f t="shared" si="18"/>
        <v>30.140000000000004</v>
      </c>
      <c r="Q173" s="9">
        <f t="shared" si="17"/>
        <v>66</v>
      </c>
      <c r="R173" s="9">
        <f t="shared" si="19"/>
        <v>66</v>
      </c>
      <c r="S173" s="7" t="s">
        <v>23</v>
      </c>
      <c r="T173" s="7" t="s">
        <v>3270</v>
      </c>
      <c r="U173" s="7" t="s">
        <v>24</v>
      </c>
      <c r="V173" s="26"/>
      <c r="X173" s="41">
        <f t="shared" si="16"/>
        <v>0</v>
      </c>
    </row>
    <row r="174" spans="2:24" x14ac:dyDescent="0.25">
      <c r="B174" s="35">
        <v>843380188445</v>
      </c>
      <c r="C174" s="7" t="s">
        <v>963</v>
      </c>
      <c r="D174" s="7" t="s">
        <v>1861</v>
      </c>
      <c r="E174" s="7" t="s">
        <v>16</v>
      </c>
      <c r="F174" s="7" t="s">
        <v>107</v>
      </c>
      <c r="G174" s="7" t="s">
        <v>18</v>
      </c>
      <c r="H174" s="7" t="s">
        <v>491</v>
      </c>
      <c r="I174" s="7" t="s">
        <v>492</v>
      </c>
      <c r="J174" s="7" t="s">
        <v>1190</v>
      </c>
      <c r="K174" s="7" t="s">
        <v>15</v>
      </c>
      <c r="L174" s="7" t="s">
        <v>16</v>
      </c>
      <c r="M174" s="8">
        <v>22</v>
      </c>
      <c r="N174" s="46">
        <v>40</v>
      </c>
      <c r="O174" s="8">
        <v>40</v>
      </c>
      <c r="P174" s="9">
        <f t="shared" si="18"/>
        <v>30.140000000000004</v>
      </c>
      <c r="Q174" s="9">
        <f t="shared" si="17"/>
        <v>66</v>
      </c>
      <c r="R174" s="9">
        <f t="shared" si="19"/>
        <v>66</v>
      </c>
      <c r="S174" s="7" t="s">
        <v>23</v>
      </c>
      <c r="T174" s="7" t="s">
        <v>3270</v>
      </c>
      <c r="U174" s="7" t="s">
        <v>24</v>
      </c>
      <c r="V174" s="26"/>
      <c r="X174" s="41">
        <f t="shared" si="16"/>
        <v>0</v>
      </c>
    </row>
    <row r="175" spans="2:24" x14ac:dyDescent="0.25">
      <c r="B175" s="35">
        <v>843380188438</v>
      </c>
      <c r="C175" s="7" t="s">
        <v>962</v>
      </c>
      <c r="D175" s="7" t="s">
        <v>1862</v>
      </c>
      <c r="E175" s="7" t="s">
        <v>16</v>
      </c>
      <c r="F175" s="7" t="s">
        <v>107</v>
      </c>
      <c r="G175" s="7" t="s">
        <v>17</v>
      </c>
      <c r="H175" s="7" t="s">
        <v>491</v>
      </c>
      <c r="I175" s="7" t="s">
        <v>492</v>
      </c>
      <c r="J175" s="7" t="s">
        <v>1190</v>
      </c>
      <c r="K175" s="7" t="s">
        <v>15</v>
      </c>
      <c r="L175" s="7" t="s">
        <v>16</v>
      </c>
      <c r="M175" s="8">
        <v>22</v>
      </c>
      <c r="N175" s="46">
        <v>40</v>
      </c>
      <c r="O175" s="8">
        <v>40</v>
      </c>
      <c r="P175" s="9">
        <f t="shared" si="18"/>
        <v>30.140000000000004</v>
      </c>
      <c r="Q175" s="9">
        <f t="shared" si="17"/>
        <v>66</v>
      </c>
      <c r="R175" s="9">
        <f t="shared" si="19"/>
        <v>66</v>
      </c>
      <c r="S175" s="7" t="s">
        <v>23</v>
      </c>
      <c r="T175" s="7" t="s">
        <v>3270</v>
      </c>
      <c r="U175" s="7" t="s">
        <v>24</v>
      </c>
      <c r="V175" s="26"/>
      <c r="X175" s="41">
        <f t="shared" si="16"/>
        <v>0</v>
      </c>
    </row>
    <row r="176" spans="2:24" x14ac:dyDescent="0.25">
      <c r="B176" s="35">
        <v>843380188469</v>
      </c>
      <c r="C176" s="7" t="s">
        <v>965</v>
      </c>
      <c r="D176" s="7" t="s">
        <v>1863</v>
      </c>
      <c r="E176" s="7" t="s">
        <v>16</v>
      </c>
      <c r="F176" s="7" t="s">
        <v>107</v>
      </c>
      <c r="G176" s="7" t="s">
        <v>20</v>
      </c>
      <c r="H176" s="7" t="s">
        <v>491</v>
      </c>
      <c r="I176" s="7" t="s">
        <v>492</v>
      </c>
      <c r="J176" s="7" t="s">
        <v>1190</v>
      </c>
      <c r="K176" s="7" t="s">
        <v>15</v>
      </c>
      <c r="L176" s="7" t="s">
        <v>16</v>
      </c>
      <c r="M176" s="8">
        <v>22</v>
      </c>
      <c r="N176" s="46">
        <v>40</v>
      </c>
      <c r="O176" s="8">
        <v>40</v>
      </c>
      <c r="P176" s="9">
        <f t="shared" si="18"/>
        <v>30.140000000000004</v>
      </c>
      <c r="Q176" s="9">
        <f t="shared" si="17"/>
        <v>66</v>
      </c>
      <c r="R176" s="9">
        <f t="shared" si="19"/>
        <v>66</v>
      </c>
      <c r="S176" s="7" t="s">
        <v>23</v>
      </c>
      <c r="T176" s="7" t="s">
        <v>3270</v>
      </c>
      <c r="U176" s="7" t="s">
        <v>24</v>
      </c>
      <c r="V176" s="26"/>
      <c r="X176" s="41">
        <f t="shared" si="16"/>
        <v>0</v>
      </c>
    </row>
    <row r="177" spans="2:24" x14ac:dyDescent="0.25">
      <c r="B177" s="35">
        <v>813116028338</v>
      </c>
      <c r="C177" s="7" t="s">
        <v>923</v>
      </c>
      <c r="D177" s="7" t="s">
        <v>1864</v>
      </c>
      <c r="E177" s="7" t="s">
        <v>16</v>
      </c>
      <c r="F177" s="7" t="s">
        <v>561</v>
      </c>
      <c r="G177" s="7" t="s">
        <v>503</v>
      </c>
      <c r="H177" s="7" t="s">
        <v>504</v>
      </c>
      <c r="I177" s="7" t="s">
        <v>514</v>
      </c>
      <c r="J177" s="7" t="s">
        <v>1190</v>
      </c>
      <c r="K177" s="7" t="s">
        <v>15</v>
      </c>
      <c r="L177" s="7" t="s">
        <v>16</v>
      </c>
      <c r="M177" s="8">
        <v>22</v>
      </c>
      <c r="N177" s="46">
        <v>40</v>
      </c>
      <c r="O177" s="8">
        <v>40</v>
      </c>
      <c r="P177" s="9">
        <f t="shared" si="18"/>
        <v>30.140000000000004</v>
      </c>
      <c r="Q177" s="9">
        <f t="shared" si="17"/>
        <v>66</v>
      </c>
      <c r="R177" s="9">
        <f t="shared" si="19"/>
        <v>66</v>
      </c>
      <c r="S177" s="7" t="s">
        <v>23</v>
      </c>
      <c r="T177" s="7" t="s">
        <v>3270</v>
      </c>
      <c r="U177" s="7" t="s">
        <v>24</v>
      </c>
      <c r="V177" s="26"/>
      <c r="X177" s="41">
        <f t="shared" si="16"/>
        <v>0</v>
      </c>
    </row>
    <row r="178" spans="2:24" x14ac:dyDescent="0.25">
      <c r="B178" s="35">
        <v>817509021449</v>
      </c>
      <c r="C178" s="7" t="s">
        <v>924</v>
      </c>
      <c r="D178" s="7" t="s">
        <v>1865</v>
      </c>
      <c r="E178" s="7" t="s">
        <v>15</v>
      </c>
      <c r="F178" s="7" t="s">
        <v>40</v>
      </c>
      <c r="G178" s="7" t="s">
        <v>503</v>
      </c>
      <c r="H178" s="7" t="s">
        <v>504</v>
      </c>
      <c r="I178" s="7" t="s">
        <v>514</v>
      </c>
      <c r="J178" s="7" t="s">
        <v>1190</v>
      </c>
      <c r="K178" s="7" t="s">
        <v>15</v>
      </c>
      <c r="L178" s="7" t="s">
        <v>16</v>
      </c>
      <c r="M178" s="8">
        <v>19.25</v>
      </c>
      <c r="N178" s="46">
        <v>35</v>
      </c>
      <c r="O178" s="8">
        <v>35</v>
      </c>
      <c r="P178" s="9">
        <f t="shared" si="18"/>
        <v>26.372500000000002</v>
      </c>
      <c r="Q178" s="9">
        <f t="shared" si="17"/>
        <v>58</v>
      </c>
      <c r="R178" s="9">
        <f t="shared" si="19"/>
        <v>58</v>
      </c>
      <c r="S178" s="7" t="s">
        <v>23</v>
      </c>
      <c r="T178" s="7" t="s">
        <v>3270</v>
      </c>
      <c r="U178" s="7" t="s">
        <v>24</v>
      </c>
      <c r="V178" s="26"/>
      <c r="X178" s="41">
        <f t="shared" si="16"/>
        <v>0</v>
      </c>
    </row>
    <row r="179" spans="2:24" x14ac:dyDescent="0.25">
      <c r="B179" s="35">
        <v>843380173786</v>
      </c>
      <c r="C179" s="7" t="s">
        <v>837</v>
      </c>
      <c r="D179" s="7" t="s">
        <v>1866</v>
      </c>
      <c r="E179" s="7" t="s">
        <v>15</v>
      </c>
      <c r="F179" s="7" t="s">
        <v>40</v>
      </c>
      <c r="G179" s="7" t="s">
        <v>19</v>
      </c>
      <c r="H179" s="7" t="s">
        <v>781</v>
      </c>
      <c r="I179" s="7" t="s">
        <v>782</v>
      </c>
      <c r="J179" s="7" t="s">
        <v>1190</v>
      </c>
      <c r="K179" s="7" t="s">
        <v>15</v>
      </c>
      <c r="L179" s="7" t="s">
        <v>16</v>
      </c>
      <c r="M179" s="8">
        <v>71.5</v>
      </c>
      <c r="N179" s="46">
        <v>130</v>
      </c>
      <c r="O179" s="8">
        <v>130</v>
      </c>
      <c r="P179" s="9">
        <f t="shared" si="18"/>
        <v>97.955000000000027</v>
      </c>
      <c r="Q179" s="9">
        <f t="shared" si="17"/>
        <v>214</v>
      </c>
      <c r="R179" s="9">
        <f t="shared" si="19"/>
        <v>214</v>
      </c>
      <c r="S179" s="7" t="s">
        <v>23</v>
      </c>
      <c r="T179" s="7" t="s">
        <v>3270</v>
      </c>
      <c r="U179" s="7" t="s">
        <v>24</v>
      </c>
      <c r="V179" s="26"/>
      <c r="X179" s="41">
        <f t="shared" si="16"/>
        <v>0</v>
      </c>
    </row>
    <row r="180" spans="2:24" x14ac:dyDescent="0.25">
      <c r="B180" s="35">
        <v>843380173779</v>
      </c>
      <c r="C180" s="7" t="s">
        <v>836</v>
      </c>
      <c r="D180" s="7" t="s">
        <v>1867</v>
      </c>
      <c r="E180" s="7" t="s">
        <v>15</v>
      </c>
      <c r="F180" s="7" t="s">
        <v>40</v>
      </c>
      <c r="G180" s="7" t="s">
        <v>18</v>
      </c>
      <c r="H180" s="7" t="s">
        <v>781</v>
      </c>
      <c r="I180" s="7" t="s">
        <v>782</v>
      </c>
      <c r="J180" s="7" t="s">
        <v>1190</v>
      </c>
      <c r="K180" s="7" t="s">
        <v>15</v>
      </c>
      <c r="L180" s="7" t="s">
        <v>16</v>
      </c>
      <c r="M180" s="8">
        <v>71.5</v>
      </c>
      <c r="N180" s="46">
        <v>130</v>
      </c>
      <c r="O180" s="8">
        <v>130</v>
      </c>
      <c r="P180" s="9">
        <f t="shared" si="18"/>
        <v>97.955000000000027</v>
      </c>
      <c r="Q180" s="9">
        <f t="shared" si="17"/>
        <v>214</v>
      </c>
      <c r="R180" s="9">
        <f t="shared" si="19"/>
        <v>214</v>
      </c>
      <c r="S180" s="7" t="s">
        <v>23</v>
      </c>
      <c r="T180" s="7" t="s">
        <v>3270</v>
      </c>
      <c r="U180" s="7" t="s">
        <v>24</v>
      </c>
      <c r="V180" s="26"/>
      <c r="X180" s="41">
        <f t="shared" ref="X180:X243" si="20">M180*W180</f>
        <v>0</v>
      </c>
    </row>
    <row r="181" spans="2:24" x14ac:dyDescent="0.25">
      <c r="B181" s="35">
        <v>843380173762</v>
      </c>
      <c r="C181" s="7" t="s">
        <v>835</v>
      </c>
      <c r="D181" s="7" t="s">
        <v>1868</v>
      </c>
      <c r="E181" s="7" t="s">
        <v>15</v>
      </c>
      <c r="F181" s="7" t="s">
        <v>40</v>
      </c>
      <c r="G181" s="7" t="s">
        <v>17</v>
      </c>
      <c r="H181" s="7" t="s">
        <v>781</v>
      </c>
      <c r="I181" s="7" t="s">
        <v>782</v>
      </c>
      <c r="J181" s="7" t="s">
        <v>1190</v>
      </c>
      <c r="K181" s="7" t="s">
        <v>15</v>
      </c>
      <c r="L181" s="7" t="s">
        <v>16</v>
      </c>
      <c r="M181" s="8">
        <v>71.5</v>
      </c>
      <c r="N181" s="46">
        <v>130</v>
      </c>
      <c r="O181" s="8">
        <v>130</v>
      </c>
      <c r="P181" s="9">
        <f t="shared" si="18"/>
        <v>97.955000000000027</v>
      </c>
      <c r="Q181" s="9">
        <f t="shared" si="17"/>
        <v>214</v>
      </c>
      <c r="R181" s="9">
        <f t="shared" si="19"/>
        <v>214</v>
      </c>
      <c r="S181" s="7" t="s">
        <v>23</v>
      </c>
      <c r="T181" s="7" t="s">
        <v>3270</v>
      </c>
      <c r="U181" s="7" t="s">
        <v>24</v>
      </c>
      <c r="V181" s="26"/>
      <c r="X181" s="41">
        <f t="shared" si="20"/>
        <v>0</v>
      </c>
    </row>
    <row r="182" spans="2:24" x14ac:dyDescent="0.25">
      <c r="B182" s="35">
        <v>843380173793</v>
      </c>
      <c r="C182" s="7" t="s">
        <v>838</v>
      </c>
      <c r="D182" s="7" t="s">
        <v>1869</v>
      </c>
      <c r="E182" s="7" t="s">
        <v>15</v>
      </c>
      <c r="F182" s="7" t="s">
        <v>40</v>
      </c>
      <c r="G182" s="7" t="s">
        <v>20</v>
      </c>
      <c r="H182" s="7" t="s">
        <v>781</v>
      </c>
      <c r="I182" s="7" t="s">
        <v>782</v>
      </c>
      <c r="J182" s="7" t="s">
        <v>1190</v>
      </c>
      <c r="K182" s="7" t="s">
        <v>15</v>
      </c>
      <c r="L182" s="7" t="s">
        <v>16</v>
      </c>
      <c r="M182" s="8">
        <v>71.5</v>
      </c>
      <c r="N182" s="46">
        <v>130</v>
      </c>
      <c r="O182" s="8">
        <v>130</v>
      </c>
      <c r="P182" s="9">
        <f t="shared" si="18"/>
        <v>97.955000000000027</v>
      </c>
      <c r="Q182" s="9">
        <f t="shared" si="17"/>
        <v>214</v>
      </c>
      <c r="R182" s="9">
        <f t="shared" si="19"/>
        <v>214</v>
      </c>
      <c r="S182" s="7" t="s">
        <v>23</v>
      </c>
      <c r="T182" s="7" t="s">
        <v>3270</v>
      </c>
      <c r="U182" s="7" t="s">
        <v>24</v>
      </c>
      <c r="V182" s="26"/>
      <c r="X182" s="41">
        <f t="shared" si="20"/>
        <v>0</v>
      </c>
    </row>
    <row r="183" spans="2:24" x14ac:dyDescent="0.25">
      <c r="B183" s="35">
        <v>843380173755</v>
      </c>
      <c r="C183" s="7" t="s">
        <v>834</v>
      </c>
      <c r="D183" s="7" t="s">
        <v>1870</v>
      </c>
      <c r="E183" s="7" t="s">
        <v>15</v>
      </c>
      <c r="F183" s="7" t="s">
        <v>40</v>
      </c>
      <c r="G183" s="7" t="s">
        <v>11</v>
      </c>
      <c r="H183" s="7" t="s">
        <v>781</v>
      </c>
      <c r="I183" s="7" t="s">
        <v>782</v>
      </c>
      <c r="J183" s="7" t="s">
        <v>1190</v>
      </c>
      <c r="K183" s="7" t="s">
        <v>15</v>
      </c>
      <c r="L183" s="7" t="s">
        <v>16</v>
      </c>
      <c r="M183" s="8">
        <v>71.5</v>
      </c>
      <c r="N183" s="46">
        <v>130</v>
      </c>
      <c r="O183" s="8">
        <v>130</v>
      </c>
      <c r="P183" s="9">
        <f t="shared" si="18"/>
        <v>97.955000000000027</v>
      </c>
      <c r="Q183" s="9">
        <f t="shared" si="17"/>
        <v>214</v>
      </c>
      <c r="R183" s="9">
        <f t="shared" si="19"/>
        <v>214</v>
      </c>
      <c r="S183" s="7" t="s">
        <v>23</v>
      </c>
      <c r="T183" s="7" t="s">
        <v>3270</v>
      </c>
      <c r="U183" s="7" t="s">
        <v>24</v>
      </c>
      <c r="V183" s="26"/>
      <c r="X183" s="41">
        <f t="shared" si="20"/>
        <v>0</v>
      </c>
    </row>
    <row r="184" spans="2:24" x14ac:dyDescent="0.25">
      <c r="B184" s="35">
        <v>843380173939</v>
      </c>
      <c r="C184" s="7" t="s">
        <v>822</v>
      </c>
      <c r="D184" s="7" t="s">
        <v>1871</v>
      </c>
      <c r="E184" s="7" t="s">
        <v>16</v>
      </c>
      <c r="F184" s="7" t="s">
        <v>40</v>
      </c>
      <c r="G184" s="7" t="s">
        <v>19</v>
      </c>
      <c r="H184" s="7" t="s">
        <v>12</v>
      </c>
      <c r="I184" s="7" t="s">
        <v>25</v>
      </c>
      <c r="J184" s="7" t="s">
        <v>1190</v>
      </c>
      <c r="K184" s="7" t="s">
        <v>15</v>
      </c>
      <c r="L184" s="7" t="s">
        <v>16</v>
      </c>
      <c r="M184" s="8">
        <v>99</v>
      </c>
      <c r="N184" s="46">
        <v>180</v>
      </c>
      <c r="O184" s="8">
        <v>180</v>
      </c>
      <c r="P184" s="9">
        <f t="shared" si="18"/>
        <v>135.63000000000002</v>
      </c>
      <c r="Q184" s="9">
        <f t="shared" si="17"/>
        <v>296</v>
      </c>
      <c r="R184" s="9">
        <f t="shared" si="19"/>
        <v>296</v>
      </c>
      <c r="S184" s="7" t="s">
        <v>23</v>
      </c>
      <c r="T184" s="7" t="s">
        <v>3270</v>
      </c>
      <c r="U184" s="7" t="s">
        <v>24</v>
      </c>
      <c r="V184" s="26"/>
      <c r="X184" s="41">
        <f t="shared" si="20"/>
        <v>0</v>
      </c>
    </row>
    <row r="185" spans="2:24" x14ac:dyDescent="0.25">
      <c r="B185" s="35">
        <v>843380173922</v>
      </c>
      <c r="C185" s="7" t="s">
        <v>821</v>
      </c>
      <c r="D185" s="7" t="s">
        <v>1872</v>
      </c>
      <c r="E185" s="7" t="s">
        <v>16</v>
      </c>
      <c r="F185" s="7" t="s">
        <v>40</v>
      </c>
      <c r="G185" s="7" t="s">
        <v>18</v>
      </c>
      <c r="H185" s="7" t="s">
        <v>12</v>
      </c>
      <c r="I185" s="7" t="s">
        <v>25</v>
      </c>
      <c r="J185" s="7" t="s">
        <v>1190</v>
      </c>
      <c r="K185" s="7" t="s">
        <v>15</v>
      </c>
      <c r="L185" s="7" t="s">
        <v>16</v>
      </c>
      <c r="M185" s="8">
        <v>99</v>
      </c>
      <c r="N185" s="46">
        <v>180</v>
      </c>
      <c r="O185" s="8">
        <v>180</v>
      </c>
      <c r="P185" s="9">
        <f t="shared" si="18"/>
        <v>135.63000000000002</v>
      </c>
      <c r="Q185" s="9">
        <f t="shared" si="17"/>
        <v>296</v>
      </c>
      <c r="R185" s="9">
        <f t="shared" si="19"/>
        <v>296</v>
      </c>
      <c r="S185" s="7" t="s">
        <v>23</v>
      </c>
      <c r="T185" s="7" t="s">
        <v>3270</v>
      </c>
      <c r="U185" s="7" t="s">
        <v>24</v>
      </c>
      <c r="V185" s="26"/>
      <c r="X185" s="41">
        <f t="shared" si="20"/>
        <v>0</v>
      </c>
    </row>
    <row r="186" spans="2:24" x14ac:dyDescent="0.25">
      <c r="B186" s="35">
        <v>843380173915</v>
      </c>
      <c r="C186" s="7" t="s">
        <v>820</v>
      </c>
      <c r="D186" s="7" t="s">
        <v>1873</v>
      </c>
      <c r="E186" s="7" t="s">
        <v>16</v>
      </c>
      <c r="F186" s="7" t="s">
        <v>40</v>
      </c>
      <c r="G186" s="7" t="s">
        <v>17</v>
      </c>
      <c r="H186" s="7" t="s">
        <v>12</v>
      </c>
      <c r="I186" s="7" t="s">
        <v>25</v>
      </c>
      <c r="J186" s="7" t="s">
        <v>1190</v>
      </c>
      <c r="K186" s="7" t="s">
        <v>15</v>
      </c>
      <c r="L186" s="7" t="s">
        <v>16</v>
      </c>
      <c r="M186" s="8">
        <v>99</v>
      </c>
      <c r="N186" s="46">
        <v>180</v>
      </c>
      <c r="O186" s="8">
        <v>180</v>
      </c>
      <c r="P186" s="9">
        <f t="shared" si="18"/>
        <v>135.63000000000002</v>
      </c>
      <c r="Q186" s="9">
        <f t="shared" si="17"/>
        <v>296</v>
      </c>
      <c r="R186" s="9">
        <f t="shared" si="19"/>
        <v>296</v>
      </c>
      <c r="S186" s="7" t="s">
        <v>23</v>
      </c>
      <c r="T186" s="7" t="s">
        <v>3270</v>
      </c>
      <c r="U186" s="7" t="s">
        <v>24</v>
      </c>
      <c r="V186" s="26"/>
      <c r="X186" s="41">
        <f t="shared" si="20"/>
        <v>0</v>
      </c>
    </row>
    <row r="187" spans="2:24" x14ac:dyDescent="0.25">
      <c r="B187" s="35">
        <v>843380173946</v>
      </c>
      <c r="C187" s="7" t="s">
        <v>823</v>
      </c>
      <c r="D187" s="7" t="s">
        <v>1874</v>
      </c>
      <c r="E187" s="7" t="s">
        <v>16</v>
      </c>
      <c r="F187" s="7" t="s">
        <v>40</v>
      </c>
      <c r="G187" s="7" t="s">
        <v>20</v>
      </c>
      <c r="H187" s="7" t="s">
        <v>12</v>
      </c>
      <c r="I187" s="7" t="s">
        <v>25</v>
      </c>
      <c r="J187" s="7" t="s">
        <v>1190</v>
      </c>
      <c r="K187" s="7" t="s">
        <v>15</v>
      </c>
      <c r="L187" s="7" t="s">
        <v>16</v>
      </c>
      <c r="M187" s="8">
        <v>99</v>
      </c>
      <c r="N187" s="46">
        <v>180</v>
      </c>
      <c r="O187" s="8">
        <v>180</v>
      </c>
      <c r="P187" s="9">
        <f t="shared" si="18"/>
        <v>135.63000000000002</v>
      </c>
      <c r="Q187" s="9">
        <f t="shared" si="17"/>
        <v>296</v>
      </c>
      <c r="R187" s="9">
        <f t="shared" si="19"/>
        <v>296</v>
      </c>
      <c r="S187" s="7" t="s">
        <v>23</v>
      </c>
      <c r="T187" s="7" t="s">
        <v>3270</v>
      </c>
      <c r="U187" s="7" t="s">
        <v>24</v>
      </c>
      <c r="V187" s="26"/>
      <c r="X187" s="41">
        <f t="shared" si="20"/>
        <v>0</v>
      </c>
    </row>
    <row r="188" spans="2:24" x14ac:dyDescent="0.25">
      <c r="B188" s="35">
        <v>843380173908</v>
      </c>
      <c r="C188" s="7" t="s">
        <v>819</v>
      </c>
      <c r="D188" s="7" t="s">
        <v>1875</v>
      </c>
      <c r="E188" s="7" t="s">
        <v>16</v>
      </c>
      <c r="F188" s="7" t="s">
        <v>40</v>
      </c>
      <c r="G188" s="7" t="s">
        <v>11</v>
      </c>
      <c r="H188" s="7" t="s">
        <v>12</v>
      </c>
      <c r="I188" s="7" t="s">
        <v>25</v>
      </c>
      <c r="J188" s="7" t="s">
        <v>1190</v>
      </c>
      <c r="K188" s="7" t="s">
        <v>15</v>
      </c>
      <c r="L188" s="7" t="s">
        <v>16</v>
      </c>
      <c r="M188" s="8">
        <v>99</v>
      </c>
      <c r="N188" s="46">
        <v>180</v>
      </c>
      <c r="O188" s="8">
        <v>180</v>
      </c>
      <c r="P188" s="9">
        <f t="shared" si="18"/>
        <v>135.63000000000002</v>
      </c>
      <c r="Q188" s="9">
        <f t="shared" si="17"/>
        <v>296</v>
      </c>
      <c r="R188" s="9">
        <f t="shared" si="19"/>
        <v>296</v>
      </c>
      <c r="S188" s="7" t="s">
        <v>23</v>
      </c>
      <c r="T188" s="7" t="s">
        <v>3270</v>
      </c>
      <c r="U188" s="7" t="s">
        <v>24</v>
      </c>
      <c r="V188" s="26"/>
      <c r="X188" s="41">
        <f t="shared" si="20"/>
        <v>0</v>
      </c>
    </row>
    <row r="189" spans="2:24" x14ac:dyDescent="0.25">
      <c r="B189" s="35">
        <v>843380174097</v>
      </c>
      <c r="C189" s="7" t="s">
        <v>812</v>
      </c>
      <c r="D189" s="7" t="s">
        <v>1194</v>
      </c>
      <c r="E189" s="7" t="s">
        <v>16</v>
      </c>
      <c r="F189" s="7" t="s">
        <v>40</v>
      </c>
      <c r="G189" s="7" t="s">
        <v>19</v>
      </c>
      <c r="H189" s="7" t="s">
        <v>12</v>
      </c>
      <c r="I189" s="7" t="s">
        <v>26</v>
      </c>
      <c r="J189" s="7" t="s">
        <v>1190</v>
      </c>
      <c r="K189" s="7" t="s">
        <v>15</v>
      </c>
      <c r="L189" s="7" t="s">
        <v>16</v>
      </c>
      <c r="M189" s="8">
        <v>82.5</v>
      </c>
      <c r="N189" s="46">
        <v>150</v>
      </c>
      <c r="O189" s="8">
        <v>150</v>
      </c>
      <c r="P189" s="9">
        <f t="shared" si="18"/>
        <v>113.02500000000002</v>
      </c>
      <c r="Q189" s="9">
        <f t="shared" si="17"/>
        <v>247</v>
      </c>
      <c r="R189" s="9">
        <f t="shared" si="19"/>
        <v>247</v>
      </c>
      <c r="S189" s="7" t="s">
        <v>23</v>
      </c>
      <c r="T189" s="7" t="s">
        <v>3270</v>
      </c>
      <c r="U189" s="7" t="s">
        <v>24</v>
      </c>
      <c r="V189" s="26"/>
      <c r="X189" s="41">
        <f t="shared" si="20"/>
        <v>0</v>
      </c>
    </row>
    <row r="190" spans="2:24" x14ac:dyDescent="0.25">
      <c r="B190" s="35">
        <v>843380174080</v>
      </c>
      <c r="C190" s="7" t="s">
        <v>811</v>
      </c>
      <c r="D190" s="7" t="s">
        <v>1193</v>
      </c>
      <c r="E190" s="7" t="s">
        <v>16</v>
      </c>
      <c r="F190" s="7" t="s">
        <v>40</v>
      </c>
      <c r="G190" s="7" t="s">
        <v>18</v>
      </c>
      <c r="H190" s="7" t="s">
        <v>12</v>
      </c>
      <c r="I190" s="7" t="s">
        <v>26</v>
      </c>
      <c r="J190" s="7" t="s">
        <v>1190</v>
      </c>
      <c r="K190" s="7" t="s">
        <v>15</v>
      </c>
      <c r="L190" s="7" t="s">
        <v>16</v>
      </c>
      <c r="M190" s="8">
        <v>82.5</v>
      </c>
      <c r="N190" s="46">
        <v>150</v>
      </c>
      <c r="O190" s="8">
        <v>150</v>
      </c>
      <c r="P190" s="9">
        <f t="shared" si="18"/>
        <v>113.02500000000002</v>
      </c>
      <c r="Q190" s="9">
        <f t="shared" si="17"/>
        <v>247</v>
      </c>
      <c r="R190" s="9">
        <f t="shared" si="19"/>
        <v>247</v>
      </c>
      <c r="S190" s="7" t="s">
        <v>23</v>
      </c>
      <c r="T190" s="7" t="s">
        <v>3270</v>
      </c>
      <c r="U190" s="7" t="s">
        <v>24</v>
      </c>
      <c r="V190" s="26"/>
      <c r="X190" s="41">
        <f t="shared" si="20"/>
        <v>0</v>
      </c>
    </row>
    <row r="191" spans="2:24" x14ac:dyDescent="0.25">
      <c r="B191" s="35">
        <v>843380174073</v>
      </c>
      <c r="C191" s="7" t="s">
        <v>810</v>
      </c>
      <c r="D191" s="7" t="s">
        <v>1192</v>
      </c>
      <c r="E191" s="7" t="s">
        <v>16</v>
      </c>
      <c r="F191" s="7" t="s">
        <v>40</v>
      </c>
      <c r="G191" s="7" t="s">
        <v>17</v>
      </c>
      <c r="H191" s="7" t="s">
        <v>12</v>
      </c>
      <c r="I191" s="7" t="s">
        <v>26</v>
      </c>
      <c r="J191" s="7" t="s">
        <v>1190</v>
      </c>
      <c r="K191" s="7" t="s">
        <v>15</v>
      </c>
      <c r="L191" s="7" t="s">
        <v>16</v>
      </c>
      <c r="M191" s="8">
        <v>82.5</v>
      </c>
      <c r="N191" s="46">
        <v>150</v>
      </c>
      <c r="O191" s="8">
        <v>150</v>
      </c>
      <c r="P191" s="9">
        <f t="shared" si="18"/>
        <v>113.02500000000002</v>
      </c>
      <c r="Q191" s="9">
        <f t="shared" si="17"/>
        <v>247</v>
      </c>
      <c r="R191" s="9">
        <f t="shared" si="19"/>
        <v>247</v>
      </c>
      <c r="S191" s="7" t="s">
        <v>23</v>
      </c>
      <c r="T191" s="7" t="s">
        <v>3270</v>
      </c>
      <c r="U191" s="7" t="s">
        <v>24</v>
      </c>
      <c r="V191" s="26"/>
      <c r="X191" s="41">
        <f t="shared" si="20"/>
        <v>0</v>
      </c>
    </row>
    <row r="192" spans="2:24" x14ac:dyDescent="0.25">
      <c r="B192" s="35">
        <v>843380174103</v>
      </c>
      <c r="C192" s="7" t="s">
        <v>813</v>
      </c>
      <c r="D192" s="7" t="s">
        <v>1195</v>
      </c>
      <c r="E192" s="7" t="s">
        <v>16</v>
      </c>
      <c r="F192" s="7" t="s">
        <v>40</v>
      </c>
      <c r="G192" s="7" t="s">
        <v>20</v>
      </c>
      <c r="H192" s="7" t="s">
        <v>12</v>
      </c>
      <c r="I192" s="7" t="s">
        <v>26</v>
      </c>
      <c r="J192" s="7" t="s">
        <v>1190</v>
      </c>
      <c r="K192" s="7" t="s">
        <v>15</v>
      </c>
      <c r="L192" s="7" t="s">
        <v>16</v>
      </c>
      <c r="M192" s="8">
        <v>82.5</v>
      </c>
      <c r="N192" s="46">
        <v>150</v>
      </c>
      <c r="O192" s="8">
        <v>150</v>
      </c>
      <c r="P192" s="9">
        <f t="shared" si="18"/>
        <v>113.02500000000002</v>
      </c>
      <c r="Q192" s="9">
        <f t="shared" si="17"/>
        <v>247</v>
      </c>
      <c r="R192" s="9">
        <f t="shared" si="19"/>
        <v>247</v>
      </c>
      <c r="S192" s="7" t="s">
        <v>23</v>
      </c>
      <c r="T192" s="7" t="s">
        <v>3270</v>
      </c>
      <c r="U192" s="7" t="s">
        <v>24</v>
      </c>
      <c r="V192" s="26"/>
      <c r="X192" s="41">
        <f t="shared" si="20"/>
        <v>0</v>
      </c>
    </row>
    <row r="193" spans="2:24" x14ac:dyDescent="0.25">
      <c r="B193" s="35">
        <v>843380174066</v>
      </c>
      <c r="C193" s="7" t="s">
        <v>809</v>
      </c>
      <c r="D193" s="7" t="s">
        <v>1191</v>
      </c>
      <c r="E193" s="7" t="s">
        <v>16</v>
      </c>
      <c r="F193" s="7" t="s">
        <v>40</v>
      </c>
      <c r="G193" s="7" t="s">
        <v>11</v>
      </c>
      <c r="H193" s="7" t="s">
        <v>12</v>
      </c>
      <c r="I193" s="7" t="s">
        <v>26</v>
      </c>
      <c r="J193" s="7" t="s">
        <v>1190</v>
      </c>
      <c r="K193" s="7" t="s">
        <v>15</v>
      </c>
      <c r="L193" s="7" t="s">
        <v>16</v>
      </c>
      <c r="M193" s="8">
        <v>82.5</v>
      </c>
      <c r="N193" s="46">
        <v>150</v>
      </c>
      <c r="O193" s="8">
        <v>150</v>
      </c>
      <c r="P193" s="9">
        <f t="shared" si="18"/>
        <v>113.02500000000002</v>
      </c>
      <c r="Q193" s="9">
        <f t="shared" si="17"/>
        <v>247</v>
      </c>
      <c r="R193" s="9">
        <f t="shared" si="19"/>
        <v>247</v>
      </c>
      <c r="S193" s="7" t="s">
        <v>23</v>
      </c>
      <c r="T193" s="7" t="s">
        <v>3270</v>
      </c>
      <c r="U193" s="7" t="s">
        <v>24</v>
      </c>
      <c r="V193" s="26"/>
      <c r="X193" s="41">
        <f t="shared" si="20"/>
        <v>0</v>
      </c>
    </row>
    <row r="194" spans="2:24" x14ac:dyDescent="0.25">
      <c r="B194" s="35">
        <v>843380174141</v>
      </c>
      <c r="C194" s="7" t="s">
        <v>817</v>
      </c>
      <c r="D194" s="7" t="s">
        <v>1199</v>
      </c>
      <c r="E194" s="7" t="s">
        <v>16</v>
      </c>
      <c r="F194" s="7" t="s">
        <v>51</v>
      </c>
      <c r="G194" s="7" t="s">
        <v>19</v>
      </c>
      <c r="H194" s="7" t="s">
        <v>12</v>
      </c>
      <c r="I194" s="7" t="s">
        <v>26</v>
      </c>
      <c r="J194" s="7" t="s">
        <v>1190</v>
      </c>
      <c r="K194" s="7" t="s">
        <v>15</v>
      </c>
      <c r="L194" s="7" t="s">
        <v>16</v>
      </c>
      <c r="M194" s="8">
        <v>82.5</v>
      </c>
      <c r="N194" s="46">
        <v>150</v>
      </c>
      <c r="O194" s="8">
        <v>150</v>
      </c>
      <c r="P194" s="9">
        <f t="shared" si="18"/>
        <v>113.02500000000002</v>
      </c>
      <c r="Q194" s="9">
        <f t="shared" si="17"/>
        <v>247</v>
      </c>
      <c r="R194" s="9">
        <f t="shared" si="19"/>
        <v>247</v>
      </c>
      <c r="S194" s="7" t="s">
        <v>23</v>
      </c>
      <c r="T194" s="7" t="s">
        <v>3270</v>
      </c>
      <c r="U194" s="7" t="s">
        <v>24</v>
      </c>
      <c r="V194" s="26"/>
      <c r="X194" s="41">
        <f t="shared" si="20"/>
        <v>0</v>
      </c>
    </row>
    <row r="195" spans="2:24" x14ac:dyDescent="0.25">
      <c r="B195" s="35">
        <v>843380174134</v>
      </c>
      <c r="C195" s="7" t="s">
        <v>816</v>
      </c>
      <c r="D195" s="7" t="s">
        <v>1198</v>
      </c>
      <c r="E195" s="7" t="s">
        <v>16</v>
      </c>
      <c r="F195" s="7" t="s">
        <v>51</v>
      </c>
      <c r="G195" s="7" t="s">
        <v>18</v>
      </c>
      <c r="H195" s="7" t="s">
        <v>12</v>
      </c>
      <c r="I195" s="7" t="s">
        <v>26</v>
      </c>
      <c r="J195" s="7" t="s">
        <v>1190</v>
      </c>
      <c r="K195" s="7" t="s">
        <v>15</v>
      </c>
      <c r="L195" s="7" t="s">
        <v>16</v>
      </c>
      <c r="M195" s="8">
        <v>82.5</v>
      </c>
      <c r="N195" s="46">
        <v>150</v>
      </c>
      <c r="O195" s="8">
        <v>150</v>
      </c>
      <c r="P195" s="9">
        <f t="shared" si="18"/>
        <v>113.02500000000002</v>
      </c>
      <c r="Q195" s="9">
        <f t="shared" si="17"/>
        <v>247</v>
      </c>
      <c r="R195" s="9">
        <f t="shared" si="19"/>
        <v>247</v>
      </c>
      <c r="S195" s="7" t="s">
        <v>23</v>
      </c>
      <c r="T195" s="7" t="s">
        <v>3270</v>
      </c>
      <c r="U195" s="7" t="s">
        <v>24</v>
      </c>
      <c r="V195" s="26"/>
      <c r="X195" s="41">
        <f t="shared" si="20"/>
        <v>0</v>
      </c>
    </row>
    <row r="196" spans="2:24" x14ac:dyDescent="0.25">
      <c r="B196" s="35">
        <v>843380174127</v>
      </c>
      <c r="C196" s="7" t="s">
        <v>815</v>
      </c>
      <c r="D196" s="7" t="s">
        <v>1197</v>
      </c>
      <c r="E196" s="7" t="s">
        <v>16</v>
      </c>
      <c r="F196" s="7" t="s">
        <v>51</v>
      </c>
      <c r="G196" s="7" t="s">
        <v>17</v>
      </c>
      <c r="H196" s="7" t="s">
        <v>12</v>
      </c>
      <c r="I196" s="7" t="s">
        <v>26</v>
      </c>
      <c r="J196" s="7" t="s">
        <v>1190</v>
      </c>
      <c r="K196" s="7" t="s">
        <v>15</v>
      </c>
      <c r="L196" s="7" t="s">
        <v>16</v>
      </c>
      <c r="M196" s="8">
        <v>82.5</v>
      </c>
      <c r="N196" s="46">
        <v>150</v>
      </c>
      <c r="O196" s="8">
        <v>150</v>
      </c>
      <c r="P196" s="9">
        <f t="shared" si="18"/>
        <v>113.02500000000002</v>
      </c>
      <c r="Q196" s="9">
        <f t="shared" si="17"/>
        <v>247</v>
      </c>
      <c r="R196" s="9">
        <f t="shared" si="19"/>
        <v>247</v>
      </c>
      <c r="S196" s="7" t="s">
        <v>23</v>
      </c>
      <c r="T196" s="7" t="s">
        <v>3270</v>
      </c>
      <c r="U196" s="7" t="s">
        <v>24</v>
      </c>
      <c r="V196" s="26"/>
      <c r="X196" s="41">
        <f t="shared" si="20"/>
        <v>0</v>
      </c>
    </row>
    <row r="197" spans="2:24" x14ac:dyDescent="0.25">
      <c r="B197" s="35">
        <v>843380174158</v>
      </c>
      <c r="C197" s="7" t="s">
        <v>818</v>
      </c>
      <c r="D197" s="7" t="s">
        <v>1200</v>
      </c>
      <c r="E197" s="7" t="s">
        <v>16</v>
      </c>
      <c r="F197" s="7" t="s">
        <v>51</v>
      </c>
      <c r="G197" s="7" t="s">
        <v>20</v>
      </c>
      <c r="H197" s="7" t="s">
        <v>12</v>
      </c>
      <c r="I197" s="7" t="s">
        <v>26</v>
      </c>
      <c r="J197" s="7" t="s">
        <v>1190</v>
      </c>
      <c r="K197" s="7" t="s">
        <v>15</v>
      </c>
      <c r="L197" s="7" t="s">
        <v>16</v>
      </c>
      <c r="M197" s="8">
        <v>82.5</v>
      </c>
      <c r="N197" s="46">
        <v>150</v>
      </c>
      <c r="O197" s="8">
        <v>150</v>
      </c>
      <c r="P197" s="9">
        <f t="shared" si="18"/>
        <v>113.02500000000002</v>
      </c>
      <c r="Q197" s="9">
        <f t="shared" si="17"/>
        <v>247</v>
      </c>
      <c r="R197" s="9">
        <f t="shared" si="19"/>
        <v>247</v>
      </c>
      <c r="S197" s="7" t="s">
        <v>23</v>
      </c>
      <c r="T197" s="7" t="s">
        <v>3270</v>
      </c>
      <c r="U197" s="7" t="s">
        <v>24</v>
      </c>
      <c r="V197" s="26"/>
      <c r="X197" s="41">
        <f t="shared" si="20"/>
        <v>0</v>
      </c>
    </row>
    <row r="198" spans="2:24" x14ac:dyDescent="0.25">
      <c r="B198" s="35">
        <v>843380174110</v>
      </c>
      <c r="C198" s="7" t="s">
        <v>814</v>
      </c>
      <c r="D198" s="7" t="s">
        <v>1196</v>
      </c>
      <c r="E198" s="7" t="s">
        <v>16</v>
      </c>
      <c r="F198" s="7" t="s">
        <v>51</v>
      </c>
      <c r="G198" s="7" t="s">
        <v>11</v>
      </c>
      <c r="H198" s="7" t="s">
        <v>12</v>
      </c>
      <c r="I198" s="7" t="s">
        <v>26</v>
      </c>
      <c r="J198" s="7" t="s">
        <v>1190</v>
      </c>
      <c r="K198" s="7" t="s">
        <v>15</v>
      </c>
      <c r="L198" s="7" t="s">
        <v>16</v>
      </c>
      <c r="M198" s="8">
        <v>82.5</v>
      </c>
      <c r="N198" s="46">
        <v>150</v>
      </c>
      <c r="O198" s="8">
        <v>150</v>
      </c>
      <c r="P198" s="9">
        <f t="shared" si="18"/>
        <v>113.02500000000002</v>
      </c>
      <c r="Q198" s="9">
        <f t="shared" si="17"/>
        <v>247</v>
      </c>
      <c r="R198" s="9">
        <f t="shared" si="19"/>
        <v>247</v>
      </c>
      <c r="S198" s="7" t="s">
        <v>23</v>
      </c>
      <c r="T198" s="7" t="s">
        <v>3270</v>
      </c>
      <c r="U198" s="7" t="s">
        <v>24</v>
      </c>
      <c r="V198" s="26"/>
      <c r="X198" s="41">
        <f t="shared" si="20"/>
        <v>0</v>
      </c>
    </row>
    <row r="199" spans="2:24" x14ac:dyDescent="0.25">
      <c r="B199" s="35">
        <v>843380174240</v>
      </c>
      <c r="C199" s="7" t="s">
        <v>832</v>
      </c>
      <c r="D199" s="7" t="s">
        <v>1209</v>
      </c>
      <c r="E199" s="7" t="s">
        <v>16</v>
      </c>
      <c r="F199" s="7" t="s">
        <v>40</v>
      </c>
      <c r="G199" s="7" t="s">
        <v>19</v>
      </c>
      <c r="H199" s="7" t="s">
        <v>781</v>
      </c>
      <c r="I199" s="7" t="s">
        <v>782</v>
      </c>
      <c r="J199" s="7" t="s">
        <v>1190</v>
      </c>
      <c r="K199" s="7" t="s">
        <v>15</v>
      </c>
      <c r="L199" s="7" t="s">
        <v>16</v>
      </c>
      <c r="M199" s="8">
        <v>60.5</v>
      </c>
      <c r="N199" s="46">
        <v>110</v>
      </c>
      <c r="O199" s="8">
        <v>110</v>
      </c>
      <c r="P199" s="9">
        <f t="shared" si="18"/>
        <v>82.885000000000019</v>
      </c>
      <c r="Q199" s="9">
        <f t="shared" ref="Q199:Q262" si="21">R199</f>
        <v>181</v>
      </c>
      <c r="R199" s="9">
        <f t="shared" si="19"/>
        <v>181</v>
      </c>
      <c r="S199" s="7" t="s">
        <v>23</v>
      </c>
      <c r="T199" s="7" t="s">
        <v>3270</v>
      </c>
      <c r="U199" s="7" t="s">
        <v>24</v>
      </c>
      <c r="V199" s="26"/>
      <c r="X199" s="41">
        <f t="shared" si="20"/>
        <v>0</v>
      </c>
    </row>
    <row r="200" spans="2:24" x14ac:dyDescent="0.25">
      <c r="B200" s="35">
        <v>843380174233</v>
      </c>
      <c r="C200" s="7" t="s">
        <v>831</v>
      </c>
      <c r="D200" s="7" t="s">
        <v>1208</v>
      </c>
      <c r="E200" s="7" t="s">
        <v>16</v>
      </c>
      <c r="F200" s="7" t="s">
        <v>40</v>
      </c>
      <c r="G200" s="7" t="s">
        <v>18</v>
      </c>
      <c r="H200" s="7" t="s">
        <v>781</v>
      </c>
      <c r="I200" s="7" t="s">
        <v>782</v>
      </c>
      <c r="J200" s="7" t="s">
        <v>1190</v>
      </c>
      <c r="K200" s="7" t="s">
        <v>15</v>
      </c>
      <c r="L200" s="7" t="s">
        <v>16</v>
      </c>
      <c r="M200" s="8">
        <v>60.5</v>
      </c>
      <c r="N200" s="46">
        <v>110</v>
      </c>
      <c r="O200" s="8">
        <v>110</v>
      </c>
      <c r="P200" s="9">
        <f t="shared" ref="P200:P263" si="22">(O200*$P$3)*(M200/O200)</f>
        <v>82.885000000000019</v>
      </c>
      <c r="Q200" s="9">
        <f t="shared" si="21"/>
        <v>181</v>
      </c>
      <c r="R200" s="9">
        <f t="shared" ref="R200:R263" si="23">ROUND(O200*$P$3*(1+$Q$3),0)</f>
        <v>181</v>
      </c>
      <c r="S200" s="7" t="s">
        <v>23</v>
      </c>
      <c r="T200" s="7" t="s">
        <v>3270</v>
      </c>
      <c r="U200" s="7" t="s">
        <v>24</v>
      </c>
      <c r="V200" s="26"/>
      <c r="X200" s="41">
        <f t="shared" si="20"/>
        <v>0</v>
      </c>
    </row>
    <row r="201" spans="2:24" x14ac:dyDescent="0.25">
      <c r="B201" s="35">
        <v>843380174226</v>
      </c>
      <c r="C201" s="7" t="s">
        <v>830</v>
      </c>
      <c r="D201" s="7" t="s">
        <v>1207</v>
      </c>
      <c r="E201" s="7" t="s">
        <v>16</v>
      </c>
      <c r="F201" s="7" t="s">
        <v>40</v>
      </c>
      <c r="G201" s="7" t="s">
        <v>17</v>
      </c>
      <c r="H201" s="7" t="s">
        <v>781</v>
      </c>
      <c r="I201" s="7" t="s">
        <v>782</v>
      </c>
      <c r="J201" s="7" t="s">
        <v>1190</v>
      </c>
      <c r="K201" s="7" t="s">
        <v>15</v>
      </c>
      <c r="L201" s="7" t="s">
        <v>16</v>
      </c>
      <c r="M201" s="8">
        <v>60.5</v>
      </c>
      <c r="N201" s="46">
        <v>110</v>
      </c>
      <c r="O201" s="8">
        <v>110</v>
      </c>
      <c r="P201" s="9">
        <f t="shared" si="22"/>
        <v>82.885000000000019</v>
      </c>
      <c r="Q201" s="9">
        <f t="shared" si="21"/>
        <v>181</v>
      </c>
      <c r="R201" s="9">
        <f t="shared" si="23"/>
        <v>181</v>
      </c>
      <c r="S201" s="7" t="s">
        <v>23</v>
      </c>
      <c r="T201" s="7" t="s">
        <v>3270</v>
      </c>
      <c r="U201" s="7" t="s">
        <v>24</v>
      </c>
      <c r="V201" s="26"/>
      <c r="X201" s="41">
        <f t="shared" si="20"/>
        <v>0</v>
      </c>
    </row>
    <row r="202" spans="2:24" x14ac:dyDescent="0.25">
      <c r="B202" s="35">
        <v>843380174257</v>
      </c>
      <c r="C202" s="7" t="s">
        <v>833</v>
      </c>
      <c r="D202" s="7" t="s">
        <v>1210</v>
      </c>
      <c r="E202" s="7" t="s">
        <v>16</v>
      </c>
      <c r="F202" s="7" t="s">
        <v>40</v>
      </c>
      <c r="G202" s="7" t="s">
        <v>20</v>
      </c>
      <c r="H202" s="7" t="s">
        <v>781</v>
      </c>
      <c r="I202" s="7" t="s">
        <v>782</v>
      </c>
      <c r="J202" s="7" t="s">
        <v>1190</v>
      </c>
      <c r="K202" s="7" t="s">
        <v>15</v>
      </c>
      <c r="L202" s="7" t="s">
        <v>16</v>
      </c>
      <c r="M202" s="8">
        <v>60.5</v>
      </c>
      <c r="N202" s="46">
        <v>110</v>
      </c>
      <c r="O202" s="8">
        <v>110</v>
      </c>
      <c r="P202" s="9">
        <f t="shared" si="22"/>
        <v>82.885000000000019</v>
      </c>
      <c r="Q202" s="9">
        <f t="shared" si="21"/>
        <v>181</v>
      </c>
      <c r="R202" s="9">
        <f t="shared" si="23"/>
        <v>181</v>
      </c>
      <c r="S202" s="7" t="s">
        <v>23</v>
      </c>
      <c r="T202" s="7" t="s">
        <v>3270</v>
      </c>
      <c r="U202" s="7" t="s">
        <v>24</v>
      </c>
      <c r="V202" s="26"/>
      <c r="X202" s="41">
        <f t="shared" si="20"/>
        <v>0</v>
      </c>
    </row>
    <row r="203" spans="2:24" x14ac:dyDescent="0.25">
      <c r="B203" s="35">
        <v>843380174219</v>
      </c>
      <c r="C203" s="7" t="s">
        <v>829</v>
      </c>
      <c r="D203" s="7" t="s">
        <v>1206</v>
      </c>
      <c r="E203" s="7" t="s">
        <v>16</v>
      </c>
      <c r="F203" s="7" t="s">
        <v>40</v>
      </c>
      <c r="G203" s="7" t="s">
        <v>11</v>
      </c>
      <c r="H203" s="7" t="s">
        <v>781</v>
      </c>
      <c r="I203" s="7" t="s">
        <v>782</v>
      </c>
      <c r="J203" s="7" t="s">
        <v>1190</v>
      </c>
      <c r="K203" s="7" t="s">
        <v>15</v>
      </c>
      <c r="L203" s="7" t="s">
        <v>16</v>
      </c>
      <c r="M203" s="8">
        <v>60.5</v>
      </c>
      <c r="N203" s="46">
        <v>110</v>
      </c>
      <c r="O203" s="8">
        <v>110</v>
      </c>
      <c r="P203" s="9">
        <f t="shared" si="22"/>
        <v>82.885000000000019</v>
      </c>
      <c r="Q203" s="9">
        <f t="shared" si="21"/>
        <v>181</v>
      </c>
      <c r="R203" s="9">
        <f t="shared" si="23"/>
        <v>181</v>
      </c>
      <c r="S203" s="7" t="s">
        <v>23</v>
      </c>
      <c r="T203" s="7" t="s">
        <v>3270</v>
      </c>
      <c r="U203" s="7" t="s">
        <v>24</v>
      </c>
      <c r="V203" s="26"/>
      <c r="X203" s="41">
        <f t="shared" si="20"/>
        <v>0</v>
      </c>
    </row>
    <row r="204" spans="2:24" x14ac:dyDescent="0.25">
      <c r="B204" s="35">
        <v>843380174196</v>
      </c>
      <c r="C204" s="7" t="s">
        <v>827</v>
      </c>
      <c r="D204" s="7" t="s">
        <v>1204</v>
      </c>
      <c r="E204" s="7" t="s">
        <v>16</v>
      </c>
      <c r="F204" s="7" t="s">
        <v>51</v>
      </c>
      <c r="G204" s="7" t="s">
        <v>19</v>
      </c>
      <c r="H204" s="7" t="s">
        <v>781</v>
      </c>
      <c r="I204" s="7" t="s">
        <v>782</v>
      </c>
      <c r="J204" s="7" t="s">
        <v>1190</v>
      </c>
      <c r="K204" s="7" t="s">
        <v>15</v>
      </c>
      <c r="L204" s="7" t="s">
        <v>16</v>
      </c>
      <c r="M204" s="8">
        <v>60.5</v>
      </c>
      <c r="N204" s="46">
        <v>110</v>
      </c>
      <c r="O204" s="8">
        <v>110</v>
      </c>
      <c r="P204" s="9">
        <f t="shared" si="22"/>
        <v>82.885000000000019</v>
      </c>
      <c r="Q204" s="9">
        <f t="shared" si="21"/>
        <v>181</v>
      </c>
      <c r="R204" s="9">
        <f t="shared" si="23"/>
        <v>181</v>
      </c>
      <c r="S204" s="7" t="s">
        <v>23</v>
      </c>
      <c r="T204" s="7" t="s">
        <v>3270</v>
      </c>
      <c r="U204" s="7" t="s">
        <v>24</v>
      </c>
      <c r="V204" s="26"/>
      <c r="X204" s="41">
        <f t="shared" si="20"/>
        <v>0</v>
      </c>
    </row>
    <row r="205" spans="2:24" x14ac:dyDescent="0.25">
      <c r="B205" s="35">
        <v>843380174189</v>
      </c>
      <c r="C205" s="7" t="s">
        <v>826</v>
      </c>
      <c r="D205" s="7" t="s">
        <v>1203</v>
      </c>
      <c r="E205" s="7" t="s">
        <v>16</v>
      </c>
      <c r="F205" s="7" t="s">
        <v>51</v>
      </c>
      <c r="G205" s="7" t="s">
        <v>18</v>
      </c>
      <c r="H205" s="7" t="s">
        <v>781</v>
      </c>
      <c r="I205" s="7" t="s">
        <v>782</v>
      </c>
      <c r="J205" s="7" t="s">
        <v>1190</v>
      </c>
      <c r="K205" s="7" t="s">
        <v>15</v>
      </c>
      <c r="L205" s="7" t="s">
        <v>16</v>
      </c>
      <c r="M205" s="8">
        <v>60.5</v>
      </c>
      <c r="N205" s="46">
        <v>110</v>
      </c>
      <c r="O205" s="8">
        <v>110</v>
      </c>
      <c r="P205" s="9">
        <f t="shared" si="22"/>
        <v>82.885000000000019</v>
      </c>
      <c r="Q205" s="9">
        <f t="shared" si="21"/>
        <v>181</v>
      </c>
      <c r="R205" s="9">
        <f t="shared" si="23"/>
        <v>181</v>
      </c>
      <c r="S205" s="7" t="s">
        <v>23</v>
      </c>
      <c r="T205" s="7" t="s">
        <v>3270</v>
      </c>
      <c r="U205" s="7" t="s">
        <v>24</v>
      </c>
      <c r="V205" s="26"/>
      <c r="X205" s="41">
        <f t="shared" si="20"/>
        <v>0</v>
      </c>
    </row>
    <row r="206" spans="2:24" x14ac:dyDescent="0.25">
      <c r="B206" s="35">
        <v>843380174172</v>
      </c>
      <c r="C206" s="7" t="s">
        <v>825</v>
      </c>
      <c r="D206" s="7" t="s">
        <v>1202</v>
      </c>
      <c r="E206" s="7" t="s">
        <v>16</v>
      </c>
      <c r="F206" s="7" t="s">
        <v>51</v>
      </c>
      <c r="G206" s="7" t="s">
        <v>17</v>
      </c>
      <c r="H206" s="7" t="s">
        <v>781</v>
      </c>
      <c r="I206" s="7" t="s">
        <v>782</v>
      </c>
      <c r="J206" s="7" t="s">
        <v>1190</v>
      </c>
      <c r="K206" s="7" t="s">
        <v>15</v>
      </c>
      <c r="L206" s="7" t="s">
        <v>16</v>
      </c>
      <c r="M206" s="8">
        <v>60.5</v>
      </c>
      <c r="N206" s="46">
        <v>110</v>
      </c>
      <c r="O206" s="8">
        <v>110</v>
      </c>
      <c r="P206" s="9">
        <f t="shared" si="22"/>
        <v>82.885000000000019</v>
      </c>
      <c r="Q206" s="9">
        <f t="shared" si="21"/>
        <v>181</v>
      </c>
      <c r="R206" s="9">
        <f t="shared" si="23"/>
        <v>181</v>
      </c>
      <c r="S206" s="7" t="s">
        <v>23</v>
      </c>
      <c r="T206" s="7" t="s">
        <v>3270</v>
      </c>
      <c r="U206" s="7" t="s">
        <v>24</v>
      </c>
      <c r="V206" s="26"/>
      <c r="X206" s="41">
        <f t="shared" si="20"/>
        <v>0</v>
      </c>
    </row>
    <row r="207" spans="2:24" x14ac:dyDescent="0.25">
      <c r="B207" s="35">
        <v>843380174202</v>
      </c>
      <c r="C207" s="7" t="s">
        <v>828</v>
      </c>
      <c r="D207" s="7" t="s">
        <v>1205</v>
      </c>
      <c r="E207" s="7" t="s">
        <v>16</v>
      </c>
      <c r="F207" s="7" t="s">
        <v>51</v>
      </c>
      <c r="G207" s="7" t="s">
        <v>20</v>
      </c>
      <c r="H207" s="7" t="s">
        <v>781</v>
      </c>
      <c r="I207" s="7" t="s">
        <v>782</v>
      </c>
      <c r="J207" s="7" t="s">
        <v>1190</v>
      </c>
      <c r="K207" s="7" t="s">
        <v>15</v>
      </c>
      <c r="L207" s="7" t="s">
        <v>16</v>
      </c>
      <c r="M207" s="8">
        <v>60.5</v>
      </c>
      <c r="N207" s="46">
        <v>110</v>
      </c>
      <c r="O207" s="8">
        <v>110</v>
      </c>
      <c r="P207" s="9">
        <f t="shared" si="22"/>
        <v>82.885000000000019</v>
      </c>
      <c r="Q207" s="9">
        <f t="shared" si="21"/>
        <v>181</v>
      </c>
      <c r="R207" s="9">
        <f t="shared" si="23"/>
        <v>181</v>
      </c>
      <c r="S207" s="7" t="s">
        <v>23</v>
      </c>
      <c r="T207" s="7" t="s">
        <v>3270</v>
      </c>
      <c r="U207" s="7" t="s">
        <v>24</v>
      </c>
      <c r="V207" s="26"/>
      <c r="X207" s="41">
        <f t="shared" si="20"/>
        <v>0</v>
      </c>
    </row>
    <row r="208" spans="2:24" x14ac:dyDescent="0.25">
      <c r="B208" s="35">
        <v>843380174165</v>
      </c>
      <c r="C208" s="7" t="s">
        <v>824</v>
      </c>
      <c r="D208" s="7" t="s">
        <v>1201</v>
      </c>
      <c r="E208" s="7" t="s">
        <v>16</v>
      </c>
      <c r="F208" s="7" t="s">
        <v>51</v>
      </c>
      <c r="G208" s="7" t="s">
        <v>11</v>
      </c>
      <c r="H208" s="7" t="s">
        <v>781</v>
      </c>
      <c r="I208" s="7" t="s">
        <v>782</v>
      </c>
      <c r="J208" s="7" t="s">
        <v>1190</v>
      </c>
      <c r="K208" s="7" t="s">
        <v>15</v>
      </c>
      <c r="L208" s="7" t="s">
        <v>16</v>
      </c>
      <c r="M208" s="8">
        <v>60.5</v>
      </c>
      <c r="N208" s="46">
        <v>110</v>
      </c>
      <c r="O208" s="8">
        <v>110</v>
      </c>
      <c r="P208" s="9">
        <f t="shared" si="22"/>
        <v>82.885000000000019</v>
      </c>
      <c r="Q208" s="9">
        <f t="shared" si="21"/>
        <v>181</v>
      </c>
      <c r="R208" s="9">
        <f t="shared" si="23"/>
        <v>181</v>
      </c>
      <c r="S208" s="7" t="s">
        <v>23</v>
      </c>
      <c r="T208" s="7" t="s">
        <v>3270</v>
      </c>
      <c r="U208" s="7" t="s">
        <v>24</v>
      </c>
      <c r="V208" s="26"/>
      <c r="X208" s="41">
        <f t="shared" si="20"/>
        <v>0</v>
      </c>
    </row>
    <row r="209" spans="2:24" x14ac:dyDescent="0.25">
      <c r="B209" s="35">
        <v>843380190394</v>
      </c>
      <c r="C209" s="7" t="s">
        <v>990</v>
      </c>
      <c r="D209" s="7" t="s">
        <v>1320</v>
      </c>
      <c r="E209" s="7" t="s">
        <v>15</v>
      </c>
      <c r="F209" s="7" t="s">
        <v>40</v>
      </c>
      <c r="G209" s="7" t="s">
        <v>19</v>
      </c>
      <c r="H209" s="7" t="s">
        <v>12</v>
      </c>
      <c r="I209" s="7" t="s">
        <v>26</v>
      </c>
      <c r="J209" s="7" t="s">
        <v>1190</v>
      </c>
      <c r="K209" s="7" t="s">
        <v>15</v>
      </c>
      <c r="L209" s="7" t="s">
        <v>16</v>
      </c>
      <c r="M209" s="8">
        <v>110</v>
      </c>
      <c r="N209" s="46">
        <v>200</v>
      </c>
      <c r="O209" s="8">
        <v>200</v>
      </c>
      <c r="P209" s="9">
        <f t="shared" si="22"/>
        <v>150.70000000000002</v>
      </c>
      <c r="Q209" s="9">
        <f t="shared" si="21"/>
        <v>329</v>
      </c>
      <c r="R209" s="9">
        <f t="shared" si="23"/>
        <v>329</v>
      </c>
      <c r="S209" s="7" t="s">
        <v>23</v>
      </c>
      <c r="T209" s="7" t="s">
        <v>3270</v>
      </c>
      <c r="U209" s="7" t="s">
        <v>24</v>
      </c>
      <c r="V209" s="26"/>
      <c r="X209" s="41">
        <f t="shared" si="20"/>
        <v>0</v>
      </c>
    </row>
    <row r="210" spans="2:24" x14ac:dyDescent="0.25">
      <c r="B210" s="35">
        <v>843380190387</v>
      </c>
      <c r="C210" s="7" t="s">
        <v>989</v>
      </c>
      <c r="D210" s="7" t="s">
        <v>1319</v>
      </c>
      <c r="E210" s="7" t="s">
        <v>15</v>
      </c>
      <c r="F210" s="7" t="s">
        <v>40</v>
      </c>
      <c r="G210" s="7" t="s">
        <v>18</v>
      </c>
      <c r="H210" s="7" t="s">
        <v>12</v>
      </c>
      <c r="I210" s="7" t="s">
        <v>26</v>
      </c>
      <c r="J210" s="7" t="s">
        <v>1190</v>
      </c>
      <c r="K210" s="7" t="s">
        <v>15</v>
      </c>
      <c r="L210" s="7" t="s">
        <v>16</v>
      </c>
      <c r="M210" s="8">
        <v>110</v>
      </c>
      <c r="N210" s="46">
        <v>200</v>
      </c>
      <c r="O210" s="8">
        <v>200</v>
      </c>
      <c r="P210" s="9">
        <f t="shared" si="22"/>
        <v>150.70000000000002</v>
      </c>
      <c r="Q210" s="9">
        <f t="shared" si="21"/>
        <v>329</v>
      </c>
      <c r="R210" s="9">
        <f t="shared" si="23"/>
        <v>329</v>
      </c>
      <c r="S210" s="7" t="s">
        <v>23</v>
      </c>
      <c r="T210" s="7" t="s">
        <v>3270</v>
      </c>
      <c r="U210" s="7" t="s">
        <v>24</v>
      </c>
      <c r="V210" s="26"/>
      <c r="X210" s="41">
        <f t="shared" si="20"/>
        <v>0</v>
      </c>
    </row>
    <row r="211" spans="2:24" x14ac:dyDescent="0.25">
      <c r="B211" s="35">
        <v>843380190370</v>
      </c>
      <c r="C211" s="7" t="s">
        <v>988</v>
      </c>
      <c r="D211" s="7" t="s">
        <v>1318</v>
      </c>
      <c r="E211" s="7" t="s">
        <v>15</v>
      </c>
      <c r="F211" s="7" t="s">
        <v>40</v>
      </c>
      <c r="G211" s="7" t="s">
        <v>17</v>
      </c>
      <c r="H211" s="7" t="s">
        <v>12</v>
      </c>
      <c r="I211" s="7" t="s">
        <v>26</v>
      </c>
      <c r="J211" s="7" t="s">
        <v>1190</v>
      </c>
      <c r="K211" s="7" t="s">
        <v>15</v>
      </c>
      <c r="L211" s="7" t="s">
        <v>16</v>
      </c>
      <c r="M211" s="8">
        <v>110</v>
      </c>
      <c r="N211" s="46">
        <v>200</v>
      </c>
      <c r="O211" s="8">
        <v>200</v>
      </c>
      <c r="P211" s="9">
        <f t="shared" si="22"/>
        <v>150.70000000000002</v>
      </c>
      <c r="Q211" s="9">
        <f t="shared" si="21"/>
        <v>329</v>
      </c>
      <c r="R211" s="9">
        <f t="shared" si="23"/>
        <v>329</v>
      </c>
      <c r="S211" s="7" t="s">
        <v>23</v>
      </c>
      <c r="T211" s="7" t="s">
        <v>3270</v>
      </c>
      <c r="U211" s="7" t="s">
        <v>24</v>
      </c>
      <c r="V211" s="26"/>
      <c r="X211" s="41">
        <f t="shared" si="20"/>
        <v>0</v>
      </c>
    </row>
    <row r="212" spans="2:24" x14ac:dyDescent="0.25">
      <c r="B212" s="35">
        <v>843380190400</v>
      </c>
      <c r="C212" s="7" t="s">
        <v>991</v>
      </c>
      <c r="D212" s="7" t="s">
        <v>1321</v>
      </c>
      <c r="E212" s="7" t="s">
        <v>15</v>
      </c>
      <c r="F212" s="7" t="s">
        <v>40</v>
      </c>
      <c r="G212" s="7" t="s">
        <v>20</v>
      </c>
      <c r="H212" s="7" t="s">
        <v>12</v>
      </c>
      <c r="I212" s="7" t="s">
        <v>26</v>
      </c>
      <c r="J212" s="7" t="s">
        <v>1190</v>
      </c>
      <c r="K212" s="7" t="s">
        <v>15</v>
      </c>
      <c r="L212" s="7" t="s">
        <v>16</v>
      </c>
      <c r="M212" s="8">
        <v>110</v>
      </c>
      <c r="N212" s="46">
        <v>200</v>
      </c>
      <c r="O212" s="8">
        <v>200</v>
      </c>
      <c r="P212" s="9">
        <f t="shared" si="22"/>
        <v>150.70000000000002</v>
      </c>
      <c r="Q212" s="9">
        <f t="shared" si="21"/>
        <v>329</v>
      </c>
      <c r="R212" s="9">
        <f t="shared" si="23"/>
        <v>329</v>
      </c>
      <c r="S212" s="7" t="s">
        <v>23</v>
      </c>
      <c r="T212" s="7" t="s">
        <v>3270</v>
      </c>
      <c r="U212" s="7" t="s">
        <v>24</v>
      </c>
      <c r="V212" s="26"/>
      <c r="X212" s="41">
        <f t="shared" si="20"/>
        <v>0</v>
      </c>
    </row>
    <row r="213" spans="2:24" x14ac:dyDescent="0.25">
      <c r="B213" s="35">
        <v>843380190363</v>
      </c>
      <c r="C213" s="7" t="s">
        <v>987</v>
      </c>
      <c r="D213" s="7" t="s">
        <v>1317</v>
      </c>
      <c r="E213" s="7" t="s">
        <v>15</v>
      </c>
      <c r="F213" s="7" t="s">
        <v>40</v>
      </c>
      <c r="G213" s="7" t="s">
        <v>11</v>
      </c>
      <c r="H213" s="7" t="s">
        <v>12</v>
      </c>
      <c r="I213" s="7" t="s">
        <v>26</v>
      </c>
      <c r="J213" s="7" t="s">
        <v>1190</v>
      </c>
      <c r="K213" s="7" t="s">
        <v>15</v>
      </c>
      <c r="L213" s="7" t="s">
        <v>16</v>
      </c>
      <c r="M213" s="8">
        <v>110</v>
      </c>
      <c r="N213" s="46">
        <v>200</v>
      </c>
      <c r="O213" s="8">
        <v>200</v>
      </c>
      <c r="P213" s="9">
        <f t="shared" si="22"/>
        <v>150.70000000000002</v>
      </c>
      <c r="Q213" s="9">
        <f t="shared" si="21"/>
        <v>329</v>
      </c>
      <c r="R213" s="9">
        <f t="shared" si="23"/>
        <v>329</v>
      </c>
      <c r="S213" s="7" t="s">
        <v>23</v>
      </c>
      <c r="T213" s="7" t="s">
        <v>3270</v>
      </c>
      <c r="U213" s="7" t="s">
        <v>24</v>
      </c>
      <c r="V213" s="26"/>
      <c r="X213" s="41">
        <f t="shared" si="20"/>
        <v>0</v>
      </c>
    </row>
    <row r="214" spans="2:24" x14ac:dyDescent="0.25">
      <c r="B214" s="35">
        <v>843380190349</v>
      </c>
      <c r="C214" s="7" t="s">
        <v>985</v>
      </c>
      <c r="D214" s="7" t="s">
        <v>1315</v>
      </c>
      <c r="E214" s="7" t="s">
        <v>16</v>
      </c>
      <c r="F214" s="7" t="s">
        <v>107</v>
      </c>
      <c r="G214" s="7" t="s">
        <v>19</v>
      </c>
      <c r="H214" s="7" t="s">
        <v>12</v>
      </c>
      <c r="I214" s="7" t="s">
        <v>26</v>
      </c>
      <c r="J214" s="7" t="s">
        <v>1190</v>
      </c>
      <c r="K214" s="7" t="s">
        <v>15</v>
      </c>
      <c r="L214" s="7" t="s">
        <v>16</v>
      </c>
      <c r="M214" s="8">
        <v>110</v>
      </c>
      <c r="N214" s="46">
        <v>200</v>
      </c>
      <c r="O214" s="8">
        <v>200</v>
      </c>
      <c r="P214" s="9">
        <f t="shared" si="22"/>
        <v>150.70000000000002</v>
      </c>
      <c r="Q214" s="9">
        <f t="shared" si="21"/>
        <v>329</v>
      </c>
      <c r="R214" s="9">
        <f t="shared" si="23"/>
        <v>329</v>
      </c>
      <c r="S214" s="7" t="s">
        <v>23</v>
      </c>
      <c r="T214" s="7" t="s">
        <v>3270</v>
      </c>
      <c r="U214" s="7" t="s">
        <v>24</v>
      </c>
      <c r="V214" s="26"/>
      <c r="X214" s="41">
        <f t="shared" si="20"/>
        <v>0</v>
      </c>
    </row>
    <row r="215" spans="2:24" x14ac:dyDescent="0.25">
      <c r="B215" s="35">
        <v>843380190332</v>
      </c>
      <c r="C215" s="7" t="s">
        <v>984</v>
      </c>
      <c r="D215" s="7" t="s">
        <v>1314</v>
      </c>
      <c r="E215" s="7" t="s">
        <v>16</v>
      </c>
      <c r="F215" s="7" t="s">
        <v>107</v>
      </c>
      <c r="G215" s="7" t="s">
        <v>18</v>
      </c>
      <c r="H215" s="7" t="s">
        <v>12</v>
      </c>
      <c r="I215" s="7" t="s">
        <v>26</v>
      </c>
      <c r="J215" s="7" t="s">
        <v>1190</v>
      </c>
      <c r="K215" s="7" t="s">
        <v>15</v>
      </c>
      <c r="L215" s="7" t="s">
        <v>16</v>
      </c>
      <c r="M215" s="8">
        <v>110</v>
      </c>
      <c r="N215" s="46">
        <v>200</v>
      </c>
      <c r="O215" s="8">
        <v>200</v>
      </c>
      <c r="P215" s="9">
        <f t="shared" si="22"/>
        <v>150.70000000000002</v>
      </c>
      <c r="Q215" s="9">
        <f t="shared" si="21"/>
        <v>329</v>
      </c>
      <c r="R215" s="9">
        <f t="shared" si="23"/>
        <v>329</v>
      </c>
      <c r="S215" s="7" t="s">
        <v>23</v>
      </c>
      <c r="T215" s="7" t="s">
        <v>3270</v>
      </c>
      <c r="U215" s="7" t="s">
        <v>24</v>
      </c>
      <c r="V215" s="26"/>
      <c r="X215" s="41">
        <f t="shared" si="20"/>
        <v>0</v>
      </c>
    </row>
    <row r="216" spans="2:24" x14ac:dyDescent="0.25">
      <c r="B216" s="35">
        <v>843380190325</v>
      </c>
      <c r="C216" s="7" t="s">
        <v>983</v>
      </c>
      <c r="D216" s="7" t="s">
        <v>1313</v>
      </c>
      <c r="E216" s="7" t="s">
        <v>16</v>
      </c>
      <c r="F216" s="7" t="s">
        <v>107</v>
      </c>
      <c r="G216" s="7" t="s">
        <v>17</v>
      </c>
      <c r="H216" s="7" t="s">
        <v>12</v>
      </c>
      <c r="I216" s="7" t="s">
        <v>26</v>
      </c>
      <c r="J216" s="7" t="s">
        <v>1190</v>
      </c>
      <c r="K216" s="7" t="s">
        <v>15</v>
      </c>
      <c r="L216" s="7" t="s">
        <v>16</v>
      </c>
      <c r="M216" s="8">
        <v>110</v>
      </c>
      <c r="N216" s="46">
        <v>200</v>
      </c>
      <c r="O216" s="8">
        <v>200</v>
      </c>
      <c r="P216" s="9">
        <f t="shared" si="22"/>
        <v>150.70000000000002</v>
      </c>
      <c r="Q216" s="9">
        <f t="shared" si="21"/>
        <v>329</v>
      </c>
      <c r="R216" s="9">
        <f t="shared" si="23"/>
        <v>329</v>
      </c>
      <c r="S216" s="7" t="s">
        <v>23</v>
      </c>
      <c r="T216" s="7" t="s">
        <v>3270</v>
      </c>
      <c r="U216" s="7" t="s">
        <v>24</v>
      </c>
      <c r="V216" s="26"/>
      <c r="X216" s="41">
        <f t="shared" si="20"/>
        <v>0</v>
      </c>
    </row>
    <row r="217" spans="2:24" x14ac:dyDescent="0.25">
      <c r="B217" s="35">
        <v>843380190356</v>
      </c>
      <c r="C217" s="7" t="s">
        <v>986</v>
      </c>
      <c r="D217" s="7" t="s">
        <v>1316</v>
      </c>
      <c r="E217" s="7" t="s">
        <v>16</v>
      </c>
      <c r="F217" s="7" t="s">
        <v>107</v>
      </c>
      <c r="G217" s="7" t="s">
        <v>20</v>
      </c>
      <c r="H217" s="7" t="s">
        <v>12</v>
      </c>
      <c r="I217" s="7" t="s">
        <v>26</v>
      </c>
      <c r="J217" s="7" t="s">
        <v>1190</v>
      </c>
      <c r="K217" s="7" t="s">
        <v>15</v>
      </c>
      <c r="L217" s="7" t="s">
        <v>16</v>
      </c>
      <c r="M217" s="8">
        <v>110</v>
      </c>
      <c r="N217" s="46">
        <v>200</v>
      </c>
      <c r="O217" s="8">
        <v>200</v>
      </c>
      <c r="P217" s="9">
        <f t="shared" si="22"/>
        <v>150.70000000000002</v>
      </c>
      <c r="Q217" s="9">
        <f t="shared" si="21"/>
        <v>329</v>
      </c>
      <c r="R217" s="9">
        <f t="shared" si="23"/>
        <v>329</v>
      </c>
      <c r="S217" s="7" t="s">
        <v>23</v>
      </c>
      <c r="T217" s="7" t="s">
        <v>3270</v>
      </c>
      <c r="U217" s="7" t="s">
        <v>24</v>
      </c>
      <c r="V217" s="26"/>
      <c r="X217" s="41">
        <f t="shared" si="20"/>
        <v>0</v>
      </c>
    </row>
    <row r="218" spans="2:24" x14ac:dyDescent="0.25">
      <c r="B218" s="35">
        <v>843380190318</v>
      </c>
      <c r="C218" s="7" t="s">
        <v>982</v>
      </c>
      <c r="D218" s="7" t="s">
        <v>1312</v>
      </c>
      <c r="E218" s="7" t="s">
        <v>16</v>
      </c>
      <c r="F218" s="7" t="s">
        <v>107</v>
      </c>
      <c r="G218" s="7" t="s">
        <v>11</v>
      </c>
      <c r="H218" s="7" t="s">
        <v>12</v>
      </c>
      <c r="I218" s="7" t="s">
        <v>26</v>
      </c>
      <c r="J218" s="7" t="s">
        <v>1190</v>
      </c>
      <c r="K218" s="7" t="s">
        <v>15</v>
      </c>
      <c r="L218" s="7" t="s">
        <v>16</v>
      </c>
      <c r="M218" s="8">
        <v>110</v>
      </c>
      <c r="N218" s="46">
        <v>200</v>
      </c>
      <c r="O218" s="8">
        <v>200</v>
      </c>
      <c r="P218" s="9">
        <f t="shared" si="22"/>
        <v>150.70000000000002</v>
      </c>
      <c r="Q218" s="9">
        <f t="shared" si="21"/>
        <v>329</v>
      </c>
      <c r="R218" s="9">
        <f t="shared" si="23"/>
        <v>329</v>
      </c>
      <c r="S218" s="7" t="s">
        <v>23</v>
      </c>
      <c r="T218" s="7" t="s">
        <v>3270</v>
      </c>
      <c r="U218" s="7" t="s">
        <v>24</v>
      </c>
      <c r="V218" s="26"/>
      <c r="X218" s="41">
        <f t="shared" si="20"/>
        <v>0</v>
      </c>
    </row>
    <row r="219" spans="2:24" x14ac:dyDescent="0.25">
      <c r="B219" s="35">
        <v>840490701175</v>
      </c>
      <c r="C219" s="7" t="s">
        <v>1661</v>
      </c>
      <c r="D219" s="7" t="s">
        <v>1701</v>
      </c>
      <c r="E219" s="7" t="s">
        <v>15</v>
      </c>
      <c r="F219" s="7" t="s">
        <v>1355</v>
      </c>
      <c r="G219" s="7" t="s">
        <v>17</v>
      </c>
      <c r="H219" s="7" t="s">
        <v>12</v>
      </c>
      <c r="I219" s="7" t="s">
        <v>26</v>
      </c>
      <c r="J219" s="7" t="s">
        <v>1190</v>
      </c>
      <c r="K219" s="7" t="s">
        <v>15</v>
      </c>
      <c r="L219" s="7" t="s">
        <v>16</v>
      </c>
      <c r="M219" s="8">
        <v>77</v>
      </c>
      <c r="N219" s="46">
        <v>140</v>
      </c>
      <c r="O219" s="8">
        <v>140</v>
      </c>
      <c r="P219" s="9">
        <f t="shared" si="22"/>
        <v>105.49000000000001</v>
      </c>
      <c r="Q219" s="9">
        <f t="shared" si="21"/>
        <v>230</v>
      </c>
      <c r="R219" s="9">
        <f t="shared" si="23"/>
        <v>230</v>
      </c>
      <c r="S219" s="7" t="s">
        <v>23</v>
      </c>
      <c r="T219" s="7" t="s">
        <v>3270</v>
      </c>
      <c r="U219" s="7" t="s">
        <v>24</v>
      </c>
      <c r="V219" s="26"/>
      <c r="X219" s="41">
        <f t="shared" si="20"/>
        <v>0</v>
      </c>
    </row>
    <row r="220" spans="2:24" x14ac:dyDescent="0.25">
      <c r="B220" s="35">
        <v>840490701182</v>
      </c>
      <c r="C220" s="7" t="s">
        <v>1662</v>
      </c>
      <c r="D220" s="7" t="s">
        <v>1702</v>
      </c>
      <c r="E220" s="7" t="s">
        <v>15</v>
      </c>
      <c r="F220" s="7" t="s">
        <v>1355</v>
      </c>
      <c r="G220" s="7" t="s">
        <v>18</v>
      </c>
      <c r="H220" s="7" t="s">
        <v>12</v>
      </c>
      <c r="I220" s="7" t="s">
        <v>26</v>
      </c>
      <c r="J220" s="7" t="s">
        <v>1190</v>
      </c>
      <c r="K220" s="7" t="s">
        <v>15</v>
      </c>
      <c r="L220" s="7" t="s">
        <v>16</v>
      </c>
      <c r="M220" s="8">
        <v>77</v>
      </c>
      <c r="N220" s="46">
        <v>140</v>
      </c>
      <c r="O220" s="8">
        <v>140</v>
      </c>
      <c r="P220" s="9">
        <f t="shared" si="22"/>
        <v>105.49000000000001</v>
      </c>
      <c r="Q220" s="9">
        <f t="shared" si="21"/>
        <v>230</v>
      </c>
      <c r="R220" s="9">
        <f t="shared" si="23"/>
        <v>230</v>
      </c>
      <c r="S220" s="7" t="s">
        <v>23</v>
      </c>
      <c r="T220" s="7" t="s">
        <v>3270</v>
      </c>
      <c r="U220" s="7" t="s">
        <v>24</v>
      </c>
      <c r="V220" s="26"/>
      <c r="X220" s="41">
        <f t="shared" si="20"/>
        <v>0</v>
      </c>
    </row>
    <row r="221" spans="2:24" x14ac:dyDescent="0.25">
      <c r="B221" s="35">
        <v>840490701199</v>
      </c>
      <c r="C221" s="7" t="s">
        <v>1663</v>
      </c>
      <c r="D221" s="7" t="s">
        <v>1703</v>
      </c>
      <c r="E221" s="7" t="s">
        <v>15</v>
      </c>
      <c r="F221" s="7" t="s">
        <v>1355</v>
      </c>
      <c r="G221" s="7" t="s">
        <v>19</v>
      </c>
      <c r="H221" s="7" t="s">
        <v>12</v>
      </c>
      <c r="I221" s="7" t="s">
        <v>26</v>
      </c>
      <c r="J221" s="7" t="s">
        <v>1190</v>
      </c>
      <c r="K221" s="7" t="s">
        <v>15</v>
      </c>
      <c r="L221" s="7" t="s">
        <v>16</v>
      </c>
      <c r="M221" s="8">
        <v>77</v>
      </c>
      <c r="N221" s="46">
        <v>140</v>
      </c>
      <c r="O221" s="8">
        <v>140</v>
      </c>
      <c r="P221" s="9">
        <f t="shared" si="22"/>
        <v>105.49000000000001</v>
      </c>
      <c r="Q221" s="9">
        <f t="shared" si="21"/>
        <v>230</v>
      </c>
      <c r="R221" s="9">
        <f t="shared" si="23"/>
        <v>230</v>
      </c>
      <c r="S221" s="7" t="s">
        <v>23</v>
      </c>
      <c r="T221" s="7" t="s">
        <v>3270</v>
      </c>
      <c r="U221" s="7" t="s">
        <v>24</v>
      </c>
      <c r="V221" s="26"/>
      <c r="X221" s="41">
        <f t="shared" si="20"/>
        <v>0</v>
      </c>
    </row>
    <row r="222" spans="2:24" x14ac:dyDescent="0.25">
      <c r="B222" s="35">
        <v>840490701205</v>
      </c>
      <c r="C222" s="7" t="s">
        <v>1664</v>
      </c>
      <c r="D222" s="7" t="s">
        <v>1704</v>
      </c>
      <c r="E222" s="7" t="s">
        <v>15</v>
      </c>
      <c r="F222" s="7" t="s">
        <v>1355</v>
      </c>
      <c r="G222" s="7" t="s">
        <v>20</v>
      </c>
      <c r="H222" s="7" t="s">
        <v>12</v>
      </c>
      <c r="I222" s="7" t="s">
        <v>26</v>
      </c>
      <c r="J222" s="7" t="s">
        <v>1190</v>
      </c>
      <c r="K222" s="7" t="s">
        <v>15</v>
      </c>
      <c r="L222" s="7" t="s">
        <v>16</v>
      </c>
      <c r="M222" s="8">
        <v>77</v>
      </c>
      <c r="N222" s="46">
        <v>140</v>
      </c>
      <c r="O222" s="8">
        <v>140</v>
      </c>
      <c r="P222" s="9">
        <f t="shared" si="22"/>
        <v>105.49000000000001</v>
      </c>
      <c r="Q222" s="9">
        <f t="shared" si="21"/>
        <v>230</v>
      </c>
      <c r="R222" s="9">
        <f t="shared" si="23"/>
        <v>230</v>
      </c>
      <c r="S222" s="7" t="s">
        <v>23</v>
      </c>
      <c r="T222" s="7" t="s">
        <v>3270</v>
      </c>
      <c r="U222" s="7" t="s">
        <v>24</v>
      </c>
      <c r="V222" s="26"/>
      <c r="X222" s="41">
        <f t="shared" si="20"/>
        <v>0</v>
      </c>
    </row>
    <row r="223" spans="2:24" x14ac:dyDescent="0.25">
      <c r="B223" s="35">
        <v>840490701212</v>
      </c>
      <c r="C223" s="7" t="s">
        <v>1665</v>
      </c>
      <c r="D223" s="7" t="s">
        <v>1705</v>
      </c>
      <c r="E223" s="7" t="s">
        <v>15</v>
      </c>
      <c r="F223" s="7" t="s">
        <v>1355</v>
      </c>
      <c r="G223" s="7" t="s">
        <v>189</v>
      </c>
      <c r="H223" s="7" t="s">
        <v>12</v>
      </c>
      <c r="I223" s="7" t="s">
        <v>26</v>
      </c>
      <c r="J223" s="7" t="s">
        <v>1190</v>
      </c>
      <c r="K223" s="7" t="s">
        <v>15</v>
      </c>
      <c r="L223" s="7" t="s">
        <v>16</v>
      </c>
      <c r="M223" s="8">
        <v>77</v>
      </c>
      <c r="N223" s="46">
        <v>140</v>
      </c>
      <c r="O223" s="8">
        <v>140</v>
      </c>
      <c r="P223" s="9">
        <f t="shared" si="22"/>
        <v>105.49000000000001</v>
      </c>
      <c r="Q223" s="9">
        <f t="shared" si="21"/>
        <v>230</v>
      </c>
      <c r="R223" s="9">
        <f t="shared" si="23"/>
        <v>230</v>
      </c>
      <c r="S223" s="7" t="s">
        <v>23</v>
      </c>
      <c r="T223" s="7" t="s">
        <v>3270</v>
      </c>
      <c r="U223" s="7" t="s">
        <v>24</v>
      </c>
      <c r="V223" s="26"/>
      <c r="X223" s="41">
        <f t="shared" si="20"/>
        <v>0</v>
      </c>
    </row>
    <row r="224" spans="2:24" x14ac:dyDescent="0.25">
      <c r="B224" s="35">
        <v>840490701236</v>
      </c>
      <c r="C224" s="7" t="s">
        <v>1666</v>
      </c>
      <c r="D224" s="7" t="s">
        <v>1706</v>
      </c>
      <c r="E224" s="7" t="s">
        <v>16</v>
      </c>
      <c r="F224" s="7" t="s">
        <v>561</v>
      </c>
      <c r="G224" s="7" t="s">
        <v>17</v>
      </c>
      <c r="H224" s="7" t="s">
        <v>12</v>
      </c>
      <c r="I224" s="7" t="s">
        <v>26</v>
      </c>
      <c r="J224" s="7" t="s">
        <v>1190</v>
      </c>
      <c r="K224" s="7" t="s">
        <v>15</v>
      </c>
      <c r="L224" s="7" t="s">
        <v>16</v>
      </c>
      <c r="M224" s="8">
        <v>77</v>
      </c>
      <c r="N224" s="46">
        <v>140</v>
      </c>
      <c r="O224" s="8">
        <v>140</v>
      </c>
      <c r="P224" s="9">
        <f t="shared" si="22"/>
        <v>105.49000000000001</v>
      </c>
      <c r="Q224" s="9">
        <f t="shared" si="21"/>
        <v>230</v>
      </c>
      <c r="R224" s="9">
        <f t="shared" si="23"/>
        <v>230</v>
      </c>
      <c r="S224" s="7" t="s">
        <v>23</v>
      </c>
      <c r="T224" s="7" t="s">
        <v>3270</v>
      </c>
      <c r="U224" s="7" t="s">
        <v>24</v>
      </c>
      <c r="V224" s="26"/>
      <c r="X224" s="41">
        <f t="shared" si="20"/>
        <v>0</v>
      </c>
    </row>
    <row r="225" spans="2:24" x14ac:dyDescent="0.25">
      <c r="B225" s="35">
        <v>840490701243</v>
      </c>
      <c r="C225" s="7" t="s">
        <v>1667</v>
      </c>
      <c r="D225" s="7" t="s">
        <v>1707</v>
      </c>
      <c r="E225" s="7" t="s">
        <v>16</v>
      </c>
      <c r="F225" s="7" t="s">
        <v>561</v>
      </c>
      <c r="G225" s="7" t="s">
        <v>18</v>
      </c>
      <c r="H225" s="7" t="s">
        <v>12</v>
      </c>
      <c r="I225" s="7" t="s">
        <v>26</v>
      </c>
      <c r="J225" s="7" t="s">
        <v>1190</v>
      </c>
      <c r="K225" s="7" t="s">
        <v>15</v>
      </c>
      <c r="L225" s="7" t="s">
        <v>16</v>
      </c>
      <c r="M225" s="8">
        <v>77</v>
      </c>
      <c r="N225" s="46">
        <v>140</v>
      </c>
      <c r="O225" s="8">
        <v>140</v>
      </c>
      <c r="P225" s="9">
        <f t="shared" si="22"/>
        <v>105.49000000000001</v>
      </c>
      <c r="Q225" s="9">
        <f t="shared" si="21"/>
        <v>230</v>
      </c>
      <c r="R225" s="9">
        <f t="shared" si="23"/>
        <v>230</v>
      </c>
      <c r="S225" s="7" t="s">
        <v>23</v>
      </c>
      <c r="T225" s="7" t="s">
        <v>3270</v>
      </c>
      <c r="U225" s="7" t="s">
        <v>24</v>
      </c>
      <c r="V225" s="26"/>
      <c r="X225" s="41">
        <f t="shared" si="20"/>
        <v>0</v>
      </c>
    </row>
    <row r="226" spans="2:24" x14ac:dyDescent="0.25">
      <c r="B226" s="35">
        <v>840490701250</v>
      </c>
      <c r="C226" s="7" t="s">
        <v>1668</v>
      </c>
      <c r="D226" s="7" t="s">
        <v>1708</v>
      </c>
      <c r="E226" s="7" t="s">
        <v>16</v>
      </c>
      <c r="F226" s="7" t="s">
        <v>561</v>
      </c>
      <c r="G226" s="7" t="s">
        <v>19</v>
      </c>
      <c r="H226" s="7" t="s">
        <v>12</v>
      </c>
      <c r="I226" s="7" t="s">
        <v>26</v>
      </c>
      <c r="J226" s="7" t="s">
        <v>1190</v>
      </c>
      <c r="K226" s="7" t="s">
        <v>15</v>
      </c>
      <c r="L226" s="7" t="s">
        <v>16</v>
      </c>
      <c r="M226" s="8">
        <v>77</v>
      </c>
      <c r="N226" s="46">
        <v>140</v>
      </c>
      <c r="O226" s="8">
        <v>140</v>
      </c>
      <c r="P226" s="9">
        <f t="shared" si="22"/>
        <v>105.49000000000001</v>
      </c>
      <c r="Q226" s="9">
        <f t="shared" si="21"/>
        <v>230</v>
      </c>
      <c r="R226" s="9">
        <f t="shared" si="23"/>
        <v>230</v>
      </c>
      <c r="S226" s="7" t="s">
        <v>23</v>
      </c>
      <c r="T226" s="7" t="s">
        <v>3270</v>
      </c>
      <c r="U226" s="7" t="s">
        <v>24</v>
      </c>
      <c r="V226" s="26"/>
      <c r="X226" s="41">
        <f t="shared" si="20"/>
        <v>0</v>
      </c>
    </row>
    <row r="227" spans="2:24" x14ac:dyDescent="0.25">
      <c r="B227" s="35">
        <v>840490701267</v>
      </c>
      <c r="C227" s="7" t="s">
        <v>1669</v>
      </c>
      <c r="D227" s="7" t="s">
        <v>1709</v>
      </c>
      <c r="E227" s="7" t="s">
        <v>16</v>
      </c>
      <c r="F227" s="7" t="s">
        <v>561</v>
      </c>
      <c r="G227" s="7" t="s">
        <v>20</v>
      </c>
      <c r="H227" s="7" t="s">
        <v>12</v>
      </c>
      <c r="I227" s="7" t="s">
        <v>26</v>
      </c>
      <c r="J227" s="7" t="s">
        <v>1190</v>
      </c>
      <c r="K227" s="7" t="s">
        <v>15</v>
      </c>
      <c r="L227" s="7" t="s">
        <v>16</v>
      </c>
      <c r="M227" s="8">
        <v>77</v>
      </c>
      <c r="N227" s="46">
        <v>140</v>
      </c>
      <c r="O227" s="8">
        <v>140</v>
      </c>
      <c r="P227" s="9">
        <f t="shared" si="22"/>
        <v>105.49000000000001</v>
      </c>
      <c r="Q227" s="9">
        <f t="shared" si="21"/>
        <v>230</v>
      </c>
      <c r="R227" s="9">
        <f t="shared" si="23"/>
        <v>230</v>
      </c>
      <c r="S227" s="7" t="s">
        <v>23</v>
      </c>
      <c r="T227" s="7" t="s">
        <v>3270</v>
      </c>
      <c r="U227" s="7" t="s">
        <v>24</v>
      </c>
      <c r="V227" s="26"/>
      <c r="X227" s="41">
        <f t="shared" si="20"/>
        <v>0</v>
      </c>
    </row>
    <row r="228" spans="2:24" x14ac:dyDescent="0.25">
      <c r="B228" s="35">
        <v>840490701274</v>
      </c>
      <c r="C228" s="7" t="s">
        <v>1670</v>
      </c>
      <c r="D228" s="7" t="s">
        <v>1710</v>
      </c>
      <c r="E228" s="7" t="s">
        <v>16</v>
      </c>
      <c r="F228" s="7" t="s">
        <v>561</v>
      </c>
      <c r="G228" s="7" t="s">
        <v>189</v>
      </c>
      <c r="H228" s="7" t="s">
        <v>12</v>
      </c>
      <c r="I228" s="7" t="s">
        <v>26</v>
      </c>
      <c r="J228" s="7" t="s">
        <v>1190</v>
      </c>
      <c r="K228" s="7" t="s">
        <v>15</v>
      </c>
      <c r="L228" s="7" t="s">
        <v>16</v>
      </c>
      <c r="M228" s="8">
        <v>77</v>
      </c>
      <c r="N228" s="46">
        <v>140</v>
      </c>
      <c r="O228" s="8">
        <v>140</v>
      </c>
      <c r="P228" s="9">
        <f t="shared" si="22"/>
        <v>105.49000000000001</v>
      </c>
      <c r="Q228" s="9">
        <f t="shared" si="21"/>
        <v>230</v>
      </c>
      <c r="R228" s="9">
        <f t="shared" si="23"/>
        <v>230</v>
      </c>
      <c r="S228" s="7" t="s">
        <v>23</v>
      </c>
      <c r="T228" s="7" t="s">
        <v>3270</v>
      </c>
      <c r="U228" s="7" t="s">
        <v>24</v>
      </c>
      <c r="V228" s="26"/>
      <c r="X228" s="41">
        <f t="shared" si="20"/>
        <v>0</v>
      </c>
    </row>
    <row r="229" spans="2:24" x14ac:dyDescent="0.25">
      <c r="B229" s="35">
        <v>840490701298</v>
      </c>
      <c r="C229" s="7" t="s">
        <v>1671</v>
      </c>
      <c r="D229" s="7" t="s">
        <v>1711</v>
      </c>
      <c r="E229" s="7" t="s">
        <v>15</v>
      </c>
      <c r="F229" s="7" t="s">
        <v>653</v>
      </c>
      <c r="G229" s="7" t="s">
        <v>17</v>
      </c>
      <c r="H229" s="7" t="s">
        <v>12</v>
      </c>
      <c r="I229" s="7" t="s">
        <v>26</v>
      </c>
      <c r="J229" s="7" t="s">
        <v>1190</v>
      </c>
      <c r="K229" s="7" t="s">
        <v>15</v>
      </c>
      <c r="L229" s="7" t="s">
        <v>16</v>
      </c>
      <c r="M229" s="8">
        <v>77</v>
      </c>
      <c r="N229" s="46">
        <v>140</v>
      </c>
      <c r="O229" s="8">
        <v>140</v>
      </c>
      <c r="P229" s="9">
        <f t="shared" si="22"/>
        <v>105.49000000000001</v>
      </c>
      <c r="Q229" s="9">
        <f t="shared" si="21"/>
        <v>230</v>
      </c>
      <c r="R229" s="9">
        <f t="shared" si="23"/>
        <v>230</v>
      </c>
      <c r="S229" s="7" t="s">
        <v>23</v>
      </c>
      <c r="T229" s="7" t="s">
        <v>3270</v>
      </c>
      <c r="U229" s="7" t="s">
        <v>24</v>
      </c>
      <c r="V229" s="26"/>
      <c r="X229" s="41">
        <f t="shared" si="20"/>
        <v>0</v>
      </c>
    </row>
    <row r="230" spans="2:24" x14ac:dyDescent="0.25">
      <c r="B230" s="35">
        <v>840490701304</v>
      </c>
      <c r="C230" s="7" t="s">
        <v>1672</v>
      </c>
      <c r="D230" s="7" t="s">
        <v>1712</v>
      </c>
      <c r="E230" s="7" t="s">
        <v>15</v>
      </c>
      <c r="F230" s="7" t="s">
        <v>653</v>
      </c>
      <c r="G230" s="7" t="s">
        <v>18</v>
      </c>
      <c r="H230" s="7" t="s">
        <v>12</v>
      </c>
      <c r="I230" s="7" t="s">
        <v>26</v>
      </c>
      <c r="J230" s="7" t="s">
        <v>1190</v>
      </c>
      <c r="K230" s="7" t="s">
        <v>15</v>
      </c>
      <c r="L230" s="7" t="s">
        <v>16</v>
      </c>
      <c r="M230" s="8">
        <v>77</v>
      </c>
      <c r="N230" s="46">
        <v>140</v>
      </c>
      <c r="O230" s="8">
        <v>140</v>
      </c>
      <c r="P230" s="9">
        <f t="shared" si="22"/>
        <v>105.49000000000001</v>
      </c>
      <c r="Q230" s="9">
        <f t="shared" si="21"/>
        <v>230</v>
      </c>
      <c r="R230" s="9">
        <f t="shared" si="23"/>
        <v>230</v>
      </c>
      <c r="S230" s="7" t="s">
        <v>23</v>
      </c>
      <c r="T230" s="7" t="s">
        <v>3270</v>
      </c>
      <c r="U230" s="7" t="s">
        <v>24</v>
      </c>
      <c r="V230" s="26"/>
      <c r="X230" s="41">
        <f t="shared" si="20"/>
        <v>0</v>
      </c>
    </row>
    <row r="231" spans="2:24" x14ac:dyDescent="0.25">
      <c r="B231" s="35">
        <v>840490701311</v>
      </c>
      <c r="C231" s="7" t="s">
        <v>1673</v>
      </c>
      <c r="D231" s="7" t="s">
        <v>1713</v>
      </c>
      <c r="E231" s="7" t="s">
        <v>15</v>
      </c>
      <c r="F231" s="7" t="s">
        <v>653</v>
      </c>
      <c r="G231" s="7" t="s">
        <v>19</v>
      </c>
      <c r="H231" s="7" t="s">
        <v>12</v>
      </c>
      <c r="I231" s="7" t="s">
        <v>26</v>
      </c>
      <c r="J231" s="7" t="s">
        <v>1190</v>
      </c>
      <c r="K231" s="7" t="s">
        <v>15</v>
      </c>
      <c r="L231" s="7" t="s">
        <v>16</v>
      </c>
      <c r="M231" s="8">
        <v>77</v>
      </c>
      <c r="N231" s="46">
        <v>140</v>
      </c>
      <c r="O231" s="8">
        <v>140</v>
      </c>
      <c r="P231" s="9">
        <f t="shared" si="22"/>
        <v>105.49000000000001</v>
      </c>
      <c r="Q231" s="9">
        <f t="shared" si="21"/>
        <v>230</v>
      </c>
      <c r="R231" s="9">
        <f t="shared" si="23"/>
        <v>230</v>
      </c>
      <c r="S231" s="7" t="s">
        <v>23</v>
      </c>
      <c r="T231" s="7" t="s">
        <v>3270</v>
      </c>
      <c r="U231" s="7" t="s">
        <v>24</v>
      </c>
      <c r="V231" s="26"/>
      <c r="X231" s="41">
        <f t="shared" si="20"/>
        <v>0</v>
      </c>
    </row>
    <row r="232" spans="2:24" x14ac:dyDescent="0.25">
      <c r="B232" s="35">
        <v>840490701328</v>
      </c>
      <c r="C232" s="7" t="s">
        <v>1674</v>
      </c>
      <c r="D232" s="7" t="s">
        <v>1714</v>
      </c>
      <c r="E232" s="7" t="s">
        <v>15</v>
      </c>
      <c r="F232" s="7" t="s">
        <v>653</v>
      </c>
      <c r="G232" s="7" t="s">
        <v>20</v>
      </c>
      <c r="H232" s="7" t="s">
        <v>12</v>
      </c>
      <c r="I232" s="7" t="s">
        <v>26</v>
      </c>
      <c r="J232" s="7" t="s">
        <v>1190</v>
      </c>
      <c r="K232" s="7" t="s">
        <v>15</v>
      </c>
      <c r="L232" s="7" t="s">
        <v>16</v>
      </c>
      <c r="M232" s="8">
        <v>77</v>
      </c>
      <c r="N232" s="46">
        <v>140</v>
      </c>
      <c r="O232" s="8">
        <v>140</v>
      </c>
      <c r="P232" s="9">
        <f t="shared" si="22"/>
        <v>105.49000000000001</v>
      </c>
      <c r="Q232" s="9">
        <f t="shared" si="21"/>
        <v>230</v>
      </c>
      <c r="R232" s="9">
        <f t="shared" si="23"/>
        <v>230</v>
      </c>
      <c r="S232" s="7" t="s">
        <v>23</v>
      </c>
      <c r="T232" s="7" t="s">
        <v>3270</v>
      </c>
      <c r="U232" s="7" t="s">
        <v>24</v>
      </c>
      <c r="V232" s="26"/>
      <c r="X232" s="41">
        <f t="shared" si="20"/>
        <v>0</v>
      </c>
    </row>
    <row r="233" spans="2:24" x14ac:dyDescent="0.25">
      <c r="B233" s="35">
        <v>840490701335</v>
      </c>
      <c r="C233" s="7" t="s">
        <v>1675</v>
      </c>
      <c r="D233" s="7" t="s">
        <v>1715</v>
      </c>
      <c r="E233" s="7" t="s">
        <v>15</v>
      </c>
      <c r="F233" s="7" t="s">
        <v>653</v>
      </c>
      <c r="G233" s="7" t="s">
        <v>189</v>
      </c>
      <c r="H233" s="7" t="s">
        <v>12</v>
      </c>
      <c r="I233" s="7" t="s">
        <v>26</v>
      </c>
      <c r="J233" s="7" t="s">
        <v>1190</v>
      </c>
      <c r="K233" s="7" t="s">
        <v>15</v>
      </c>
      <c r="L233" s="7" t="s">
        <v>16</v>
      </c>
      <c r="M233" s="8">
        <v>77</v>
      </c>
      <c r="N233" s="46">
        <v>140</v>
      </c>
      <c r="O233" s="8">
        <v>140</v>
      </c>
      <c r="P233" s="9">
        <f t="shared" si="22"/>
        <v>105.49000000000001</v>
      </c>
      <c r="Q233" s="9">
        <f t="shared" si="21"/>
        <v>230</v>
      </c>
      <c r="R233" s="9">
        <f t="shared" si="23"/>
        <v>230</v>
      </c>
      <c r="S233" s="7" t="s">
        <v>23</v>
      </c>
      <c r="T233" s="7" t="s">
        <v>3270</v>
      </c>
      <c r="U233" s="7" t="s">
        <v>24</v>
      </c>
      <c r="V233" s="26"/>
      <c r="X233" s="41">
        <f t="shared" si="20"/>
        <v>0</v>
      </c>
    </row>
    <row r="234" spans="2:24" x14ac:dyDescent="0.25">
      <c r="B234" s="35">
        <v>840490701359</v>
      </c>
      <c r="C234" s="7" t="s">
        <v>1676</v>
      </c>
      <c r="D234" s="7" t="s">
        <v>1716</v>
      </c>
      <c r="E234" s="7" t="s">
        <v>15</v>
      </c>
      <c r="F234" s="7" t="s">
        <v>1511</v>
      </c>
      <c r="G234" s="7" t="s">
        <v>17</v>
      </c>
      <c r="H234" s="7" t="s">
        <v>12</v>
      </c>
      <c r="I234" s="7" t="s">
        <v>26</v>
      </c>
      <c r="J234" s="7" t="s">
        <v>1190</v>
      </c>
      <c r="K234" s="7" t="s">
        <v>15</v>
      </c>
      <c r="L234" s="7" t="s">
        <v>16</v>
      </c>
      <c r="M234" s="8">
        <v>77</v>
      </c>
      <c r="N234" s="46">
        <v>140</v>
      </c>
      <c r="O234" s="8">
        <v>140</v>
      </c>
      <c r="P234" s="9">
        <f t="shared" si="22"/>
        <v>105.49000000000001</v>
      </c>
      <c r="Q234" s="9">
        <f t="shared" si="21"/>
        <v>230</v>
      </c>
      <c r="R234" s="9">
        <f t="shared" si="23"/>
        <v>230</v>
      </c>
      <c r="S234" s="7" t="s">
        <v>23</v>
      </c>
      <c r="T234" s="7" t="s">
        <v>3270</v>
      </c>
      <c r="U234" s="7" t="s">
        <v>24</v>
      </c>
      <c r="V234" s="26"/>
      <c r="X234" s="41">
        <f t="shared" si="20"/>
        <v>0</v>
      </c>
    </row>
    <row r="235" spans="2:24" x14ac:dyDescent="0.25">
      <c r="B235" s="35">
        <v>840490701366</v>
      </c>
      <c r="C235" s="7" t="s">
        <v>1677</v>
      </c>
      <c r="D235" s="7" t="s">
        <v>1717</v>
      </c>
      <c r="E235" s="7" t="s">
        <v>15</v>
      </c>
      <c r="F235" s="7" t="s">
        <v>1511</v>
      </c>
      <c r="G235" s="7" t="s">
        <v>18</v>
      </c>
      <c r="H235" s="7" t="s">
        <v>12</v>
      </c>
      <c r="I235" s="7" t="s">
        <v>26</v>
      </c>
      <c r="J235" s="7" t="s">
        <v>1190</v>
      </c>
      <c r="K235" s="7" t="s">
        <v>15</v>
      </c>
      <c r="L235" s="7" t="s">
        <v>16</v>
      </c>
      <c r="M235" s="8">
        <v>77</v>
      </c>
      <c r="N235" s="46">
        <v>140</v>
      </c>
      <c r="O235" s="8">
        <v>140</v>
      </c>
      <c r="P235" s="9">
        <f t="shared" si="22"/>
        <v>105.49000000000001</v>
      </c>
      <c r="Q235" s="9">
        <f t="shared" si="21"/>
        <v>230</v>
      </c>
      <c r="R235" s="9">
        <f t="shared" si="23"/>
        <v>230</v>
      </c>
      <c r="S235" s="7" t="s">
        <v>23</v>
      </c>
      <c r="T235" s="7" t="s">
        <v>3270</v>
      </c>
      <c r="U235" s="7" t="s">
        <v>24</v>
      </c>
      <c r="V235" s="26"/>
      <c r="X235" s="41">
        <f t="shared" si="20"/>
        <v>0</v>
      </c>
    </row>
    <row r="236" spans="2:24" x14ac:dyDescent="0.25">
      <c r="B236" s="35">
        <v>840490701373</v>
      </c>
      <c r="C236" s="7" t="s">
        <v>1678</v>
      </c>
      <c r="D236" s="7" t="s">
        <v>1718</v>
      </c>
      <c r="E236" s="7" t="s">
        <v>15</v>
      </c>
      <c r="F236" s="7" t="s">
        <v>1511</v>
      </c>
      <c r="G236" s="7" t="s">
        <v>19</v>
      </c>
      <c r="H236" s="7" t="s">
        <v>12</v>
      </c>
      <c r="I236" s="7" t="s">
        <v>26</v>
      </c>
      <c r="J236" s="7" t="s">
        <v>1190</v>
      </c>
      <c r="K236" s="7" t="s">
        <v>15</v>
      </c>
      <c r="L236" s="7" t="s">
        <v>16</v>
      </c>
      <c r="M236" s="8">
        <v>77</v>
      </c>
      <c r="N236" s="46">
        <v>140</v>
      </c>
      <c r="O236" s="8">
        <v>140</v>
      </c>
      <c r="P236" s="9">
        <f t="shared" si="22"/>
        <v>105.49000000000001</v>
      </c>
      <c r="Q236" s="9">
        <f t="shared" si="21"/>
        <v>230</v>
      </c>
      <c r="R236" s="9">
        <f t="shared" si="23"/>
        <v>230</v>
      </c>
      <c r="S236" s="7" t="s">
        <v>23</v>
      </c>
      <c r="T236" s="7" t="s">
        <v>3270</v>
      </c>
      <c r="U236" s="7" t="s">
        <v>24</v>
      </c>
      <c r="V236" s="26"/>
      <c r="X236" s="41">
        <f t="shared" si="20"/>
        <v>0</v>
      </c>
    </row>
    <row r="237" spans="2:24" x14ac:dyDescent="0.25">
      <c r="B237" s="35">
        <v>840490701380</v>
      </c>
      <c r="C237" s="7" t="s">
        <v>1679</v>
      </c>
      <c r="D237" s="7" t="s">
        <v>1719</v>
      </c>
      <c r="E237" s="7" t="s">
        <v>15</v>
      </c>
      <c r="F237" s="7" t="s">
        <v>1511</v>
      </c>
      <c r="G237" s="7" t="s">
        <v>20</v>
      </c>
      <c r="H237" s="7" t="s">
        <v>12</v>
      </c>
      <c r="I237" s="7" t="s">
        <v>26</v>
      </c>
      <c r="J237" s="7" t="s">
        <v>1190</v>
      </c>
      <c r="K237" s="7" t="s">
        <v>15</v>
      </c>
      <c r="L237" s="7" t="s">
        <v>16</v>
      </c>
      <c r="M237" s="8">
        <v>77</v>
      </c>
      <c r="N237" s="46">
        <v>140</v>
      </c>
      <c r="O237" s="8">
        <v>140</v>
      </c>
      <c r="P237" s="9">
        <f t="shared" si="22"/>
        <v>105.49000000000001</v>
      </c>
      <c r="Q237" s="9">
        <f t="shared" si="21"/>
        <v>230</v>
      </c>
      <c r="R237" s="9">
        <f t="shared" si="23"/>
        <v>230</v>
      </c>
      <c r="S237" s="7" t="s">
        <v>23</v>
      </c>
      <c r="T237" s="7" t="s">
        <v>3270</v>
      </c>
      <c r="U237" s="7" t="s">
        <v>24</v>
      </c>
      <c r="V237" s="26"/>
      <c r="X237" s="41">
        <f t="shared" si="20"/>
        <v>0</v>
      </c>
    </row>
    <row r="238" spans="2:24" x14ac:dyDescent="0.25">
      <c r="B238" s="35">
        <v>840490701397</v>
      </c>
      <c r="C238" s="7" t="s">
        <v>1680</v>
      </c>
      <c r="D238" s="7" t="s">
        <v>1720</v>
      </c>
      <c r="E238" s="7" t="s">
        <v>15</v>
      </c>
      <c r="F238" s="7" t="s">
        <v>1511</v>
      </c>
      <c r="G238" s="7" t="s">
        <v>189</v>
      </c>
      <c r="H238" s="7" t="s">
        <v>12</v>
      </c>
      <c r="I238" s="7" t="s">
        <v>26</v>
      </c>
      <c r="J238" s="7" t="s">
        <v>1190</v>
      </c>
      <c r="K238" s="7" t="s">
        <v>15</v>
      </c>
      <c r="L238" s="7" t="s">
        <v>16</v>
      </c>
      <c r="M238" s="8">
        <v>77</v>
      </c>
      <c r="N238" s="46">
        <v>140</v>
      </c>
      <c r="O238" s="8">
        <v>140</v>
      </c>
      <c r="P238" s="9">
        <f t="shared" si="22"/>
        <v>105.49000000000001</v>
      </c>
      <c r="Q238" s="9">
        <f t="shared" si="21"/>
        <v>230</v>
      </c>
      <c r="R238" s="9">
        <f t="shared" si="23"/>
        <v>230</v>
      </c>
      <c r="S238" s="7" t="s">
        <v>23</v>
      </c>
      <c r="T238" s="7" t="s">
        <v>3270</v>
      </c>
      <c r="U238" s="7" t="s">
        <v>24</v>
      </c>
      <c r="V238" s="26"/>
      <c r="X238" s="41">
        <f t="shared" si="20"/>
        <v>0</v>
      </c>
    </row>
    <row r="239" spans="2:24" x14ac:dyDescent="0.25">
      <c r="B239" s="35">
        <v>840490701410</v>
      </c>
      <c r="C239" s="7" t="s">
        <v>1681</v>
      </c>
      <c r="D239" s="7" t="s">
        <v>1721</v>
      </c>
      <c r="E239" s="7" t="s">
        <v>16</v>
      </c>
      <c r="F239" s="7" t="s">
        <v>1355</v>
      </c>
      <c r="G239" s="7" t="s">
        <v>17</v>
      </c>
      <c r="H239" s="7" t="s">
        <v>12</v>
      </c>
      <c r="I239" s="7" t="s">
        <v>1741</v>
      </c>
      <c r="J239" s="7" t="s">
        <v>1190</v>
      </c>
      <c r="K239" s="7" t="s">
        <v>15</v>
      </c>
      <c r="L239" s="7" t="s">
        <v>16</v>
      </c>
      <c r="M239" s="8">
        <v>66</v>
      </c>
      <c r="N239" s="46">
        <v>120</v>
      </c>
      <c r="O239" s="8">
        <v>120</v>
      </c>
      <c r="P239" s="9">
        <f t="shared" si="22"/>
        <v>90.420000000000016</v>
      </c>
      <c r="Q239" s="9">
        <f t="shared" si="21"/>
        <v>197</v>
      </c>
      <c r="R239" s="9">
        <f t="shared" si="23"/>
        <v>197</v>
      </c>
      <c r="S239" s="7" t="s">
        <v>23</v>
      </c>
      <c r="T239" s="7" t="s">
        <v>3270</v>
      </c>
      <c r="U239" s="7" t="s">
        <v>24</v>
      </c>
      <c r="V239" s="26"/>
      <c r="X239" s="41">
        <f t="shared" si="20"/>
        <v>0</v>
      </c>
    </row>
    <row r="240" spans="2:24" x14ac:dyDescent="0.25">
      <c r="B240" s="35">
        <v>840490701427</v>
      </c>
      <c r="C240" s="7" t="s">
        <v>1682</v>
      </c>
      <c r="D240" s="7" t="s">
        <v>1722</v>
      </c>
      <c r="E240" s="7" t="s">
        <v>16</v>
      </c>
      <c r="F240" s="7" t="s">
        <v>1355</v>
      </c>
      <c r="G240" s="7" t="s">
        <v>18</v>
      </c>
      <c r="H240" s="7" t="s">
        <v>12</v>
      </c>
      <c r="I240" s="7" t="s">
        <v>1741</v>
      </c>
      <c r="J240" s="7" t="s">
        <v>1190</v>
      </c>
      <c r="K240" s="7" t="s">
        <v>15</v>
      </c>
      <c r="L240" s="7" t="s">
        <v>16</v>
      </c>
      <c r="M240" s="8">
        <v>66</v>
      </c>
      <c r="N240" s="46">
        <v>120</v>
      </c>
      <c r="O240" s="8">
        <v>120</v>
      </c>
      <c r="P240" s="9">
        <f t="shared" si="22"/>
        <v>90.420000000000016</v>
      </c>
      <c r="Q240" s="9">
        <f t="shared" si="21"/>
        <v>197</v>
      </c>
      <c r="R240" s="9">
        <f t="shared" si="23"/>
        <v>197</v>
      </c>
      <c r="S240" s="7" t="s">
        <v>23</v>
      </c>
      <c r="T240" s="7" t="s">
        <v>3270</v>
      </c>
      <c r="U240" s="7" t="s">
        <v>24</v>
      </c>
      <c r="V240" s="26"/>
      <c r="X240" s="41">
        <f t="shared" si="20"/>
        <v>0</v>
      </c>
    </row>
    <row r="241" spans="2:24" x14ac:dyDescent="0.25">
      <c r="B241" s="35">
        <v>840490701434</v>
      </c>
      <c r="C241" s="7" t="s">
        <v>1683</v>
      </c>
      <c r="D241" s="7" t="s">
        <v>1723</v>
      </c>
      <c r="E241" s="7" t="s">
        <v>16</v>
      </c>
      <c r="F241" s="7" t="s">
        <v>1355</v>
      </c>
      <c r="G241" s="7" t="s">
        <v>19</v>
      </c>
      <c r="H241" s="7" t="s">
        <v>12</v>
      </c>
      <c r="I241" s="7" t="s">
        <v>1741</v>
      </c>
      <c r="J241" s="7" t="s">
        <v>1190</v>
      </c>
      <c r="K241" s="7" t="s">
        <v>15</v>
      </c>
      <c r="L241" s="7" t="s">
        <v>16</v>
      </c>
      <c r="M241" s="8">
        <v>66</v>
      </c>
      <c r="N241" s="46">
        <v>120</v>
      </c>
      <c r="O241" s="8">
        <v>120</v>
      </c>
      <c r="P241" s="9">
        <f t="shared" si="22"/>
        <v>90.420000000000016</v>
      </c>
      <c r="Q241" s="9">
        <f t="shared" si="21"/>
        <v>197</v>
      </c>
      <c r="R241" s="9">
        <f t="shared" si="23"/>
        <v>197</v>
      </c>
      <c r="S241" s="7" t="s">
        <v>23</v>
      </c>
      <c r="T241" s="7" t="s">
        <v>3270</v>
      </c>
      <c r="U241" s="7" t="s">
        <v>24</v>
      </c>
      <c r="V241" s="26"/>
      <c r="X241" s="41">
        <f t="shared" si="20"/>
        <v>0</v>
      </c>
    </row>
    <row r="242" spans="2:24" x14ac:dyDescent="0.25">
      <c r="B242" s="35">
        <v>840490701441</v>
      </c>
      <c r="C242" s="7" t="s">
        <v>1684</v>
      </c>
      <c r="D242" s="7" t="s">
        <v>1724</v>
      </c>
      <c r="E242" s="7" t="s">
        <v>16</v>
      </c>
      <c r="F242" s="7" t="s">
        <v>1355</v>
      </c>
      <c r="G242" s="7" t="s">
        <v>20</v>
      </c>
      <c r="H242" s="7" t="s">
        <v>12</v>
      </c>
      <c r="I242" s="7" t="s">
        <v>1741</v>
      </c>
      <c r="J242" s="7" t="s">
        <v>1190</v>
      </c>
      <c r="K242" s="7" t="s">
        <v>15</v>
      </c>
      <c r="L242" s="7" t="s">
        <v>16</v>
      </c>
      <c r="M242" s="8">
        <v>66</v>
      </c>
      <c r="N242" s="46">
        <v>120</v>
      </c>
      <c r="O242" s="8">
        <v>120</v>
      </c>
      <c r="P242" s="9">
        <f t="shared" si="22"/>
        <v>90.420000000000016</v>
      </c>
      <c r="Q242" s="9">
        <f t="shared" si="21"/>
        <v>197</v>
      </c>
      <c r="R242" s="9">
        <f t="shared" si="23"/>
        <v>197</v>
      </c>
      <c r="S242" s="7" t="s">
        <v>23</v>
      </c>
      <c r="T242" s="7" t="s">
        <v>3270</v>
      </c>
      <c r="U242" s="7" t="s">
        <v>24</v>
      </c>
      <c r="V242" s="26"/>
      <c r="X242" s="41">
        <f t="shared" si="20"/>
        <v>0</v>
      </c>
    </row>
    <row r="243" spans="2:24" x14ac:dyDescent="0.25">
      <c r="B243" s="35">
        <v>840490701458</v>
      </c>
      <c r="C243" s="7" t="s">
        <v>1685</v>
      </c>
      <c r="D243" s="7" t="s">
        <v>1725</v>
      </c>
      <c r="E243" s="7" t="s">
        <v>16</v>
      </c>
      <c r="F243" s="7" t="s">
        <v>1355</v>
      </c>
      <c r="G243" s="7" t="s">
        <v>189</v>
      </c>
      <c r="H243" s="7" t="s">
        <v>12</v>
      </c>
      <c r="I243" s="7" t="s">
        <v>1741</v>
      </c>
      <c r="J243" s="7" t="s">
        <v>1190</v>
      </c>
      <c r="K243" s="7" t="s">
        <v>15</v>
      </c>
      <c r="L243" s="7" t="s">
        <v>16</v>
      </c>
      <c r="M243" s="8">
        <v>66</v>
      </c>
      <c r="N243" s="46">
        <v>120</v>
      </c>
      <c r="O243" s="8">
        <v>120</v>
      </c>
      <c r="P243" s="9">
        <f t="shared" si="22"/>
        <v>90.420000000000016</v>
      </c>
      <c r="Q243" s="9">
        <f t="shared" si="21"/>
        <v>197</v>
      </c>
      <c r="R243" s="9">
        <f t="shared" si="23"/>
        <v>197</v>
      </c>
      <c r="S243" s="7" t="s">
        <v>23</v>
      </c>
      <c r="T243" s="7" t="s">
        <v>3270</v>
      </c>
      <c r="U243" s="7" t="s">
        <v>24</v>
      </c>
      <c r="V243" s="26"/>
      <c r="X243" s="41">
        <f t="shared" si="20"/>
        <v>0</v>
      </c>
    </row>
    <row r="244" spans="2:24" x14ac:dyDescent="0.25">
      <c r="B244" s="35">
        <v>840490701472</v>
      </c>
      <c r="C244" s="7" t="s">
        <v>1686</v>
      </c>
      <c r="D244" s="7" t="s">
        <v>1726</v>
      </c>
      <c r="E244" s="7" t="s">
        <v>16</v>
      </c>
      <c r="F244" s="7" t="s">
        <v>561</v>
      </c>
      <c r="G244" s="7" t="s">
        <v>17</v>
      </c>
      <c r="H244" s="7" t="s">
        <v>12</v>
      </c>
      <c r="I244" s="7" t="s">
        <v>1741</v>
      </c>
      <c r="J244" s="7" t="s">
        <v>1190</v>
      </c>
      <c r="K244" s="7" t="s">
        <v>15</v>
      </c>
      <c r="L244" s="7" t="s">
        <v>16</v>
      </c>
      <c r="M244" s="8">
        <v>66</v>
      </c>
      <c r="N244" s="46">
        <v>120</v>
      </c>
      <c r="O244" s="8">
        <v>120</v>
      </c>
      <c r="P244" s="9">
        <f t="shared" si="22"/>
        <v>90.420000000000016</v>
      </c>
      <c r="Q244" s="9">
        <f t="shared" si="21"/>
        <v>197</v>
      </c>
      <c r="R244" s="9">
        <f t="shared" si="23"/>
        <v>197</v>
      </c>
      <c r="S244" s="7" t="s">
        <v>23</v>
      </c>
      <c r="T244" s="7" t="s">
        <v>3270</v>
      </c>
      <c r="U244" s="7" t="s">
        <v>24</v>
      </c>
      <c r="V244" s="26"/>
      <c r="X244" s="41">
        <f t="shared" ref="X244:X307" si="24">M244*W244</f>
        <v>0</v>
      </c>
    </row>
    <row r="245" spans="2:24" x14ac:dyDescent="0.25">
      <c r="B245" s="35">
        <v>840490701489</v>
      </c>
      <c r="C245" s="7" t="s">
        <v>1687</v>
      </c>
      <c r="D245" s="7" t="s">
        <v>1727</v>
      </c>
      <c r="E245" s="7" t="s">
        <v>16</v>
      </c>
      <c r="F245" s="7" t="s">
        <v>561</v>
      </c>
      <c r="G245" s="7" t="s">
        <v>18</v>
      </c>
      <c r="H245" s="7" t="s">
        <v>12</v>
      </c>
      <c r="I245" s="7" t="s">
        <v>1741</v>
      </c>
      <c r="J245" s="7" t="s">
        <v>1190</v>
      </c>
      <c r="K245" s="7" t="s">
        <v>15</v>
      </c>
      <c r="L245" s="7" t="s">
        <v>16</v>
      </c>
      <c r="M245" s="8">
        <v>66</v>
      </c>
      <c r="N245" s="46">
        <v>120</v>
      </c>
      <c r="O245" s="8">
        <v>120</v>
      </c>
      <c r="P245" s="9">
        <f t="shared" si="22"/>
        <v>90.420000000000016</v>
      </c>
      <c r="Q245" s="9">
        <f t="shared" si="21"/>
        <v>197</v>
      </c>
      <c r="R245" s="9">
        <f t="shared" si="23"/>
        <v>197</v>
      </c>
      <c r="S245" s="7" t="s">
        <v>23</v>
      </c>
      <c r="T245" s="7" t="s">
        <v>3270</v>
      </c>
      <c r="U245" s="7" t="s">
        <v>24</v>
      </c>
      <c r="V245" s="26"/>
      <c r="X245" s="41">
        <f t="shared" si="24"/>
        <v>0</v>
      </c>
    </row>
    <row r="246" spans="2:24" x14ac:dyDescent="0.25">
      <c r="B246" s="35">
        <v>840490701496</v>
      </c>
      <c r="C246" s="7" t="s">
        <v>1688</v>
      </c>
      <c r="D246" s="7" t="s">
        <v>1728</v>
      </c>
      <c r="E246" s="7" t="s">
        <v>16</v>
      </c>
      <c r="F246" s="7" t="s">
        <v>561</v>
      </c>
      <c r="G246" s="7" t="s">
        <v>19</v>
      </c>
      <c r="H246" s="7" t="s">
        <v>12</v>
      </c>
      <c r="I246" s="7" t="s">
        <v>1741</v>
      </c>
      <c r="J246" s="7" t="s">
        <v>1190</v>
      </c>
      <c r="K246" s="7" t="s">
        <v>15</v>
      </c>
      <c r="L246" s="7" t="s">
        <v>16</v>
      </c>
      <c r="M246" s="8">
        <v>66</v>
      </c>
      <c r="N246" s="46">
        <v>120</v>
      </c>
      <c r="O246" s="8">
        <v>120</v>
      </c>
      <c r="P246" s="9">
        <f t="shared" si="22"/>
        <v>90.420000000000016</v>
      </c>
      <c r="Q246" s="9">
        <f t="shared" si="21"/>
        <v>197</v>
      </c>
      <c r="R246" s="9">
        <f t="shared" si="23"/>
        <v>197</v>
      </c>
      <c r="S246" s="7" t="s">
        <v>23</v>
      </c>
      <c r="T246" s="7" t="s">
        <v>3270</v>
      </c>
      <c r="U246" s="7" t="s">
        <v>24</v>
      </c>
      <c r="V246" s="26"/>
      <c r="X246" s="41">
        <f t="shared" si="24"/>
        <v>0</v>
      </c>
    </row>
    <row r="247" spans="2:24" x14ac:dyDescent="0.25">
      <c r="B247" s="35">
        <v>840490701502</v>
      </c>
      <c r="C247" s="7" t="s">
        <v>1689</v>
      </c>
      <c r="D247" s="7" t="s">
        <v>1729</v>
      </c>
      <c r="E247" s="7" t="s">
        <v>16</v>
      </c>
      <c r="F247" s="7" t="s">
        <v>561</v>
      </c>
      <c r="G247" s="7" t="s">
        <v>20</v>
      </c>
      <c r="H247" s="7" t="s">
        <v>12</v>
      </c>
      <c r="I247" s="7" t="s">
        <v>1741</v>
      </c>
      <c r="J247" s="7" t="s">
        <v>1190</v>
      </c>
      <c r="K247" s="7" t="s">
        <v>15</v>
      </c>
      <c r="L247" s="7" t="s">
        <v>16</v>
      </c>
      <c r="M247" s="8">
        <v>66</v>
      </c>
      <c r="N247" s="46">
        <v>120</v>
      </c>
      <c r="O247" s="8">
        <v>120</v>
      </c>
      <c r="P247" s="9">
        <f t="shared" si="22"/>
        <v>90.420000000000016</v>
      </c>
      <c r="Q247" s="9">
        <f t="shared" si="21"/>
        <v>197</v>
      </c>
      <c r="R247" s="9">
        <f t="shared" si="23"/>
        <v>197</v>
      </c>
      <c r="S247" s="7" t="s">
        <v>23</v>
      </c>
      <c r="T247" s="7" t="s">
        <v>3270</v>
      </c>
      <c r="U247" s="7" t="s">
        <v>24</v>
      </c>
      <c r="V247" s="26"/>
      <c r="X247" s="41">
        <f t="shared" si="24"/>
        <v>0</v>
      </c>
    </row>
    <row r="248" spans="2:24" x14ac:dyDescent="0.25">
      <c r="B248" s="35">
        <v>840490701519</v>
      </c>
      <c r="C248" s="7" t="s">
        <v>1690</v>
      </c>
      <c r="D248" s="7" t="s">
        <v>1730</v>
      </c>
      <c r="E248" s="7" t="s">
        <v>16</v>
      </c>
      <c r="F248" s="7" t="s">
        <v>561</v>
      </c>
      <c r="G248" s="7" t="s">
        <v>189</v>
      </c>
      <c r="H248" s="7" t="s">
        <v>12</v>
      </c>
      <c r="I248" s="7" t="s">
        <v>1741</v>
      </c>
      <c r="J248" s="7" t="s">
        <v>1190</v>
      </c>
      <c r="K248" s="7" t="s">
        <v>15</v>
      </c>
      <c r="L248" s="7" t="s">
        <v>16</v>
      </c>
      <c r="M248" s="8">
        <v>66</v>
      </c>
      <c r="N248" s="46">
        <v>120</v>
      </c>
      <c r="O248" s="8">
        <v>120</v>
      </c>
      <c r="P248" s="9">
        <f t="shared" si="22"/>
        <v>90.420000000000016</v>
      </c>
      <c r="Q248" s="9">
        <f t="shared" si="21"/>
        <v>197</v>
      </c>
      <c r="R248" s="9">
        <f t="shared" si="23"/>
        <v>197</v>
      </c>
      <c r="S248" s="7" t="s">
        <v>23</v>
      </c>
      <c r="T248" s="7" t="s">
        <v>3270</v>
      </c>
      <c r="U248" s="7" t="s">
        <v>24</v>
      </c>
      <c r="V248" s="26"/>
      <c r="X248" s="41">
        <f t="shared" si="24"/>
        <v>0</v>
      </c>
    </row>
    <row r="249" spans="2:24" x14ac:dyDescent="0.25">
      <c r="B249" s="35">
        <v>840490701533</v>
      </c>
      <c r="C249" s="7" t="s">
        <v>1691</v>
      </c>
      <c r="D249" s="7" t="s">
        <v>1731</v>
      </c>
      <c r="E249" s="7" t="s">
        <v>16</v>
      </c>
      <c r="F249" s="7" t="s">
        <v>1359</v>
      </c>
      <c r="G249" s="7" t="s">
        <v>17</v>
      </c>
      <c r="H249" s="7" t="s">
        <v>12</v>
      </c>
      <c r="I249" s="7" t="s">
        <v>1741</v>
      </c>
      <c r="J249" s="7" t="s">
        <v>1190</v>
      </c>
      <c r="K249" s="7" t="s">
        <v>15</v>
      </c>
      <c r="L249" s="7" t="s">
        <v>16</v>
      </c>
      <c r="M249" s="8">
        <v>66</v>
      </c>
      <c r="N249" s="46">
        <v>120</v>
      </c>
      <c r="O249" s="8">
        <v>120</v>
      </c>
      <c r="P249" s="9">
        <f t="shared" si="22"/>
        <v>90.420000000000016</v>
      </c>
      <c r="Q249" s="9">
        <f t="shared" si="21"/>
        <v>197</v>
      </c>
      <c r="R249" s="9">
        <f t="shared" si="23"/>
        <v>197</v>
      </c>
      <c r="S249" s="7" t="s">
        <v>23</v>
      </c>
      <c r="T249" s="7" t="s">
        <v>3270</v>
      </c>
      <c r="U249" s="7" t="s">
        <v>24</v>
      </c>
      <c r="V249" s="26"/>
      <c r="X249" s="41">
        <f t="shared" si="24"/>
        <v>0</v>
      </c>
    </row>
    <row r="250" spans="2:24" x14ac:dyDescent="0.25">
      <c r="B250" s="35">
        <v>840490701540</v>
      </c>
      <c r="C250" s="7" t="s">
        <v>1692</v>
      </c>
      <c r="D250" s="7" t="s">
        <v>1732</v>
      </c>
      <c r="E250" s="7" t="s">
        <v>16</v>
      </c>
      <c r="F250" s="7" t="s">
        <v>1359</v>
      </c>
      <c r="G250" s="7" t="s">
        <v>18</v>
      </c>
      <c r="H250" s="7" t="s">
        <v>12</v>
      </c>
      <c r="I250" s="7" t="s">
        <v>1741</v>
      </c>
      <c r="J250" s="7" t="s">
        <v>1190</v>
      </c>
      <c r="K250" s="7" t="s">
        <v>15</v>
      </c>
      <c r="L250" s="7" t="s">
        <v>16</v>
      </c>
      <c r="M250" s="8">
        <v>66</v>
      </c>
      <c r="N250" s="46">
        <v>120</v>
      </c>
      <c r="O250" s="8">
        <v>120</v>
      </c>
      <c r="P250" s="9">
        <f t="shared" si="22"/>
        <v>90.420000000000016</v>
      </c>
      <c r="Q250" s="9">
        <f t="shared" si="21"/>
        <v>197</v>
      </c>
      <c r="R250" s="9">
        <f t="shared" si="23"/>
        <v>197</v>
      </c>
      <c r="S250" s="7" t="s">
        <v>23</v>
      </c>
      <c r="T250" s="7" t="s">
        <v>3270</v>
      </c>
      <c r="U250" s="7" t="s">
        <v>24</v>
      </c>
      <c r="V250" s="26"/>
      <c r="X250" s="41">
        <f t="shared" si="24"/>
        <v>0</v>
      </c>
    </row>
    <row r="251" spans="2:24" x14ac:dyDescent="0.25">
      <c r="B251" s="35">
        <v>840490701557</v>
      </c>
      <c r="C251" s="7" t="s">
        <v>1693</v>
      </c>
      <c r="D251" s="7" t="s">
        <v>1733</v>
      </c>
      <c r="E251" s="7" t="s">
        <v>16</v>
      </c>
      <c r="F251" s="7" t="s">
        <v>1359</v>
      </c>
      <c r="G251" s="7" t="s">
        <v>19</v>
      </c>
      <c r="H251" s="7" t="s">
        <v>12</v>
      </c>
      <c r="I251" s="7" t="s">
        <v>1741</v>
      </c>
      <c r="J251" s="7" t="s">
        <v>1190</v>
      </c>
      <c r="K251" s="7" t="s">
        <v>15</v>
      </c>
      <c r="L251" s="7" t="s">
        <v>16</v>
      </c>
      <c r="M251" s="8">
        <v>66</v>
      </c>
      <c r="N251" s="46">
        <v>120</v>
      </c>
      <c r="O251" s="8">
        <v>120</v>
      </c>
      <c r="P251" s="9">
        <f t="shared" si="22"/>
        <v>90.420000000000016</v>
      </c>
      <c r="Q251" s="9">
        <f t="shared" si="21"/>
        <v>197</v>
      </c>
      <c r="R251" s="9">
        <f t="shared" si="23"/>
        <v>197</v>
      </c>
      <c r="S251" s="7" t="s">
        <v>23</v>
      </c>
      <c r="T251" s="7" t="s">
        <v>3270</v>
      </c>
      <c r="U251" s="7" t="s">
        <v>24</v>
      </c>
      <c r="V251" s="26"/>
      <c r="X251" s="41">
        <f t="shared" si="24"/>
        <v>0</v>
      </c>
    </row>
    <row r="252" spans="2:24" x14ac:dyDescent="0.25">
      <c r="B252" s="35">
        <v>840490701564</v>
      </c>
      <c r="C252" s="7" t="s">
        <v>1694</v>
      </c>
      <c r="D252" s="7" t="s">
        <v>1734</v>
      </c>
      <c r="E252" s="7" t="s">
        <v>16</v>
      </c>
      <c r="F252" s="7" t="s">
        <v>1359</v>
      </c>
      <c r="G252" s="7" t="s">
        <v>20</v>
      </c>
      <c r="H252" s="7" t="s">
        <v>12</v>
      </c>
      <c r="I252" s="7" t="s">
        <v>1741</v>
      </c>
      <c r="J252" s="7" t="s">
        <v>1190</v>
      </c>
      <c r="K252" s="7" t="s">
        <v>15</v>
      </c>
      <c r="L252" s="7" t="s">
        <v>16</v>
      </c>
      <c r="M252" s="8">
        <v>66</v>
      </c>
      <c r="N252" s="46">
        <v>120</v>
      </c>
      <c r="O252" s="8">
        <v>120</v>
      </c>
      <c r="P252" s="9">
        <f t="shared" si="22"/>
        <v>90.420000000000016</v>
      </c>
      <c r="Q252" s="9">
        <f t="shared" si="21"/>
        <v>197</v>
      </c>
      <c r="R252" s="9">
        <f t="shared" si="23"/>
        <v>197</v>
      </c>
      <c r="S252" s="7" t="s">
        <v>23</v>
      </c>
      <c r="T252" s="7" t="s">
        <v>3270</v>
      </c>
      <c r="U252" s="7" t="s">
        <v>24</v>
      </c>
      <c r="V252" s="26"/>
      <c r="X252" s="41">
        <f t="shared" si="24"/>
        <v>0</v>
      </c>
    </row>
    <row r="253" spans="2:24" x14ac:dyDescent="0.25">
      <c r="B253" s="35">
        <v>840490701571</v>
      </c>
      <c r="C253" s="7" t="s">
        <v>1695</v>
      </c>
      <c r="D253" s="7" t="s">
        <v>1735</v>
      </c>
      <c r="E253" s="7" t="s">
        <v>16</v>
      </c>
      <c r="F253" s="7" t="s">
        <v>1359</v>
      </c>
      <c r="G253" s="7" t="s">
        <v>189</v>
      </c>
      <c r="H253" s="7" t="s">
        <v>12</v>
      </c>
      <c r="I253" s="7" t="s">
        <v>1741</v>
      </c>
      <c r="J253" s="7" t="s">
        <v>1190</v>
      </c>
      <c r="K253" s="7" t="s">
        <v>15</v>
      </c>
      <c r="L253" s="7" t="s">
        <v>16</v>
      </c>
      <c r="M253" s="8">
        <v>66</v>
      </c>
      <c r="N253" s="46">
        <v>120</v>
      </c>
      <c r="O253" s="8">
        <v>120</v>
      </c>
      <c r="P253" s="9">
        <f t="shared" si="22"/>
        <v>90.420000000000016</v>
      </c>
      <c r="Q253" s="9">
        <f t="shared" si="21"/>
        <v>197</v>
      </c>
      <c r="R253" s="9">
        <f t="shared" si="23"/>
        <v>197</v>
      </c>
      <c r="S253" s="7" t="s">
        <v>23</v>
      </c>
      <c r="T253" s="7" t="s">
        <v>3270</v>
      </c>
      <c r="U253" s="7" t="s">
        <v>24</v>
      </c>
      <c r="V253" s="26"/>
      <c r="X253" s="41">
        <f t="shared" si="24"/>
        <v>0</v>
      </c>
    </row>
    <row r="254" spans="2:24" x14ac:dyDescent="0.25">
      <c r="B254" s="35">
        <v>840490701595</v>
      </c>
      <c r="C254" s="7" t="s">
        <v>1696</v>
      </c>
      <c r="D254" s="7" t="s">
        <v>1736</v>
      </c>
      <c r="E254" s="7" t="s">
        <v>15</v>
      </c>
      <c r="F254" s="7" t="s">
        <v>1511</v>
      </c>
      <c r="G254" s="7" t="s">
        <v>17</v>
      </c>
      <c r="H254" s="7" t="s">
        <v>12</v>
      </c>
      <c r="I254" s="7" t="s">
        <v>1741</v>
      </c>
      <c r="J254" s="7" t="s">
        <v>1190</v>
      </c>
      <c r="K254" s="7" t="s">
        <v>15</v>
      </c>
      <c r="L254" s="7" t="s">
        <v>16</v>
      </c>
      <c r="M254" s="8">
        <v>66</v>
      </c>
      <c r="N254" s="46">
        <v>120</v>
      </c>
      <c r="O254" s="8">
        <v>120</v>
      </c>
      <c r="P254" s="9">
        <f t="shared" si="22"/>
        <v>90.420000000000016</v>
      </c>
      <c r="Q254" s="9">
        <f t="shared" si="21"/>
        <v>197</v>
      </c>
      <c r="R254" s="9">
        <f t="shared" si="23"/>
        <v>197</v>
      </c>
      <c r="S254" s="7" t="s">
        <v>23</v>
      </c>
      <c r="T254" s="7" t="s">
        <v>3270</v>
      </c>
      <c r="U254" s="7" t="s">
        <v>24</v>
      </c>
      <c r="V254" s="26"/>
      <c r="X254" s="41">
        <f t="shared" si="24"/>
        <v>0</v>
      </c>
    </row>
    <row r="255" spans="2:24" x14ac:dyDescent="0.25">
      <c r="B255" s="35">
        <v>840490701601</v>
      </c>
      <c r="C255" s="7" t="s">
        <v>1697</v>
      </c>
      <c r="D255" s="7" t="s">
        <v>1737</v>
      </c>
      <c r="E255" s="7" t="s">
        <v>15</v>
      </c>
      <c r="F255" s="7" t="s">
        <v>1511</v>
      </c>
      <c r="G255" s="7" t="s">
        <v>18</v>
      </c>
      <c r="H255" s="7" t="s">
        <v>12</v>
      </c>
      <c r="I255" s="7" t="s">
        <v>1741</v>
      </c>
      <c r="J255" s="7" t="s">
        <v>1190</v>
      </c>
      <c r="K255" s="7" t="s">
        <v>15</v>
      </c>
      <c r="L255" s="7" t="s">
        <v>16</v>
      </c>
      <c r="M255" s="8">
        <v>66</v>
      </c>
      <c r="N255" s="46">
        <v>120</v>
      </c>
      <c r="O255" s="8">
        <v>120</v>
      </c>
      <c r="P255" s="9">
        <f t="shared" si="22"/>
        <v>90.420000000000016</v>
      </c>
      <c r="Q255" s="9">
        <f t="shared" si="21"/>
        <v>197</v>
      </c>
      <c r="R255" s="9">
        <f t="shared" si="23"/>
        <v>197</v>
      </c>
      <c r="S255" s="7" t="s">
        <v>23</v>
      </c>
      <c r="T255" s="7" t="s">
        <v>3270</v>
      </c>
      <c r="U255" s="7" t="s">
        <v>24</v>
      </c>
      <c r="V255" s="26"/>
      <c r="X255" s="41">
        <f t="shared" si="24"/>
        <v>0</v>
      </c>
    </row>
    <row r="256" spans="2:24" x14ac:dyDescent="0.25">
      <c r="B256" s="35">
        <v>840490701618</v>
      </c>
      <c r="C256" s="7" t="s">
        <v>1698</v>
      </c>
      <c r="D256" s="7" t="s">
        <v>1738</v>
      </c>
      <c r="E256" s="7" t="s">
        <v>15</v>
      </c>
      <c r="F256" s="7" t="s">
        <v>1511</v>
      </c>
      <c r="G256" s="7" t="s">
        <v>19</v>
      </c>
      <c r="H256" s="7" t="s">
        <v>12</v>
      </c>
      <c r="I256" s="7" t="s">
        <v>1741</v>
      </c>
      <c r="J256" s="7" t="s">
        <v>1190</v>
      </c>
      <c r="K256" s="7" t="s">
        <v>15</v>
      </c>
      <c r="L256" s="7" t="s">
        <v>16</v>
      </c>
      <c r="M256" s="8">
        <v>66</v>
      </c>
      <c r="N256" s="46">
        <v>120</v>
      </c>
      <c r="O256" s="8">
        <v>120</v>
      </c>
      <c r="P256" s="9">
        <f t="shared" si="22"/>
        <v>90.420000000000016</v>
      </c>
      <c r="Q256" s="9">
        <f t="shared" si="21"/>
        <v>197</v>
      </c>
      <c r="R256" s="9">
        <f t="shared" si="23"/>
        <v>197</v>
      </c>
      <c r="S256" s="7" t="s">
        <v>23</v>
      </c>
      <c r="T256" s="7" t="s">
        <v>3270</v>
      </c>
      <c r="U256" s="7" t="s">
        <v>24</v>
      </c>
      <c r="V256" s="26"/>
      <c r="X256" s="41">
        <f t="shared" si="24"/>
        <v>0</v>
      </c>
    </row>
    <row r="257" spans="2:24" x14ac:dyDescent="0.25">
      <c r="B257" s="35">
        <v>840490701625</v>
      </c>
      <c r="C257" s="7" t="s">
        <v>1699</v>
      </c>
      <c r="D257" s="7" t="s">
        <v>1739</v>
      </c>
      <c r="E257" s="7" t="s">
        <v>15</v>
      </c>
      <c r="F257" s="7" t="s">
        <v>1511</v>
      </c>
      <c r="G257" s="7" t="s">
        <v>20</v>
      </c>
      <c r="H257" s="7" t="s">
        <v>12</v>
      </c>
      <c r="I257" s="7" t="s">
        <v>1741</v>
      </c>
      <c r="J257" s="7" t="s">
        <v>1190</v>
      </c>
      <c r="K257" s="7" t="s">
        <v>15</v>
      </c>
      <c r="L257" s="7" t="s">
        <v>16</v>
      </c>
      <c r="M257" s="8">
        <v>66</v>
      </c>
      <c r="N257" s="46">
        <v>120</v>
      </c>
      <c r="O257" s="8">
        <v>120</v>
      </c>
      <c r="P257" s="9">
        <f t="shared" si="22"/>
        <v>90.420000000000016</v>
      </c>
      <c r="Q257" s="9">
        <f t="shared" si="21"/>
        <v>197</v>
      </c>
      <c r="R257" s="9">
        <f t="shared" si="23"/>
        <v>197</v>
      </c>
      <c r="S257" s="7" t="s">
        <v>23</v>
      </c>
      <c r="T257" s="7" t="s">
        <v>3270</v>
      </c>
      <c r="U257" s="7" t="s">
        <v>24</v>
      </c>
      <c r="V257" s="26"/>
      <c r="X257" s="41">
        <f t="shared" si="24"/>
        <v>0</v>
      </c>
    </row>
    <row r="258" spans="2:24" x14ac:dyDescent="0.25">
      <c r="B258" s="35">
        <v>840490701632</v>
      </c>
      <c r="C258" s="7" t="s">
        <v>1700</v>
      </c>
      <c r="D258" s="7" t="s">
        <v>1740</v>
      </c>
      <c r="E258" s="7" t="s">
        <v>15</v>
      </c>
      <c r="F258" s="7" t="s">
        <v>1511</v>
      </c>
      <c r="G258" s="7" t="s">
        <v>189</v>
      </c>
      <c r="H258" s="7" t="s">
        <v>12</v>
      </c>
      <c r="I258" s="7" t="s">
        <v>1741</v>
      </c>
      <c r="J258" s="7" t="s">
        <v>1190</v>
      </c>
      <c r="K258" s="7" t="s">
        <v>15</v>
      </c>
      <c r="L258" s="7" t="s">
        <v>16</v>
      </c>
      <c r="M258" s="8">
        <v>66</v>
      </c>
      <c r="N258" s="46">
        <v>120</v>
      </c>
      <c r="O258" s="8">
        <v>120</v>
      </c>
      <c r="P258" s="9">
        <f t="shared" si="22"/>
        <v>90.420000000000016</v>
      </c>
      <c r="Q258" s="9">
        <f t="shared" si="21"/>
        <v>197</v>
      </c>
      <c r="R258" s="9">
        <f t="shared" si="23"/>
        <v>197</v>
      </c>
      <c r="S258" s="7" t="s">
        <v>23</v>
      </c>
      <c r="T258" s="7" t="s">
        <v>3270</v>
      </c>
      <c r="U258" s="7" t="s">
        <v>24</v>
      </c>
      <c r="V258" s="26"/>
      <c r="X258" s="41">
        <f t="shared" si="24"/>
        <v>0</v>
      </c>
    </row>
    <row r="259" spans="2:24" x14ac:dyDescent="0.25">
      <c r="B259" s="35">
        <v>840490702479</v>
      </c>
      <c r="C259" s="7" t="s">
        <v>1013</v>
      </c>
      <c r="D259" s="7" t="s">
        <v>1345</v>
      </c>
      <c r="E259" s="7" t="s">
        <v>16</v>
      </c>
      <c r="F259" s="7" t="s">
        <v>40</v>
      </c>
      <c r="G259" s="7" t="s">
        <v>17</v>
      </c>
      <c r="H259" s="7" t="s">
        <v>234</v>
      </c>
      <c r="I259" s="7" t="s">
        <v>128</v>
      </c>
      <c r="J259" s="7" t="s">
        <v>1190</v>
      </c>
      <c r="K259" s="7" t="s">
        <v>15</v>
      </c>
      <c r="L259" s="7" t="s">
        <v>16</v>
      </c>
      <c r="M259" s="8">
        <v>82.5</v>
      </c>
      <c r="N259" s="46">
        <v>150</v>
      </c>
      <c r="O259" s="46">
        <v>150</v>
      </c>
      <c r="P259" s="9">
        <f t="shared" si="22"/>
        <v>113.02500000000002</v>
      </c>
      <c r="Q259" s="9">
        <f t="shared" si="21"/>
        <v>247</v>
      </c>
      <c r="R259" s="9">
        <f t="shared" si="23"/>
        <v>247</v>
      </c>
      <c r="S259" s="7" t="s">
        <v>23</v>
      </c>
      <c r="T259" s="7" t="s">
        <v>3270</v>
      </c>
      <c r="U259" s="7" t="s">
        <v>24</v>
      </c>
      <c r="V259" s="26"/>
      <c r="X259" s="41">
        <f t="shared" si="24"/>
        <v>0</v>
      </c>
    </row>
    <row r="260" spans="2:24" x14ac:dyDescent="0.25">
      <c r="B260" s="35">
        <v>840490702462</v>
      </c>
      <c r="C260" s="7" t="s">
        <v>1014</v>
      </c>
      <c r="D260" s="7" t="s">
        <v>1346</v>
      </c>
      <c r="E260" s="7" t="s">
        <v>16</v>
      </c>
      <c r="F260" s="7" t="s">
        <v>40</v>
      </c>
      <c r="G260" s="7" t="s">
        <v>18</v>
      </c>
      <c r="H260" s="7" t="s">
        <v>234</v>
      </c>
      <c r="I260" s="7" t="s">
        <v>128</v>
      </c>
      <c r="J260" s="7" t="s">
        <v>1190</v>
      </c>
      <c r="K260" s="7" t="s">
        <v>15</v>
      </c>
      <c r="L260" s="7" t="s">
        <v>16</v>
      </c>
      <c r="M260" s="8">
        <v>82.5</v>
      </c>
      <c r="N260" s="46">
        <v>150</v>
      </c>
      <c r="O260" s="46">
        <v>150</v>
      </c>
      <c r="P260" s="9">
        <f t="shared" si="22"/>
        <v>113.02500000000002</v>
      </c>
      <c r="Q260" s="9">
        <f t="shared" si="21"/>
        <v>247</v>
      </c>
      <c r="R260" s="9">
        <f t="shared" si="23"/>
        <v>247</v>
      </c>
      <c r="S260" s="7" t="s">
        <v>23</v>
      </c>
      <c r="T260" s="7" t="s">
        <v>3270</v>
      </c>
      <c r="U260" s="7" t="s">
        <v>24</v>
      </c>
      <c r="V260" s="26"/>
      <c r="X260" s="41">
        <f t="shared" si="24"/>
        <v>0</v>
      </c>
    </row>
    <row r="261" spans="2:24" x14ac:dyDescent="0.25">
      <c r="B261" s="35">
        <v>840490702455</v>
      </c>
      <c r="C261" s="7" t="s">
        <v>1015</v>
      </c>
      <c r="D261" s="7" t="s">
        <v>1347</v>
      </c>
      <c r="E261" s="7" t="s">
        <v>16</v>
      </c>
      <c r="F261" s="7" t="s">
        <v>40</v>
      </c>
      <c r="G261" s="7" t="s">
        <v>19</v>
      </c>
      <c r="H261" s="7" t="s">
        <v>234</v>
      </c>
      <c r="I261" s="7" t="s">
        <v>128</v>
      </c>
      <c r="J261" s="7" t="s">
        <v>1190</v>
      </c>
      <c r="K261" s="7" t="s">
        <v>15</v>
      </c>
      <c r="L261" s="7" t="s">
        <v>16</v>
      </c>
      <c r="M261" s="8">
        <v>82.5</v>
      </c>
      <c r="N261" s="46">
        <v>150</v>
      </c>
      <c r="O261" s="46">
        <v>150</v>
      </c>
      <c r="P261" s="9">
        <f t="shared" si="22"/>
        <v>113.02500000000002</v>
      </c>
      <c r="Q261" s="9">
        <f t="shared" si="21"/>
        <v>247</v>
      </c>
      <c r="R261" s="9">
        <f t="shared" si="23"/>
        <v>247</v>
      </c>
      <c r="S261" s="7" t="s">
        <v>23</v>
      </c>
      <c r="T261" s="7" t="s">
        <v>3270</v>
      </c>
      <c r="U261" s="7" t="s">
        <v>24</v>
      </c>
      <c r="V261" s="26"/>
      <c r="X261" s="41">
        <f t="shared" si="24"/>
        <v>0</v>
      </c>
    </row>
    <row r="262" spans="2:24" x14ac:dyDescent="0.25">
      <c r="B262" s="35">
        <v>840490702486</v>
      </c>
      <c r="C262" s="7" t="s">
        <v>1016</v>
      </c>
      <c r="D262" s="7" t="s">
        <v>1348</v>
      </c>
      <c r="E262" s="7" t="s">
        <v>16</v>
      </c>
      <c r="F262" s="7" t="s">
        <v>40</v>
      </c>
      <c r="G262" s="7" t="s">
        <v>20</v>
      </c>
      <c r="H262" s="7" t="s">
        <v>234</v>
      </c>
      <c r="I262" s="7" t="s">
        <v>128</v>
      </c>
      <c r="J262" s="7" t="s">
        <v>1190</v>
      </c>
      <c r="K262" s="7" t="s">
        <v>15</v>
      </c>
      <c r="L262" s="7" t="s">
        <v>16</v>
      </c>
      <c r="M262" s="8">
        <v>82.5</v>
      </c>
      <c r="N262" s="46">
        <v>150</v>
      </c>
      <c r="O262" s="46">
        <v>150</v>
      </c>
      <c r="P262" s="9">
        <f t="shared" si="22"/>
        <v>113.02500000000002</v>
      </c>
      <c r="Q262" s="9">
        <f t="shared" si="21"/>
        <v>247</v>
      </c>
      <c r="R262" s="9">
        <f t="shared" si="23"/>
        <v>247</v>
      </c>
      <c r="S262" s="7" t="s">
        <v>23</v>
      </c>
      <c r="T262" s="7" t="s">
        <v>3270</v>
      </c>
      <c r="U262" s="7" t="s">
        <v>24</v>
      </c>
      <c r="V262" s="26"/>
      <c r="X262" s="41">
        <f t="shared" si="24"/>
        <v>0</v>
      </c>
    </row>
    <row r="263" spans="2:24" x14ac:dyDescent="0.25">
      <c r="B263" s="35">
        <v>840490702431</v>
      </c>
      <c r="C263" s="7" t="s">
        <v>1017</v>
      </c>
      <c r="D263" s="7" t="s">
        <v>1349</v>
      </c>
      <c r="E263" s="7" t="s">
        <v>16</v>
      </c>
      <c r="F263" s="7" t="s">
        <v>40</v>
      </c>
      <c r="G263" s="7" t="s">
        <v>189</v>
      </c>
      <c r="H263" s="7" t="s">
        <v>234</v>
      </c>
      <c r="I263" s="7" t="s">
        <v>128</v>
      </c>
      <c r="J263" s="7" t="s">
        <v>1190</v>
      </c>
      <c r="K263" s="7" t="s">
        <v>15</v>
      </c>
      <c r="L263" s="7" t="s">
        <v>16</v>
      </c>
      <c r="M263" s="8">
        <v>82.5</v>
      </c>
      <c r="N263" s="46">
        <v>150</v>
      </c>
      <c r="O263" s="46">
        <v>150</v>
      </c>
      <c r="P263" s="9">
        <f t="shared" si="22"/>
        <v>113.02500000000002</v>
      </c>
      <c r="Q263" s="9">
        <f t="shared" ref="Q263:Q326" si="25">R263</f>
        <v>247</v>
      </c>
      <c r="R263" s="9">
        <f t="shared" si="23"/>
        <v>247</v>
      </c>
      <c r="S263" s="7" t="s">
        <v>23</v>
      </c>
      <c r="T263" s="7" t="s">
        <v>3270</v>
      </c>
      <c r="U263" s="7" t="s">
        <v>24</v>
      </c>
      <c r="V263" s="26"/>
      <c r="X263" s="41">
        <f t="shared" si="24"/>
        <v>0</v>
      </c>
    </row>
    <row r="264" spans="2:24" x14ac:dyDescent="0.25">
      <c r="B264" s="35">
        <v>840490702417</v>
      </c>
      <c r="C264" s="7" t="s">
        <v>1018</v>
      </c>
      <c r="D264" s="7" t="s">
        <v>1350</v>
      </c>
      <c r="E264" s="7" t="s">
        <v>16</v>
      </c>
      <c r="F264" s="7" t="s">
        <v>561</v>
      </c>
      <c r="G264" s="7" t="s">
        <v>17</v>
      </c>
      <c r="H264" s="7" t="s">
        <v>234</v>
      </c>
      <c r="I264" s="7" t="s">
        <v>128</v>
      </c>
      <c r="J264" s="7" t="s">
        <v>1190</v>
      </c>
      <c r="K264" s="7" t="s">
        <v>15</v>
      </c>
      <c r="L264" s="7" t="s">
        <v>16</v>
      </c>
      <c r="M264" s="8">
        <v>82.5</v>
      </c>
      <c r="N264" s="46">
        <v>150</v>
      </c>
      <c r="O264" s="46">
        <v>150</v>
      </c>
      <c r="P264" s="9">
        <f t="shared" ref="P264:P327" si="26">(O264*$P$3)*(M264/O264)</f>
        <v>113.02500000000002</v>
      </c>
      <c r="Q264" s="9">
        <f t="shared" si="25"/>
        <v>247</v>
      </c>
      <c r="R264" s="9">
        <f t="shared" ref="R264:R327" si="27">ROUND(O264*$P$3*(1+$Q$3),0)</f>
        <v>247</v>
      </c>
      <c r="S264" s="7" t="s">
        <v>23</v>
      </c>
      <c r="T264" s="7" t="s">
        <v>3270</v>
      </c>
      <c r="U264" s="7" t="s">
        <v>24</v>
      </c>
      <c r="V264" s="26"/>
      <c r="X264" s="41">
        <f t="shared" si="24"/>
        <v>0</v>
      </c>
    </row>
    <row r="265" spans="2:24" x14ac:dyDescent="0.25">
      <c r="B265" s="35">
        <v>840490702400</v>
      </c>
      <c r="C265" s="7" t="s">
        <v>1019</v>
      </c>
      <c r="D265" s="7" t="s">
        <v>1351</v>
      </c>
      <c r="E265" s="7" t="s">
        <v>16</v>
      </c>
      <c r="F265" s="7" t="s">
        <v>561</v>
      </c>
      <c r="G265" s="7" t="s">
        <v>18</v>
      </c>
      <c r="H265" s="7" t="s">
        <v>234</v>
      </c>
      <c r="I265" s="7" t="s">
        <v>128</v>
      </c>
      <c r="J265" s="7" t="s">
        <v>1190</v>
      </c>
      <c r="K265" s="7" t="s">
        <v>15</v>
      </c>
      <c r="L265" s="7" t="s">
        <v>16</v>
      </c>
      <c r="M265" s="8">
        <v>82.5</v>
      </c>
      <c r="N265" s="46">
        <v>150</v>
      </c>
      <c r="O265" s="46">
        <v>150</v>
      </c>
      <c r="P265" s="9">
        <f t="shared" si="26"/>
        <v>113.02500000000002</v>
      </c>
      <c r="Q265" s="9">
        <f t="shared" si="25"/>
        <v>247</v>
      </c>
      <c r="R265" s="9">
        <f t="shared" si="27"/>
        <v>247</v>
      </c>
      <c r="S265" s="7" t="s">
        <v>23</v>
      </c>
      <c r="T265" s="7" t="s">
        <v>3270</v>
      </c>
      <c r="U265" s="7" t="s">
        <v>24</v>
      </c>
      <c r="V265" s="26"/>
      <c r="X265" s="41">
        <f t="shared" si="24"/>
        <v>0</v>
      </c>
    </row>
    <row r="266" spans="2:24" x14ac:dyDescent="0.25">
      <c r="B266" s="35">
        <v>840490702394</v>
      </c>
      <c r="C266" s="7" t="s">
        <v>1020</v>
      </c>
      <c r="D266" s="7" t="s">
        <v>1352</v>
      </c>
      <c r="E266" s="7" t="s">
        <v>16</v>
      </c>
      <c r="F266" s="7" t="s">
        <v>561</v>
      </c>
      <c r="G266" s="7" t="s">
        <v>19</v>
      </c>
      <c r="H266" s="7" t="s">
        <v>234</v>
      </c>
      <c r="I266" s="7" t="s">
        <v>128</v>
      </c>
      <c r="J266" s="7" t="s">
        <v>1190</v>
      </c>
      <c r="K266" s="7" t="s">
        <v>15</v>
      </c>
      <c r="L266" s="7" t="s">
        <v>16</v>
      </c>
      <c r="M266" s="8">
        <v>82.5</v>
      </c>
      <c r="N266" s="46">
        <v>150</v>
      </c>
      <c r="O266" s="46">
        <v>150</v>
      </c>
      <c r="P266" s="9">
        <f t="shared" si="26"/>
        <v>113.02500000000002</v>
      </c>
      <c r="Q266" s="9">
        <f t="shared" si="25"/>
        <v>247</v>
      </c>
      <c r="R266" s="9">
        <f t="shared" si="27"/>
        <v>247</v>
      </c>
      <c r="S266" s="7" t="s">
        <v>23</v>
      </c>
      <c r="T266" s="7" t="s">
        <v>3270</v>
      </c>
      <c r="U266" s="7" t="s">
        <v>24</v>
      </c>
      <c r="V266" s="26"/>
      <c r="X266" s="41">
        <f t="shared" si="24"/>
        <v>0</v>
      </c>
    </row>
    <row r="267" spans="2:24" x14ac:dyDescent="0.25">
      <c r="B267" s="35">
        <v>840490702424</v>
      </c>
      <c r="C267" s="7" t="s">
        <v>1021</v>
      </c>
      <c r="D267" s="7" t="s">
        <v>1353</v>
      </c>
      <c r="E267" s="7" t="s">
        <v>16</v>
      </c>
      <c r="F267" s="7" t="s">
        <v>561</v>
      </c>
      <c r="G267" s="7" t="s">
        <v>20</v>
      </c>
      <c r="H267" s="7" t="s">
        <v>234</v>
      </c>
      <c r="I267" s="7" t="s">
        <v>128</v>
      </c>
      <c r="J267" s="7" t="s">
        <v>1190</v>
      </c>
      <c r="K267" s="7" t="s">
        <v>15</v>
      </c>
      <c r="L267" s="7" t="s">
        <v>16</v>
      </c>
      <c r="M267" s="8">
        <v>82.5</v>
      </c>
      <c r="N267" s="46">
        <v>150</v>
      </c>
      <c r="O267" s="46">
        <v>150</v>
      </c>
      <c r="P267" s="9">
        <f t="shared" si="26"/>
        <v>113.02500000000002</v>
      </c>
      <c r="Q267" s="9">
        <f t="shared" si="25"/>
        <v>247</v>
      </c>
      <c r="R267" s="9">
        <f t="shared" si="27"/>
        <v>247</v>
      </c>
      <c r="S267" s="7" t="s">
        <v>23</v>
      </c>
      <c r="T267" s="7" t="s">
        <v>3270</v>
      </c>
      <c r="U267" s="7" t="s">
        <v>24</v>
      </c>
      <c r="V267" s="26"/>
      <c r="X267" s="41">
        <f t="shared" si="24"/>
        <v>0</v>
      </c>
    </row>
    <row r="268" spans="2:24" x14ac:dyDescent="0.25">
      <c r="B268" s="35">
        <v>840490702370</v>
      </c>
      <c r="C268" s="7" t="s">
        <v>1022</v>
      </c>
      <c r="D268" s="7" t="s">
        <v>1354</v>
      </c>
      <c r="E268" s="7" t="s">
        <v>16</v>
      </c>
      <c r="F268" s="7" t="s">
        <v>561</v>
      </c>
      <c r="G268" s="7" t="s">
        <v>189</v>
      </c>
      <c r="H268" s="7" t="s">
        <v>234</v>
      </c>
      <c r="I268" s="7" t="s">
        <v>128</v>
      </c>
      <c r="J268" s="7" t="s">
        <v>1190</v>
      </c>
      <c r="K268" s="7" t="s">
        <v>15</v>
      </c>
      <c r="L268" s="7" t="s">
        <v>16</v>
      </c>
      <c r="M268" s="8">
        <v>82.5</v>
      </c>
      <c r="N268" s="46">
        <v>150</v>
      </c>
      <c r="O268" s="46">
        <v>150</v>
      </c>
      <c r="P268" s="9">
        <f t="shared" si="26"/>
        <v>113.02500000000002</v>
      </c>
      <c r="Q268" s="9">
        <f t="shared" si="25"/>
        <v>247</v>
      </c>
      <c r="R268" s="9">
        <f t="shared" si="27"/>
        <v>247</v>
      </c>
      <c r="S268" s="7" t="s">
        <v>23</v>
      </c>
      <c r="T268" s="7" t="s">
        <v>3270</v>
      </c>
      <c r="U268" s="7" t="s">
        <v>24</v>
      </c>
      <c r="V268" s="26"/>
      <c r="X268" s="41">
        <f t="shared" si="24"/>
        <v>0</v>
      </c>
    </row>
    <row r="269" spans="2:24" x14ac:dyDescent="0.25">
      <c r="B269" s="35">
        <v>840490702950</v>
      </c>
      <c r="C269" s="7" t="s">
        <v>1023</v>
      </c>
      <c r="D269" s="7" t="s">
        <v>1358</v>
      </c>
      <c r="E269" s="7" t="s">
        <v>16</v>
      </c>
      <c r="F269" s="7" t="s">
        <v>1359</v>
      </c>
      <c r="G269" s="7" t="s">
        <v>17</v>
      </c>
      <c r="H269" s="7" t="s">
        <v>12</v>
      </c>
      <c r="I269" s="7" t="s">
        <v>188</v>
      </c>
      <c r="J269" s="7" t="s">
        <v>1190</v>
      </c>
      <c r="K269" s="7" t="s">
        <v>15</v>
      </c>
      <c r="L269" s="7" t="s">
        <v>16</v>
      </c>
      <c r="M269" s="8">
        <v>44</v>
      </c>
      <c r="N269" s="46">
        <v>80</v>
      </c>
      <c r="O269" s="46">
        <v>80</v>
      </c>
      <c r="P269" s="9">
        <f t="shared" si="26"/>
        <v>60.280000000000008</v>
      </c>
      <c r="Q269" s="9">
        <f t="shared" si="25"/>
        <v>132</v>
      </c>
      <c r="R269" s="9">
        <f t="shared" si="27"/>
        <v>132</v>
      </c>
      <c r="S269" s="7" t="s">
        <v>23</v>
      </c>
      <c r="T269" s="7" t="s">
        <v>3270</v>
      </c>
      <c r="U269" s="7" t="s">
        <v>24</v>
      </c>
      <c r="V269" s="26"/>
      <c r="X269" s="41">
        <f t="shared" si="24"/>
        <v>0</v>
      </c>
    </row>
    <row r="270" spans="2:24" x14ac:dyDescent="0.25">
      <c r="B270" s="35">
        <v>840490702943</v>
      </c>
      <c r="C270" s="7" t="s">
        <v>1024</v>
      </c>
      <c r="D270" s="7" t="s">
        <v>1360</v>
      </c>
      <c r="E270" s="7" t="s">
        <v>16</v>
      </c>
      <c r="F270" s="7" t="s">
        <v>1359</v>
      </c>
      <c r="G270" s="7" t="s">
        <v>18</v>
      </c>
      <c r="H270" s="7" t="s">
        <v>12</v>
      </c>
      <c r="I270" s="7" t="s">
        <v>188</v>
      </c>
      <c r="J270" s="7" t="s">
        <v>1190</v>
      </c>
      <c r="K270" s="7" t="s">
        <v>15</v>
      </c>
      <c r="L270" s="7" t="s">
        <v>16</v>
      </c>
      <c r="M270" s="8">
        <v>44</v>
      </c>
      <c r="N270" s="46">
        <v>80</v>
      </c>
      <c r="O270" s="46">
        <v>80</v>
      </c>
      <c r="P270" s="9">
        <f t="shared" si="26"/>
        <v>60.280000000000008</v>
      </c>
      <c r="Q270" s="9">
        <f t="shared" si="25"/>
        <v>132</v>
      </c>
      <c r="R270" s="9">
        <f t="shared" si="27"/>
        <v>132</v>
      </c>
      <c r="S270" s="7" t="s">
        <v>23</v>
      </c>
      <c r="T270" s="7" t="s">
        <v>3270</v>
      </c>
      <c r="U270" s="7" t="s">
        <v>24</v>
      </c>
      <c r="V270" s="26"/>
      <c r="X270" s="41">
        <f t="shared" si="24"/>
        <v>0</v>
      </c>
    </row>
    <row r="271" spans="2:24" x14ac:dyDescent="0.25">
      <c r="B271" s="35">
        <v>840490702936</v>
      </c>
      <c r="C271" s="7" t="s">
        <v>1025</v>
      </c>
      <c r="D271" s="7" t="s">
        <v>1361</v>
      </c>
      <c r="E271" s="7" t="s">
        <v>16</v>
      </c>
      <c r="F271" s="7" t="s">
        <v>1359</v>
      </c>
      <c r="G271" s="7" t="s">
        <v>19</v>
      </c>
      <c r="H271" s="7" t="s">
        <v>12</v>
      </c>
      <c r="I271" s="7" t="s">
        <v>188</v>
      </c>
      <c r="J271" s="7" t="s">
        <v>1190</v>
      </c>
      <c r="K271" s="7" t="s">
        <v>15</v>
      </c>
      <c r="L271" s="7" t="s">
        <v>16</v>
      </c>
      <c r="M271" s="8">
        <v>44</v>
      </c>
      <c r="N271" s="46">
        <v>80</v>
      </c>
      <c r="O271" s="46">
        <v>80</v>
      </c>
      <c r="P271" s="9">
        <f t="shared" si="26"/>
        <v>60.280000000000008</v>
      </c>
      <c r="Q271" s="9">
        <f t="shared" si="25"/>
        <v>132</v>
      </c>
      <c r="R271" s="9">
        <f t="shared" si="27"/>
        <v>132</v>
      </c>
      <c r="S271" s="7" t="s">
        <v>23</v>
      </c>
      <c r="T271" s="7" t="s">
        <v>3270</v>
      </c>
      <c r="U271" s="7" t="s">
        <v>24</v>
      </c>
      <c r="V271" s="26"/>
      <c r="X271" s="41">
        <f t="shared" si="24"/>
        <v>0</v>
      </c>
    </row>
    <row r="272" spans="2:24" x14ac:dyDescent="0.25">
      <c r="B272" s="35">
        <v>840490702967</v>
      </c>
      <c r="C272" s="7" t="s">
        <v>1026</v>
      </c>
      <c r="D272" s="7" t="s">
        <v>1362</v>
      </c>
      <c r="E272" s="7" t="s">
        <v>16</v>
      </c>
      <c r="F272" s="7" t="s">
        <v>1359</v>
      </c>
      <c r="G272" s="7" t="s">
        <v>20</v>
      </c>
      <c r="H272" s="7" t="s">
        <v>12</v>
      </c>
      <c r="I272" s="7" t="s">
        <v>188</v>
      </c>
      <c r="J272" s="7" t="s">
        <v>1190</v>
      </c>
      <c r="K272" s="7" t="s">
        <v>15</v>
      </c>
      <c r="L272" s="7" t="s">
        <v>16</v>
      </c>
      <c r="M272" s="8">
        <v>44</v>
      </c>
      <c r="N272" s="46">
        <v>80</v>
      </c>
      <c r="O272" s="46">
        <v>80</v>
      </c>
      <c r="P272" s="9">
        <f t="shared" si="26"/>
        <v>60.280000000000008</v>
      </c>
      <c r="Q272" s="9">
        <f t="shared" si="25"/>
        <v>132</v>
      </c>
      <c r="R272" s="9">
        <f t="shared" si="27"/>
        <v>132</v>
      </c>
      <c r="S272" s="7" t="s">
        <v>23</v>
      </c>
      <c r="T272" s="7" t="s">
        <v>3270</v>
      </c>
      <c r="U272" s="7" t="s">
        <v>24</v>
      </c>
      <c r="V272" s="26"/>
      <c r="X272" s="41">
        <f t="shared" si="24"/>
        <v>0</v>
      </c>
    </row>
    <row r="273" spans="2:24" x14ac:dyDescent="0.25">
      <c r="B273" s="35">
        <v>840490702912</v>
      </c>
      <c r="C273" s="7" t="s">
        <v>1027</v>
      </c>
      <c r="D273" s="7" t="s">
        <v>1363</v>
      </c>
      <c r="E273" s="7" t="s">
        <v>16</v>
      </c>
      <c r="F273" s="7" t="s">
        <v>1359</v>
      </c>
      <c r="G273" s="7" t="s">
        <v>189</v>
      </c>
      <c r="H273" s="7" t="s">
        <v>12</v>
      </c>
      <c r="I273" s="7" t="s">
        <v>188</v>
      </c>
      <c r="J273" s="7" t="s">
        <v>1190</v>
      </c>
      <c r="K273" s="7" t="s">
        <v>15</v>
      </c>
      <c r="L273" s="7" t="s">
        <v>16</v>
      </c>
      <c r="M273" s="8">
        <v>44</v>
      </c>
      <c r="N273" s="46">
        <v>80</v>
      </c>
      <c r="O273" s="46">
        <v>80</v>
      </c>
      <c r="P273" s="9">
        <f t="shared" si="26"/>
        <v>60.280000000000008</v>
      </c>
      <c r="Q273" s="9">
        <f t="shared" si="25"/>
        <v>132</v>
      </c>
      <c r="R273" s="9">
        <f t="shared" si="27"/>
        <v>132</v>
      </c>
      <c r="S273" s="7" t="s">
        <v>23</v>
      </c>
      <c r="T273" s="7" t="s">
        <v>3270</v>
      </c>
      <c r="U273" s="7" t="s">
        <v>24</v>
      </c>
      <c r="V273" s="26"/>
      <c r="X273" s="41">
        <f t="shared" si="24"/>
        <v>0</v>
      </c>
    </row>
    <row r="274" spans="2:24" x14ac:dyDescent="0.25">
      <c r="B274" s="35">
        <v>840490702899</v>
      </c>
      <c r="C274" s="7" t="s">
        <v>1028</v>
      </c>
      <c r="D274" s="7" t="s">
        <v>1364</v>
      </c>
      <c r="E274" s="7" t="s">
        <v>16</v>
      </c>
      <c r="F274" s="7" t="s">
        <v>1355</v>
      </c>
      <c r="G274" s="7" t="s">
        <v>17</v>
      </c>
      <c r="H274" s="7" t="s">
        <v>12</v>
      </c>
      <c r="I274" s="7" t="s">
        <v>188</v>
      </c>
      <c r="J274" s="7" t="s">
        <v>1190</v>
      </c>
      <c r="K274" s="7" t="s">
        <v>15</v>
      </c>
      <c r="L274" s="7" t="s">
        <v>16</v>
      </c>
      <c r="M274" s="8">
        <v>44</v>
      </c>
      <c r="N274" s="46">
        <v>80</v>
      </c>
      <c r="O274" s="46">
        <v>80</v>
      </c>
      <c r="P274" s="9">
        <f t="shared" si="26"/>
        <v>60.280000000000008</v>
      </c>
      <c r="Q274" s="9">
        <f t="shared" si="25"/>
        <v>132</v>
      </c>
      <c r="R274" s="9">
        <f t="shared" si="27"/>
        <v>132</v>
      </c>
      <c r="S274" s="7" t="s">
        <v>23</v>
      </c>
      <c r="T274" s="7" t="s">
        <v>3270</v>
      </c>
      <c r="U274" s="7" t="s">
        <v>24</v>
      </c>
      <c r="V274" s="26"/>
      <c r="X274" s="41">
        <f t="shared" si="24"/>
        <v>0</v>
      </c>
    </row>
    <row r="275" spans="2:24" x14ac:dyDescent="0.25">
      <c r="B275" s="35">
        <v>840490702882</v>
      </c>
      <c r="C275" s="7" t="s">
        <v>1029</v>
      </c>
      <c r="D275" s="7" t="s">
        <v>1365</v>
      </c>
      <c r="E275" s="7" t="s">
        <v>16</v>
      </c>
      <c r="F275" s="7" t="s">
        <v>1355</v>
      </c>
      <c r="G275" s="7" t="s">
        <v>18</v>
      </c>
      <c r="H275" s="7" t="s">
        <v>12</v>
      </c>
      <c r="I275" s="7" t="s">
        <v>188</v>
      </c>
      <c r="J275" s="7" t="s">
        <v>1190</v>
      </c>
      <c r="K275" s="7" t="s">
        <v>15</v>
      </c>
      <c r="L275" s="7" t="s">
        <v>16</v>
      </c>
      <c r="M275" s="8">
        <v>44</v>
      </c>
      <c r="N275" s="46">
        <v>80</v>
      </c>
      <c r="O275" s="46">
        <v>80</v>
      </c>
      <c r="P275" s="9">
        <f t="shared" si="26"/>
        <v>60.280000000000008</v>
      </c>
      <c r="Q275" s="9">
        <f t="shared" si="25"/>
        <v>132</v>
      </c>
      <c r="R275" s="9">
        <f t="shared" si="27"/>
        <v>132</v>
      </c>
      <c r="S275" s="7" t="s">
        <v>23</v>
      </c>
      <c r="T275" s="7" t="s">
        <v>3270</v>
      </c>
      <c r="U275" s="7" t="s">
        <v>24</v>
      </c>
      <c r="V275" s="26"/>
      <c r="X275" s="41">
        <f t="shared" si="24"/>
        <v>0</v>
      </c>
    </row>
    <row r="276" spans="2:24" x14ac:dyDescent="0.25">
      <c r="B276" s="35">
        <v>840490702875</v>
      </c>
      <c r="C276" s="7" t="s">
        <v>1030</v>
      </c>
      <c r="D276" s="7" t="s">
        <v>1366</v>
      </c>
      <c r="E276" s="7" t="s">
        <v>16</v>
      </c>
      <c r="F276" s="7" t="s">
        <v>1355</v>
      </c>
      <c r="G276" s="7" t="s">
        <v>19</v>
      </c>
      <c r="H276" s="7" t="s">
        <v>12</v>
      </c>
      <c r="I276" s="7" t="s">
        <v>188</v>
      </c>
      <c r="J276" s="7" t="s">
        <v>1190</v>
      </c>
      <c r="K276" s="7" t="s">
        <v>15</v>
      </c>
      <c r="L276" s="7" t="s">
        <v>16</v>
      </c>
      <c r="M276" s="8">
        <v>44</v>
      </c>
      <c r="N276" s="46">
        <v>80</v>
      </c>
      <c r="O276" s="46">
        <v>80</v>
      </c>
      <c r="P276" s="9">
        <f t="shared" si="26"/>
        <v>60.280000000000008</v>
      </c>
      <c r="Q276" s="9">
        <f t="shared" si="25"/>
        <v>132</v>
      </c>
      <c r="R276" s="9">
        <f t="shared" si="27"/>
        <v>132</v>
      </c>
      <c r="S276" s="7" t="s">
        <v>23</v>
      </c>
      <c r="T276" s="7" t="s">
        <v>3270</v>
      </c>
      <c r="U276" s="7" t="s">
        <v>24</v>
      </c>
      <c r="V276" s="26"/>
      <c r="X276" s="41">
        <f t="shared" si="24"/>
        <v>0</v>
      </c>
    </row>
    <row r="277" spans="2:24" x14ac:dyDescent="0.25">
      <c r="B277" s="35">
        <v>840490702905</v>
      </c>
      <c r="C277" s="7" t="s">
        <v>1031</v>
      </c>
      <c r="D277" s="7" t="s">
        <v>1367</v>
      </c>
      <c r="E277" s="7" t="s">
        <v>16</v>
      </c>
      <c r="F277" s="7" t="s">
        <v>1355</v>
      </c>
      <c r="G277" s="7" t="s">
        <v>20</v>
      </c>
      <c r="H277" s="7" t="s">
        <v>12</v>
      </c>
      <c r="I277" s="7" t="s">
        <v>188</v>
      </c>
      <c r="J277" s="7" t="s">
        <v>1190</v>
      </c>
      <c r="K277" s="7" t="s">
        <v>15</v>
      </c>
      <c r="L277" s="7" t="s">
        <v>16</v>
      </c>
      <c r="M277" s="8">
        <v>44</v>
      </c>
      <c r="N277" s="46">
        <v>80</v>
      </c>
      <c r="O277" s="46">
        <v>80</v>
      </c>
      <c r="P277" s="9">
        <f t="shared" si="26"/>
        <v>60.280000000000008</v>
      </c>
      <c r="Q277" s="9">
        <f t="shared" si="25"/>
        <v>132</v>
      </c>
      <c r="R277" s="9">
        <f t="shared" si="27"/>
        <v>132</v>
      </c>
      <c r="S277" s="7" t="s">
        <v>23</v>
      </c>
      <c r="T277" s="7" t="s">
        <v>3270</v>
      </c>
      <c r="U277" s="7" t="s">
        <v>24</v>
      </c>
      <c r="V277" s="26"/>
      <c r="X277" s="41">
        <f t="shared" si="24"/>
        <v>0</v>
      </c>
    </row>
    <row r="278" spans="2:24" x14ac:dyDescent="0.25">
      <c r="B278" s="35">
        <v>840490702851</v>
      </c>
      <c r="C278" s="7" t="s">
        <v>1032</v>
      </c>
      <c r="D278" s="7" t="s">
        <v>1368</v>
      </c>
      <c r="E278" s="7" t="s">
        <v>16</v>
      </c>
      <c r="F278" s="7" t="s">
        <v>1355</v>
      </c>
      <c r="G278" s="7" t="s">
        <v>189</v>
      </c>
      <c r="H278" s="7" t="s">
        <v>12</v>
      </c>
      <c r="I278" s="7" t="s">
        <v>188</v>
      </c>
      <c r="J278" s="7" t="s">
        <v>1190</v>
      </c>
      <c r="K278" s="7" t="s">
        <v>15</v>
      </c>
      <c r="L278" s="7" t="s">
        <v>16</v>
      </c>
      <c r="M278" s="8">
        <v>44</v>
      </c>
      <c r="N278" s="46">
        <v>80</v>
      </c>
      <c r="O278" s="46">
        <v>80</v>
      </c>
      <c r="P278" s="9">
        <f t="shared" si="26"/>
        <v>60.280000000000008</v>
      </c>
      <c r="Q278" s="9">
        <f t="shared" si="25"/>
        <v>132</v>
      </c>
      <c r="R278" s="9">
        <f t="shared" si="27"/>
        <v>132</v>
      </c>
      <c r="S278" s="7" t="s">
        <v>23</v>
      </c>
      <c r="T278" s="7" t="s">
        <v>3270</v>
      </c>
      <c r="U278" s="7" t="s">
        <v>24</v>
      </c>
      <c r="V278" s="26"/>
      <c r="X278" s="41">
        <f t="shared" si="24"/>
        <v>0</v>
      </c>
    </row>
    <row r="279" spans="2:24" x14ac:dyDescent="0.25">
      <c r="B279" s="35">
        <v>840490703018</v>
      </c>
      <c r="C279" s="7" t="s">
        <v>1033</v>
      </c>
      <c r="D279" s="7" t="s">
        <v>1369</v>
      </c>
      <c r="E279" s="7" t="s">
        <v>16</v>
      </c>
      <c r="F279" s="7" t="s">
        <v>1370</v>
      </c>
      <c r="G279" s="7" t="s">
        <v>17</v>
      </c>
      <c r="H279" s="7" t="s">
        <v>12</v>
      </c>
      <c r="I279" s="7" t="s">
        <v>188</v>
      </c>
      <c r="J279" s="7" t="s">
        <v>1190</v>
      </c>
      <c r="K279" s="7" t="s">
        <v>15</v>
      </c>
      <c r="L279" s="7" t="s">
        <v>16</v>
      </c>
      <c r="M279" s="8">
        <v>44</v>
      </c>
      <c r="N279" s="46">
        <v>80</v>
      </c>
      <c r="O279" s="46">
        <v>80</v>
      </c>
      <c r="P279" s="9">
        <f t="shared" si="26"/>
        <v>60.280000000000008</v>
      </c>
      <c r="Q279" s="9">
        <f t="shared" si="25"/>
        <v>132</v>
      </c>
      <c r="R279" s="9">
        <f t="shared" si="27"/>
        <v>132</v>
      </c>
      <c r="S279" s="7" t="s">
        <v>23</v>
      </c>
      <c r="T279" s="7" t="s">
        <v>3270</v>
      </c>
      <c r="U279" s="7" t="s">
        <v>24</v>
      </c>
      <c r="V279" s="26"/>
      <c r="X279" s="41">
        <f t="shared" si="24"/>
        <v>0</v>
      </c>
    </row>
    <row r="280" spans="2:24" x14ac:dyDescent="0.25">
      <c r="B280" s="35">
        <v>840490703001</v>
      </c>
      <c r="C280" s="7" t="s">
        <v>1034</v>
      </c>
      <c r="D280" s="7" t="s">
        <v>1371</v>
      </c>
      <c r="E280" s="7" t="s">
        <v>16</v>
      </c>
      <c r="F280" s="7" t="s">
        <v>1370</v>
      </c>
      <c r="G280" s="7" t="s">
        <v>18</v>
      </c>
      <c r="H280" s="7" t="s">
        <v>12</v>
      </c>
      <c r="I280" s="7" t="s">
        <v>188</v>
      </c>
      <c r="J280" s="7" t="s">
        <v>1190</v>
      </c>
      <c r="K280" s="7" t="s">
        <v>15</v>
      </c>
      <c r="L280" s="7" t="s">
        <v>16</v>
      </c>
      <c r="M280" s="8">
        <v>44</v>
      </c>
      <c r="N280" s="46">
        <v>80</v>
      </c>
      <c r="O280" s="46">
        <v>80</v>
      </c>
      <c r="P280" s="9">
        <f t="shared" si="26"/>
        <v>60.280000000000008</v>
      </c>
      <c r="Q280" s="9">
        <f t="shared" si="25"/>
        <v>132</v>
      </c>
      <c r="R280" s="9">
        <f t="shared" si="27"/>
        <v>132</v>
      </c>
      <c r="S280" s="7" t="s">
        <v>23</v>
      </c>
      <c r="T280" s="7" t="s">
        <v>3270</v>
      </c>
      <c r="U280" s="7" t="s">
        <v>24</v>
      </c>
      <c r="V280" s="26"/>
      <c r="X280" s="41">
        <f t="shared" si="24"/>
        <v>0</v>
      </c>
    </row>
    <row r="281" spans="2:24" x14ac:dyDescent="0.25">
      <c r="B281" s="35">
        <v>840490702998</v>
      </c>
      <c r="C281" s="7" t="s">
        <v>1035</v>
      </c>
      <c r="D281" s="7" t="s">
        <v>1372</v>
      </c>
      <c r="E281" s="7" t="s">
        <v>16</v>
      </c>
      <c r="F281" s="7" t="s">
        <v>1370</v>
      </c>
      <c r="G281" s="7" t="s">
        <v>19</v>
      </c>
      <c r="H281" s="7" t="s">
        <v>12</v>
      </c>
      <c r="I281" s="7" t="s">
        <v>188</v>
      </c>
      <c r="J281" s="7" t="s">
        <v>1190</v>
      </c>
      <c r="K281" s="7" t="s">
        <v>15</v>
      </c>
      <c r="L281" s="7" t="s">
        <v>16</v>
      </c>
      <c r="M281" s="8">
        <v>44</v>
      </c>
      <c r="N281" s="46">
        <v>80</v>
      </c>
      <c r="O281" s="46">
        <v>80</v>
      </c>
      <c r="P281" s="9">
        <f t="shared" si="26"/>
        <v>60.280000000000008</v>
      </c>
      <c r="Q281" s="9">
        <f t="shared" si="25"/>
        <v>132</v>
      </c>
      <c r="R281" s="9">
        <f t="shared" si="27"/>
        <v>132</v>
      </c>
      <c r="S281" s="7" t="s">
        <v>23</v>
      </c>
      <c r="T281" s="7" t="s">
        <v>3270</v>
      </c>
      <c r="U281" s="7" t="s">
        <v>24</v>
      </c>
      <c r="V281" s="26"/>
      <c r="X281" s="41">
        <f t="shared" si="24"/>
        <v>0</v>
      </c>
    </row>
    <row r="282" spans="2:24" x14ac:dyDescent="0.25">
      <c r="B282" s="35">
        <v>840490703025</v>
      </c>
      <c r="C282" s="7" t="s">
        <v>1036</v>
      </c>
      <c r="D282" s="7" t="s">
        <v>1373</v>
      </c>
      <c r="E282" s="7" t="s">
        <v>16</v>
      </c>
      <c r="F282" s="7" t="s">
        <v>1370</v>
      </c>
      <c r="G282" s="7" t="s">
        <v>20</v>
      </c>
      <c r="H282" s="7" t="s">
        <v>12</v>
      </c>
      <c r="I282" s="7" t="s">
        <v>188</v>
      </c>
      <c r="J282" s="7" t="s">
        <v>1190</v>
      </c>
      <c r="K282" s="7" t="s">
        <v>15</v>
      </c>
      <c r="L282" s="7" t="s">
        <v>16</v>
      </c>
      <c r="M282" s="8">
        <v>44</v>
      </c>
      <c r="N282" s="46">
        <v>80</v>
      </c>
      <c r="O282" s="46">
        <v>80</v>
      </c>
      <c r="P282" s="9">
        <f t="shared" si="26"/>
        <v>60.280000000000008</v>
      </c>
      <c r="Q282" s="9">
        <f t="shared" si="25"/>
        <v>132</v>
      </c>
      <c r="R282" s="9">
        <f t="shared" si="27"/>
        <v>132</v>
      </c>
      <c r="S282" s="7" t="s">
        <v>23</v>
      </c>
      <c r="T282" s="7" t="s">
        <v>3270</v>
      </c>
      <c r="U282" s="7" t="s">
        <v>24</v>
      </c>
      <c r="V282" s="26"/>
      <c r="X282" s="41">
        <f t="shared" si="24"/>
        <v>0</v>
      </c>
    </row>
    <row r="283" spans="2:24" x14ac:dyDescent="0.25">
      <c r="B283" s="35">
        <v>840490702974</v>
      </c>
      <c r="C283" s="7" t="s">
        <v>1037</v>
      </c>
      <c r="D283" s="7" t="s">
        <v>1374</v>
      </c>
      <c r="E283" s="7" t="s">
        <v>16</v>
      </c>
      <c r="F283" s="7" t="s">
        <v>1370</v>
      </c>
      <c r="G283" s="7" t="s">
        <v>189</v>
      </c>
      <c r="H283" s="7" t="s">
        <v>12</v>
      </c>
      <c r="I283" s="7" t="s">
        <v>188</v>
      </c>
      <c r="J283" s="7" t="s">
        <v>1190</v>
      </c>
      <c r="K283" s="7" t="s">
        <v>15</v>
      </c>
      <c r="L283" s="7" t="s">
        <v>16</v>
      </c>
      <c r="M283" s="8">
        <v>44</v>
      </c>
      <c r="N283" s="46">
        <v>80</v>
      </c>
      <c r="O283" s="46">
        <v>80</v>
      </c>
      <c r="P283" s="9">
        <f t="shared" si="26"/>
        <v>60.280000000000008</v>
      </c>
      <c r="Q283" s="9">
        <f t="shared" si="25"/>
        <v>132</v>
      </c>
      <c r="R283" s="9">
        <f t="shared" si="27"/>
        <v>132</v>
      </c>
      <c r="S283" s="7" t="s">
        <v>23</v>
      </c>
      <c r="T283" s="7" t="s">
        <v>3270</v>
      </c>
      <c r="U283" s="7" t="s">
        <v>24</v>
      </c>
      <c r="V283" s="26"/>
      <c r="X283" s="41">
        <f t="shared" si="24"/>
        <v>0</v>
      </c>
    </row>
    <row r="284" spans="2:24" x14ac:dyDescent="0.25">
      <c r="B284" s="35">
        <v>840490703070</v>
      </c>
      <c r="C284" s="7" t="s">
        <v>1038</v>
      </c>
      <c r="D284" s="7" t="s">
        <v>1375</v>
      </c>
      <c r="E284" s="7" t="s">
        <v>16</v>
      </c>
      <c r="F284" s="7" t="s">
        <v>1359</v>
      </c>
      <c r="G284" s="7" t="s">
        <v>17</v>
      </c>
      <c r="H284" s="7" t="s">
        <v>12</v>
      </c>
      <c r="I284" s="7" t="s">
        <v>13</v>
      </c>
      <c r="J284" s="7" t="s">
        <v>1190</v>
      </c>
      <c r="K284" s="7" t="s">
        <v>15</v>
      </c>
      <c r="L284" s="7" t="s">
        <v>16</v>
      </c>
      <c r="M284" s="8">
        <v>38.5</v>
      </c>
      <c r="N284" s="46">
        <v>70</v>
      </c>
      <c r="O284" s="46">
        <v>70</v>
      </c>
      <c r="P284" s="9">
        <f t="shared" si="26"/>
        <v>52.745000000000005</v>
      </c>
      <c r="Q284" s="9">
        <f t="shared" si="25"/>
        <v>115</v>
      </c>
      <c r="R284" s="9">
        <f t="shared" si="27"/>
        <v>115</v>
      </c>
      <c r="S284" s="7" t="s">
        <v>23</v>
      </c>
      <c r="T284" s="7" t="s">
        <v>3270</v>
      </c>
      <c r="U284" s="7" t="s">
        <v>24</v>
      </c>
      <c r="V284" s="26"/>
      <c r="X284" s="41">
        <f t="shared" si="24"/>
        <v>0</v>
      </c>
    </row>
    <row r="285" spans="2:24" x14ac:dyDescent="0.25">
      <c r="B285" s="35">
        <v>840490703063</v>
      </c>
      <c r="C285" s="7" t="s">
        <v>1039</v>
      </c>
      <c r="D285" s="7" t="s">
        <v>1376</v>
      </c>
      <c r="E285" s="7" t="s">
        <v>16</v>
      </c>
      <c r="F285" s="7" t="s">
        <v>1359</v>
      </c>
      <c r="G285" s="7" t="s">
        <v>18</v>
      </c>
      <c r="H285" s="7" t="s">
        <v>12</v>
      </c>
      <c r="I285" s="7" t="s">
        <v>13</v>
      </c>
      <c r="J285" s="7" t="s">
        <v>1190</v>
      </c>
      <c r="K285" s="7" t="s">
        <v>15</v>
      </c>
      <c r="L285" s="7" t="s">
        <v>16</v>
      </c>
      <c r="M285" s="8">
        <v>38.5</v>
      </c>
      <c r="N285" s="46">
        <v>70</v>
      </c>
      <c r="O285" s="46">
        <v>70</v>
      </c>
      <c r="P285" s="9">
        <f t="shared" si="26"/>
        <v>52.745000000000005</v>
      </c>
      <c r="Q285" s="9">
        <f t="shared" si="25"/>
        <v>115</v>
      </c>
      <c r="R285" s="9">
        <f t="shared" si="27"/>
        <v>115</v>
      </c>
      <c r="S285" s="7" t="s">
        <v>23</v>
      </c>
      <c r="T285" s="7" t="s">
        <v>3270</v>
      </c>
      <c r="U285" s="7" t="s">
        <v>24</v>
      </c>
      <c r="V285" s="26"/>
      <c r="X285" s="41">
        <f t="shared" si="24"/>
        <v>0</v>
      </c>
    </row>
    <row r="286" spans="2:24" x14ac:dyDescent="0.25">
      <c r="B286" s="35">
        <v>840490703056</v>
      </c>
      <c r="C286" s="7" t="s">
        <v>1040</v>
      </c>
      <c r="D286" s="7" t="s">
        <v>1377</v>
      </c>
      <c r="E286" s="7" t="s">
        <v>16</v>
      </c>
      <c r="F286" s="7" t="s">
        <v>1359</v>
      </c>
      <c r="G286" s="7" t="s">
        <v>19</v>
      </c>
      <c r="H286" s="7" t="s">
        <v>12</v>
      </c>
      <c r="I286" s="7" t="s">
        <v>13</v>
      </c>
      <c r="J286" s="7" t="s">
        <v>1190</v>
      </c>
      <c r="K286" s="7" t="s">
        <v>15</v>
      </c>
      <c r="L286" s="7" t="s">
        <v>16</v>
      </c>
      <c r="M286" s="8">
        <v>38.5</v>
      </c>
      <c r="N286" s="46">
        <v>70</v>
      </c>
      <c r="O286" s="46">
        <v>70</v>
      </c>
      <c r="P286" s="9">
        <f t="shared" si="26"/>
        <v>52.745000000000005</v>
      </c>
      <c r="Q286" s="9">
        <f t="shared" si="25"/>
        <v>115</v>
      </c>
      <c r="R286" s="9">
        <f t="shared" si="27"/>
        <v>115</v>
      </c>
      <c r="S286" s="7" t="s">
        <v>23</v>
      </c>
      <c r="T286" s="7" t="s">
        <v>3270</v>
      </c>
      <c r="U286" s="7" t="s">
        <v>24</v>
      </c>
      <c r="V286" s="26"/>
      <c r="X286" s="41">
        <f t="shared" si="24"/>
        <v>0</v>
      </c>
    </row>
    <row r="287" spans="2:24" x14ac:dyDescent="0.25">
      <c r="B287" s="35">
        <v>840490703087</v>
      </c>
      <c r="C287" s="7" t="s">
        <v>1041</v>
      </c>
      <c r="D287" s="7" t="s">
        <v>1378</v>
      </c>
      <c r="E287" s="7" t="s">
        <v>16</v>
      </c>
      <c r="F287" s="7" t="s">
        <v>1359</v>
      </c>
      <c r="G287" s="7" t="s">
        <v>20</v>
      </c>
      <c r="H287" s="7" t="s">
        <v>12</v>
      </c>
      <c r="I287" s="7" t="s">
        <v>13</v>
      </c>
      <c r="J287" s="7" t="s">
        <v>1190</v>
      </c>
      <c r="K287" s="7" t="s">
        <v>15</v>
      </c>
      <c r="L287" s="7" t="s">
        <v>16</v>
      </c>
      <c r="M287" s="8">
        <v>38.5</v>
      </c>
      <c r="N287" s="46">
        <v>70</v>
      </c>
      <c r="O287" s="46">
        <v>70</v>
      </c>
      <c r="P287" s="9">
        <f t="shared" si="26"/>
        <v>52.745000000000005</v>
      </c>
      <c r="Q287" s="9">
        <f t="shared" si="25"/>
        <v>115</v>
      </c>
      <c r="R287" s="9">
        <f t="shared" si="27"/>
        <v>115</v>
      </c>
      <c r="S287" s="7" t="s">
        <v>23</v>
      </c>
      <c r="T287" s="7" t="s">
        <v>3270</v>
      </c>
      <c r="U287" s="7" t="s">
        <v>24</v>
      </c>
      <c r="V287" s="26"/>
      <c r="X287" s="41">
        <f t="shared" si="24"/>
        <v>0</v>
      </c>
    </row>
    <row r="288" spans="2:24" x14ac:dyDescent="0.25">
      <c r="B288" s="35">
        <v>840490703032</v>
      </c>
      <c r="C288" s="7" t="s">
        <v>1042</v>
      </c>
      <c r="D288" s="7" t="s">
        <v>1379</v>
      </c>
      <c r="E288" s="7" t="s">
        <v>16</v>
      </c>
      <c r="F288" s="7" t="s">
        <v>1359</v>
      </c>
      <c r="G288" s="7" t="s">
        <v>189</v>
      </c>
      <c r="H288" s="7" t="s">
        <v>12</v>
      </c>
      <c r="I288" s="7" t="s">
        <v>13</v>
      </c>
      <c r="J288" s="7" t="s">
        <v>1190</v>
      </c>
      <c r="K288" s="7" t="s">
        <v>15</v>
      </c>
      <c r="L288" s="7" t="s">
        <v>16</v>
      </c>
      <c r="M288" s="8">
        <v>38.5</v>
      </c>
      <c r="N288" s="46">
        <v>70</v>
      </c>
      <c r="O288" s="46">
        <v>70</v>
      </c>
      <c r="P288" s="9">
        <f t="shared" si="26"/>
        <v>52.745000000000005</v>
      </c>
      <c r="Q288" s="9">
        <f t="shared" si="25"/>
        <v>115</v>
      </c>
      <c r="R288" s="9">
        <f t="shared" si="27"/>
        <v>115</v>
      </c>
      <c r="S288" s="7" t="s">
        <v>23</v>
      </c>
      <c r="T288" s="7" t="s">
        <v>3270</v>
      </c>
      <c r="U288" s="7" t="s">
        <v>24</v>
      </c>
      <c r="V288" s="26"/>
      <c r="X288" s="41">
        <f t="shared" si="24"/>
        <v>0</v>
      </c>
    </row>
    <row r="289" spans="2:24" x14ac:dyDescent="0.25">
      <c r="B289" s="35">
        <v>840490703131</v>
      </c>
      <c r="C289" s="7" t="s">
        <v>1043</v>
      </c>
      <c r="D289" s="7" t="s">
        <v>1380</v>
      </c>
      <c r="E289" s="7" t="s">
        <v>16</v>
      </c>
      <c r="F289" s="7" t="s">
        <v>1370</v>
      </c>
      <c r="G289" s="7" t="s">
        <v>17</v>
      </c>
      <c r="H289" s="7" t="s">
        <v>12</v>
      </c>
      <c r="I289" s="7" t="s">
        <v>13</v>
      </c>
      <c r="J289" s="7" t="s">
        <v>1190</v>
      </c>
      <c r="K289" s="7" t="s">
        <v>15</v>
      </c>
      <c r="L289" s="7" t="s">
        <v>16</v>
      </c>
      <c r="M289" s="8">
        <v>38.5</v>
      </c>
      <c r="N289" s="46">
        <v>70</v>
      </c>
      <c r="O289" s="46">
        <v>70</v>
      </c>
      <c r="P289" s="9">
        <f t="shared" si="26"/>
        <v>52.745000000000005</v>
      </c>
      <c r="Q289" s="9">
        <f t="shared" si="25"/>
        <v>115</v>
      </c>
      <c r="R289" s="9">
        <f t="shared" si="27"/>
        <v>115</v>
      </c>
      <c r="S289" s="7" t="s">
        <v>23</v>
      </c>
      <c r="T289" s="7" t="s">
        <v>3270</v>
      </c>
      <c r="U289" s="7" t="s">
        <v>24</v>
      </c>
      <c r="V289" s="26"/>
      <c r="X289" s="41">
        <f t="shared" si="24"/>
        <v>0</v>
      </c>
    </row>
    <row r="290" spans="2:24" x14ac:dyDescent="0.25">
      <c r="B290" s="35">
        <v>840490703124</v>
      </c>
      <c r="C290" s="7" t="s">
        <v>1044</v>
      </c>
      <c r="D290" s="7" t="s">
        <v>1381</v>
      </c>
      <c r="E290" s="7" t="s">
        <v>16</v>
      </c>
      <c r="F290" s="7" t="s">
        <v>1370</v>
      </c>
      <c r="G290" s="7" t="s">
        <v>18</v>
      </c>
      <c r="H290" s="7" t="s">
        <v>12</v>
      </c>
      <c r="I290" s="7" t="s">
        <v>13</v>
      </c>
      <c r="J290" s="7" t="s">
        <v>1190</v>
      </c>
      <c r="K290" s="7" t="s">
        <v>15</v>
      </c>
      <c r="L290" s="7" t="s">
        <v>16</v>
      </c>
      <c r="M290" s="8">
        <v>38.5</v>
      </c>
      <c r="N290" s="46">
        <v>70</v>
      </c>
      <c r="O290" s="46">
        <v>70</v>
      </c>
      <c r="P290" s="9">
        <f t="shared" si="26"/>
        <v>52.745000000000005</v>
      </c>
      <c r="Q290" s="9">
        <f t="shared" si="25"/>
        <v>115</v>
      </c>
      <c r="R290" s="9">
        <f t="shared" si="27"/>
        <v>115</v>
      </c>
      <c r="S290" s="7" t="s">
        <v>23</v>
      </c>
      <c r="T290" s="7" t="s">
        <v>3270</v>
      </c>
      <c r="U290" s="7" t="s">
        <v>24</v>
      </c>
      <c r="V290" s="26"/>
      <c r="X290" s="41">
        <f t="shared" si="24"/>
        <v>0</v>
      </c>
    </row>
    <row r="291" spans="2:24" x14ac:dyDescent="0.25">
      <c r="B291" s="35">
        <v>840490703117</v>
      </c>
      <c r="C291" s="7" t="s">
        <v>1045</v>
      </c>
      <c r="D291" s="7" t="s">
        <v>1382</v>
      </c>
      <c r="E291" s="7" t="s">
        <v>16</v>
      </c>
      <c r="F291" s="7" t="s">
        <v>1370</v>
      </c>
      <c r="G291" s="7" t="s">
        <v>19</v>
      </c>
      <c r="H291" s="7" t="s">
        <v>12</v>
      </c>
      <c r="I291" s="7" t="s">
        <v>13</v>
      </c>
      <c r="J291" s="7" t="s">
        <v>1190</v>
      </c>
      <c r="K291" s="7" t="s">
        <v>15</v>
      </c>
      <c r="L291" s="7" t="s">
        <v>16</v>
      </c>
      <c r="M291" s="8">
        <v>38.5</v>
      </c>
      <c r="N291" s="46">
        <v>70</v>
      </c>
      <c r="O291" s="46">
        <v>70</v>
      </c>
      <c r="P291" s="9">
        <f t="shared" si="26"/>
        <v>52.745000000000005</v>
      </c>
      <c r="Q291" s="9">
        <f t="shared" si="25"/>
        <v>115</v>
      </c>
      <c r="R291" s="9">
        <f t="shared" si="27"/>
        <v>115</v>
      </c>
      <c r="S291" s="7" t="s">
        <v>23</v>
      </c>
      <c r="T291" s="7" t="s">
        <v>3270</v>
      </c>
      <c r="U291" s="7" t="s">
        <v>24</v>
      </c>
      <c r="V291" s="26"/>
      <c r="X291" s="41">
        <f t="shared" si="24"/>
        <v>0</v>
      </c>
    </row>
    <row r="292" spans="2:24" x14ac:dyDescent="0.25">
      <c r="B292" s="35">
        <v>840490703148</v>
      </c>
      <c r="C292" s="7" t="s">
        <v>1046</v>
      </c>
      <c r="D292" s="7" t="s">
        <v>1383</v>
      </c>
      <c r="E292" s="7" t="s">
        <v>16</v>
      </c>
      <c r="F292" s="7" t="s">
        <v>1370</v>
      </c>
      <c r="G292" s="7" t="s">
        <v>20</v>
      </c>
      <c r="H292" s="7" t="s">
        <v>12</v>
      </c>
      <c r="I292" s="7" t="s">
        <v>13</v>
      </c>
      <c r="J292" s="7" t="s">
        <v>1190</v>
      </c>
      <c r="K292" s="7" t="s">
        <v>15</v>
      </c>
      <c r="L292" s="7" t="s">
        <v>16</v>
      </c>
      <c r="M292" s="8">
        <v>38.5</v>
      </c>
      <c r="N292" s="46">
        <v>70</v>
      </c>
      <c r="O292" s="46">
        <v>70</v>
      </c>
      <c r="P292" s="9">
        <f t="shared" si="26"/>
        <v>52.745000000000005</v>
      </c>
      <c r="Q292" s="9">
        <f t="shared" si="25"/>
        <v>115</v>
      </c>
      <c r="R292" s="9">
        <f t="shared" si="27"/>
        <v>115</v>
      </c>
      <c r="S292" s="7" t="s">
        <v>23</v>
      </c>
      <c r="T292" s="7" t="s">
        <v>3270</v>
      </c>
      <c r="U292" s="7" t="s">
        <v>24</v>
      </c>
      <c r="V292" s="26"/>
      <c r="X292" s="41">
        <f t="shared" si="24"/>
        <v>0</v>
      </c>
    </row>
    <row r="293" spans="2:24" x14ac:dyDescent="0.25">
      <c r="B293" s="35">
        <v>840490703094</v>
      </c>
      <c r="C293" s="7" t="s">
        <v>1047</v>
      </c>
      <c r="D293" s="7" t="s">
        <v>1384</v>
      </c>
      <c r="E293" s="7" t="s">
        <v>16</v>
      </c>
      <c r="F293" s="7" t="s">
        <v>1370</v>
      </c>
      <c r="G293" s="7" t="s">
        <v>189</v>
      </c>
      <c r="H293" s="7" t="s">
        <v>12</v>
      </c>
      <c r="I293" s="7" t="s">
        <v>13</v>
      </c>
      <c r="J293" s="7" t="s">
        <v>1190</v>
      </c>
      <c r="K293" s="7" t="s">
        <v>15</v>
      </c>
      <c r="L293" s="7" t="s">
        <v>16</v>
      </c>
      <c r="M293" s="8">
        <v>38.5</v>
      </c>
      <c r="N293" s="46">
        <v>70</v>
      </c>
      <c r="O293" s="46">
        <v>70</v>
      </c>
      <c r="P293" s="9">
        <f t="shared" si="26"/>
        <v>52.745000000000005</v>
      </c>
      <c r="Q293" s="9">
        <f t="shared" si="25"/>
        <v>115</v>
      </c>
      <c r="R293" s="9">
        <f t="shared" si="27"/>
        <v>115</v>
      </c>
      <c r="S293" s="7" t="s">
        <v>23</v>
      </c>
      <c r="T293" s="7" t="s">
        <v>3270</v>
      </c>
      <c r="U293" s="7" t="s">
        <v>24</v>
      </c>
      <c r="V293" s="26"/>
      <c r="X293" s="41">
        <f t="shared" si="24"/>
        <v>0</v>
      </c>
    </row>
    <row r="294" spans="2:24" x14ac:dyDescent="0.25">
      <c r="B294" s="35">
        <v>840490703513</v>
      </c>
      <c r="C294" s="7" t="s">
        <v>1048</v>
      </c>
      <c r="D294" s="7" t="s">
        <v>1385</v>
      </c>
      <c r="E294" s="7" t="s">
        <v>16</v>
      </c>
      <c r="F294" s="7" t="s">
        <v>653</v>
      </c>
      <c r="G294" s="7">
        <v>3030</v>
      </c>
      <c r="H294" s="7" t="s">
        <v>62</v>
      </c>
      <c r="I294" s="7" t="s">
        <v>63</v>
      </c>
      <c r="J294" s="7" t="s">
        <v>1190</v>
      </c>
      <c r="K294" s="7" t="s">
        <v>15</v>
      </c>
      <c r="L294" s="7" t="s">
        <v>16</v>
      </c>
      <c r="M294" s="8">
        <v>55</v>
      </c>
      <c r="N294" s="46">
        <v>100</v>
      </c>
      <c r="O294" s="46">
        <v>100</v>
      </c>
      <c r="P294" s="9">
        <f t="shared" si="26"/>
        <v>75.350000000000009</v>
      </c>
      <c r="Q294" s="9">
        <f t="shared" si="25"/>
        <v>164</v>
      </c>
      <c r="R294" s="9">
        <f t="shared" si="27"/>
        <v>164</v>
      </c>
      <c r="S294" s="7" t="s">
        <v>23</v>
      </c>
      <c r="T294" s="7" t="s">
        <v>3270</v>
      </c>
      <c r="U294" s="7" t="s">
        <v>24</v>
      </c>
      <c r="V294" s="26"/>
      <c r="X294" s="41">
        <f t="shared" si="24"/>
        <v>0</v>
      </c>
    </row>
    <row r="295" spans="2:24" x14ac:dyDescent="0.25">
      <c r="B295" s="35">
        <v>840490703520</v>
      </c>
      <c r="C295" s="7" t="s">
        <v>1049</v>
      </c>
      <c r="D295" s="7" t="s">
        <v>1386</v>
      </c>
      <c r="E295" s="7" t="s">
        <v>16</v>
      </c>
      <c r="F295" s="7" t="s">
        <v>653</v>
      </c>
      <c r="G295" s="7">
        <v>3032</v>
      </c>
      <c r="H295" s="7" t="s">
        <v>62</v>
      </c>
      <c r="I295" s="7" t="s">
        <v>63</v>
      </c>
      <c r="J295" s="7" t="s">
        <v>1190</v>
      </c>
      <c r="K295" s="7" t="s">
        <v>15</v>
      </c>
      <c r="L295" s="7" t="s">
        <v>16</v>
      </c>
      <c r="M295" s="8">
        <v>55</v>
      </c>
      <c r="N295" s="46">
        <v>100</v>
      </c>
      <c r="O295" s="46">
        <v>100</v>
      </c>
      <c r="P295" s="9">
        <f t="shared" si="26"/>
        <v>75.350000000000009</v>
      </c>
      <c r="Q295" s="9">
        <f t="shared" si="25"/>
        <v>164</v>
      </c>
      <c r="R295" s="9">
        <f t="shared" si="27"/>
        <v>164</v>
      </c>
      <c r="S295" s="7" t="s">
        <v>23</v>
      </c>
      <c r="T295" s="7" t="s">
        <v>3270</v>
      </c>
      <c r="U295" s="7" t="s">
        <v>24</v>
      </c>
      <c r="V295" s="26"/>
      <c r="X295" s="41">
        <f t="shared" si="24"/>
        <v>0</v>
      </c>
    </row>
    <row r="296" spans="2:24" x14ac:dyDescent="0.25">
      <c r="B296" s="35">
        <v>840490703537</v>
      </c>
      <c r="C296" s="7" t="s">
        <v>1050</v>
      </c>
      <c r="D296" s="7" t="s">
        <v>1387</v>
      </c>
      <c r="E296" s="7" t="s">
        <v>16</v>
      </c>
      <c r="F296" s="7" t="s">
        <v>653</v>
      </c>
      <c r="G296" s="7">
        <v>3230</v>
      </c>
      <c r="H296" s="7" t="s">
        <v>62</v>
      </c>
      <c r="I296" s="7" t="s">
        <v>63</v>
      </c>
      <c r="J296" s="7" t="s">
        <v>1190</v>
      </c>
      <c r="K296" s="7" t="s">
        <v>15</v>
      </c>
      <c r="L296" s="7" t="s">
        <v>16</v>
      </c>
      <c r="M296" s="8">
        <v>55</v>
      </c>
      <c r="N296" s="46">
        <v>100</v>
      </c>
      <c r="O296" s="46">
        <v>100</v>
      </c>
      <c r="P296" s="9">
        <f t="shared" si="26"/>
        <v>75.350000000000009</v>
      </c>
      <c r="Q296" s="9">
        <f t="shared" si="25"/>
        <v>164</v>
      </c>
      <c r="R296" s="9">
        <f t="shared" si="27"/>
        <v>164</v>
      </c>
      <c r="S296" s="7" t="s">
        <v>23</v>
      </c>
      <c r="T296" s="7" t="s">
        <v>3270</v>
      </c>
      <c r="U296" s="7" t="s">
        <v>24</v>
      </c>
      <c r="V296" s="26"/>
      <c r="X296" s="41">
        <f t="shared" si="24"/>
        <v>0</v>
      </c>
    </row>
    <row r="297" spans="2:24" x14ac:dyDescent="0.25">
      <c r="B297" s="35">
        <v>840490703544</v>
      </c>
      <c r="C297" s="7" t="s">
        <v>1051</v>
      </c>
      <c r="D297" s="7" t="s">
        <v>1388</v>
      </c>
      <c r="E297" s="7" t="s">
        <v>16</v>
      </c>
      <c r="F297" s="7" t="s">
        <v>653</v>
      </c>
      <c r="G297" s="7">
        <v>3232</v>
      </c>
      <c r="H297" s="7" t="s">
        <v>62</v>
      </c>
      <c r="I297" s="7" t="s">
        <v>63</v>
      </c>
      <c r="J297" s="7" t="s">
        <v>1190</v>
      </c>
      <c r="K297" s="7" t="s">
        <v>15</v>
      </c>
      <c r="L297" s="7" t="s">
        <v>16</v>
      </c>
      <c r="M297" s="8">
        <v>55</v>
      </c>
      <c r="N297" s="46">
        <v>100</v>
      </c>
      <c r="O297" s="46">
        <v>100</v>
      </c>
      <c r="P297" s="9">
        <f t="shared" si="26"/>
        <v>75.350000000000009</v>
      </c>
      <c r="Q297" s="9">
        <f t="shared" si="25"/>
        <v>164</v>
      </c>
      <c r="R297" s="9">
        <f t="shared" si="27"/>
        <v>164</v>
      </c>
      <c r="S297" s="7" t="s">
        <v>23</v>
      </c>
      <c r="T297" s="7" t="s">
        <v>3270</v>
      </c>
      <c r="U297" s="7" t="s">
        <v>24</v>
      </c>
      <c r="V297" s="26"/>
      <c r="X297" s="41">
        <f t="shared" si="24"/>
        <v>0</v>
      </c>
    </row>
    <row r="298" spans="2:24" x14ac:dyDescent="0.25">
      <c r="B298" s="35">
        <v>840490703551</v>
      </c>
      <c r="C298" s="7" t="s">
        <v>1052</v>
      </c>
      <c r="D298" s="7" t="s">
        <v>1389</v>
      </c>
      <c r="E298" s="7" t="s">
        <v>16</v>
      </c>
      <c r="F298" s="7" t="s">
        <v>653</v>
      </c>
      <c r="G298" s="7">
        <v>3234</v>
      </c>
      <c r="H298" s="7" t="s">
        <v>62</v>
      </c>
      <c r="I298" s="7" t="s">
        <v>63</v>
      </c>
      <c r="J298" s="7" t="s">
        <v>1190</v>
      </c>
      <c r="K298" s="7" t="s">
        <v>15</v>
      </c>
      <c r="L298" s="7" t="s">
        <v>16</v>
      </c>
      <c r="M298" s="8">
        <v>55</v>
      </c>
      <c r="N298" s="46">
        <v>100</v>
      </c>
      <c r="O298" s="46">
        <v>100</v>
      </c>
      <c r="P298" s="9">
        <f t="shared" si="26"/>
        <v>75.350000000000009</v>
      </c>
      <c r="Q298" s="9">
        <f t="shared" si="25"/>
        <v>164</v>
      </c>
      <c r="R298" s="9">
        <f t="shared" si="27"/>
        <v>164</v>
      </c>
      <c r="S298" s="7" t="s">
        <v>23</v>
      </c>
      <c r="T298" s="7" t="s">
        <v>3270</v>
      </c>
      <c r="U298" s="7" t="s">
        <v>24</v>
      </c>
      <c r="V298" s="26"/>
      <c r="X298" s="41">
        <f t="shared" si="24"/>
        <v>0</v>
      </c>
    </row>
    <row r="299" spans="2:24" x14ac:dyDescent="0.25">
      <c r="B299" s="35">
        <v>840490703568</v>
      </c>
      <c r="C299" s="7" t="s">
        <v>1053</v>
      </c>
      <c r="D299" s="7" t="s">
        <v>1390</v>
      </c>
      <c r="E299" s="7" t="s">
        <v>16</v>
      </c>
      <c r="F299" s="7" t="s">
        <v>653</v>
      </c>
      <c r="G299" s="7">
        <v>3430</v>
      </c>
      <c r="H299" s="7" t="s">
        <v>62</v>
      </c>
      <c r="I299" s="7" t="s">
        <v>63</v>
      </c>
      <c r="J299" s="7" t="s">
        <v>1190</v>
      </c>
      <c r="K299" s="7" t="s">
        <v>15</v>
      </c>
      <c r="L299" s="7" t="s">
        <v>16</v>
      </c>
      <c r="M299" s="8">
        <v>55</v>
      </c>
      <c r="N299" s="46">
        <v>100</v>
      </c>
      <c r="O299" s="46">
        <v>100</v>
      </c>
      <c r="P299" s="9">
        <f t="shared" si="26"/>
        <v>75.350000000000009</v>
      </c>
      <c r="Q299" s="9">
        <f t="shared" si="25"/>
        <v>164</v>
      </c>
      <c r="R299" s="9">
        <f t="shared" si="27"/>
        <v>164</v>
      </c>
      <c r="S299" s="7" t="s">
        <v>23</v>
      </c>
      <c r="T299" s="7" t="s">
        <v>3270</v>
      </c>
      <c r="U299" s="7" t="s">
        <v>24</v>
      </c>
      <c r="V299" s="26"/>
      <c r="X299" s="41">
        <f t="shared" si="24"/>
        <v>0</v>
      </c>
    </row>
    <row r="300" spans="2:24" x14ac:dyDescent="0.25">
      <c r="B300" s="35">
        <v>840490703575</v>
      </c>
      <c r="C300" s="7" t="s">
        <v>1054</v>
      </c>
      <c r="D300" s="7" t="s">
        <v>1391</v>
      </c>
      <c r="E300" s="7" t="s">
        <v>16</v>
      </c>
      <c r="F300" s="7" t="s">
        <v>653</v>
      </c>
      <c r="G300" s="7">
        <v>3432</v>
      </c>
      <c r="H300" s="7" t="s">
        <v>62</v>
      </c>
      <c r="I300" s="7" t="s">
        <v>63</v>
      </c>
      <c r="J300" s="7" t="s">
        <v>1190</v>
      </c>
      <c r="K300" s="7" t="s">
        <v>15</v>
      </c>
      <c r="L300" s="7" t="s">
        <v>16</v>
      </c>
      <c r="M300" s="8">
        <v>55</v>
      </c>
      <c r="N300" s="46">
        <v>100</v>
      </c>
      <c r="O300" s="46">
        <v>100</v>
      </c>
      <c r="P300" s="9">
        <f t="shared" si="26"/>
        <v>75.350000000000009</v>
      </c>
      <c r="Q300" s="9">
        <f t="shared" si="25"/>
        <v>164</v>
      </c>
      <c r="R300" s="9">
        <f t="shared" si="27"/>
        <v>164</v>
      </c>
      <c r="S300" s="7" t="s">
        <v>23</v>
      </c>
      <c r="T300" s="7" t="s">
        <v>3270</v>
      </c>
      <c r="U300" s="7" t="s">
        <v>24</v>
      </c>
      <c r="V300" s="26"/>
      <c r="X300" s="41">
        <f t="shared" si="24"/>
        <v>0</v>
      </c>
    </row>
    <row r="301" spans="2:24" x14ac:dyDescent="0.25">
      <c r="B301" s="35">
        <v>840490703582</v>
      </c>
      <c r="C301" s="7" t="s">
        <v>1055</v>
      </c>
      <c r="D301" s="7" t="s">
        <v>1392</v>
      </c>
      <c r="E301" s="7" t="s">
        <v>16</v>
      </c>
      <c r="F301" s="7" t="s">
        <v>653</v>
      </c>
      <c r="G301" s="7">
        <v>3434</v>
      </c>
      <c r="H301" s="7" t="s">
        <v>62</v>
      </c>
      <c r="I301" s="7" t="s">
        <v>63</v>
      </c>
      <c r="J301" s="7" t="s">
        <v>1190</v>
      </c>
      <c r="K301" s="7" t="s">
        <v>15</v>
      </c>
      <c r="L301" s="7" t="s">
        <v>16</v>
      </c>
      <c r="M301" s="8">
        <v>55</v>
      </c>
      <c r="N301" s="46">
        <v>100</v>
      </c>
      <c r="O301" s="46">
        <v>100</v>
      </c>
      <c r="P301" s="9">
        <f t="shared" si="26"/>
        <v>75.350000000000009</v>
      </c>
      <c r="Q301" s="9">
        <f t="shared" si="25"/>
        <v>164</v>
      </c>
      <c r="R301" s="9">
        <f t="shared" si="27"/>
        <v>164</v>
      </c>
      <c r="S301" s="7" t="s">
        <v>23</v>
      </c>
      <c r="T301" s="7" t="s">
        <v>3270</v>
      </c>
      <c r="U301" s="7" t="s">
        <v>24</v>
      </c>
      <c r="V301" s="26"/>
      <c r="X301" s="41">
        <f t="shared" si="24"/>
        <v>0</v>
      </c>
    </row>
    <row r="302" spans="2:24" x14ac:dyDescent="0.25">
      <c r="B302" s="35">
        <v>840490703599</v>
      </c>
      <c r="C302" s="7" t="s">
        <v>1056</v>
      </c>
      <c r="D302" s="7" t="s">
        <v>1393</v>
      </c>
      <c r="E302" s="7" t="s">
        <v>16</v>
      </c>
      <c r="F302" s="7" t="s">
        <v>653</v>
      </c>
      <c r="G302" s="7">
        <v>3436</v>
      </c>
      <c r="H302" s="7" t="s">
        <v>62</v>
      </c>
      <c r="I302" s="7" t="s">
        <v>63</v>
      </c>
      <c r="J302" s="7" t="s">
        <v>1190</v>
      </c>
      <c r="K302" s="7" t="s">
        <v>15</v>
      </c>
      <c r="L302" s="7" t="s">
        <v>16</v>
      </c>
      <c r="M302" s="8">
        <v>55</v>
      </c>
      <c r="N302" s="46">
        <v>100</v>
      </c>
      <c r="O302" s="46">
        <v>100</v>
      </c>
      <c r="P302" s="9">
        <f t="shared" si="26"/>
        <v>75.350000000000009</v>
      </c>
      <c r="Q302" s="9">
        <f t="shared" si="25"/>
        <v>164</v>
      </c>
      <c r="R302" s="9">
        <f t="shared" si="27"/>
        <v>164</v>
      </c>
      <c r="S302" s="7" t="s">
        <v>23</v>
      </c>
      <c r="T302" s="7" t="s">
        <v>3270</v>
      </c>
      <c r="U302" s="7" t="s">
        <v>24</v>
      </c>
      <c r="V302" s="26"/>
      <c r="X302" s="41">
        <f t="shared" si="24"/>
        <v>0</v>
      </c>
    </row>
    <row r="303" spans="2:24" x14ac:dyDescent="0.25">
      <c r="B303" s="35">
        <v>840490703605</v>
      </c>
      <c r="C303" s="7" t="s">
        <v>1057</v>
      </c>
      <c r="D303" s="7" t="s">
        <v>1394</v>
      </c>
      <c r="E303" s="7" t="s">
        <v>16</v>
      </c>
      <c r="F303" s="7" t="s">
        <v>653</v>
      </c>
      <c r="G303" s="7">
        <v>3632</v>
      </c>
      <c r="H303" s="7" t="s">
        <v>62</v>
      </c>
      <c r="I303" s="7" t="s">
        <v>63</v>
      </c>
      <c r="J303" s="7" t="s">
        <v>1190</v>
      </c>
      <c r="K303" s="7" t="s">
        <v>15</v>
      </c>
      <c r="L303" s="7" t="s">
        <v>16</v>
      </c>
      <c r="M303" s="8">
        <v>55</v>
      </c>
      <c r="N303" s="46">
        <v>100</v>
      </c>
      <c r="O303" s="46">
        <v>100</v>
      </c>
      <c r="P303" s="9">
        <f t="shared" si="26"/>
        <v>75.350000000000009</v>
      </c>
      <c r="Q303" s="9">
        <f t="shared" si="25"/>
        <v>164</v>
      </c>
      <c r="R303" s="9">
        <f t="shared" si="27"/>
        <v>164</v>
      </c>
      <c r="S303" s="7" t="s">
        <v>23</v>
      </c>
      <c r="T303" s="7" t="s">
        <v>3270</v>
      </c>
      <c r="U303" s="7" t="s">
        <v>24</v>
      </c>
      <c r="V303" s="26"/>
      <c r="X303" s="41">
        <f t="shared" si="24"/>
        <v>0</v>
      </c>
    </row>
    <row r="304" spans="2:24" x14ac:dyDescent="0.25">
      <c r="B304" s="35">
        <v>840490703612</v>
      </c>
      <c r="C304" s="7" t="s">
        <v>1058</v>
      </c>
      <c r="D304" s="7" t="s">
        <v>1395</v>
      </c>
      <c r="E304" s="7" t="s">
        <v>16</v>
      </c>
      <c r="F304" s="7" t="s">
        <v>653</v>
      </c>
      <c r="G304" s="7">
        <v>3634</v>
      </c>
      <c r="H304" s="7" t="s">
        <v>62</v>
      </c>
      <c r="I304" s="7" t="s">
        <v>63</v>
      </c>
      <c r="J304" s="7" t="s">
        <v>1190</v>
      </c>
      <c r="K304" s="7" t="s">
        <v>15</v>
      </c>
      <c r="L304" s="7" t="s">
        <v>16</v>
      </c>
      <c r="M304" s="8">
        <v>55</v>
      </c>
      <c r="N304" s="46">
        <v>100</v>
      </c>
      <c r="O304" s="46">
        <v>100</v>
      </c>
      <c r="P304" s="9">
        <f t="shared" si="26"/>
        <v>75.350000000000009</v>
      </c>
      <c r="Q304" s="9">
        <f t="shared" si="25"/>
        <v>164</v>
      </c>
      <c r="R304" s="9">
        <f t="shared" si="27"/>
        <v>164</v>
      </c>
      <c r="S304" s="7" t="s">
        <v>23</v>
      </c>
      <c r="T304" s="7" t="s">
        <v>3270</v>
      </c>
      <c r="U304" s="7" t="s">
        <v>24</v>
      </c>
      <c r="V304" s="26"/>
      <c r="X304" s="41">
        <f t="shared" si="24"/>
        <v>0</v>
      </c>
    </row>
    <row r="305" spans="2:24" x14ac:dyDescent="0.25">
      <c r="B305" s="35">
        <v>840490703629</v>
      </c>
      <c r="C305" s="7" t="s">
        <v>1059</v>
      </c>
      <c r="D305" s="7" t="s">
        <v>1396</v>
      </c>
      <c r="E305" s="7" t="s">
        <v>16</v>
      </c>
      <c r="F305" s="7" t="s">
        <v>653</v>
      </c>
      <c r="G305" s="7">
        <v>3636</v>
      </c>
      <c r="H305" s="7" t="s">
        <v>62</v>
      </c>
      <c r="I305" s="7" t="s">
        <v>63</v>
      </c>
      <c r="J305" s="7" t="s">
        <v>1190</v>
      </c>
      <c r="K305" s="7" t="s">
        <v>15</v>
      </c>
      <c r="L305" s="7" t="s">
        <v>16</v>
      </c>
      <c r="M305" s="8">
        <v>55</v>
      </c>
      <c r="N305" s="46">
        <v>100</v>
      </c>
      <c r="O305" s="46">
        <v>100</v>
      </c>
      <c r="P305" s="9">
        <f t="shared" si="26"/>
        <v>75.350000000000009</v>
      </c>
      <c r="Q305" s="9">
        <f t="shared" si="25"/>
        <v>164</v>
      </c>
      <c r="R305" s="9">
        <f t="shared" si="27"/>
        <v>164</v>
      </c>
      <c r="S305" s="7" t="s">
        <v>23</v>
      </c>
      <c r="T305" s="7" t="s">
        <v>3270</v>
      </c>
      <c r="U305" s="7" t="s">
        <v>24</v>
      </c>
      <c r="V305" s="26"/>
      <c r="X305" s="41">
        <f t="shared" si="24"/>
        <v>0</v>
      </c>
    </row>
    <row r="306" spans="2:24" x14ac:dyDescent="0.25">
      <c r="B306" s="35">
        <v>840490703636</v>
      </c>
      <c r="C306" s="7" t="s">
        <v>1060</v>
      </c>
      <c r="D306" s="7" t="s">
        <v>1397</v>
      </c>
      <c r="E306" s="7" t="s">
        <v>16</v>
      </c>
      <c r="F306" s="7" t="s">
        <v>653</v>
      </c>
      <c r="G306" s="7">
        <v>3832</v>
      </c>
      <c r="H306" s="7" t="s">
        <v>62</v>
      </c>
      <c r="I306" s="7" t="s">
        <v>63</v>
      </c>
      <c r="J306" s="7" t="s">
        <v>1190</v>
      </c>
      <c r="K306" s="7" t="s">
        <v>15</v>
      </c>
      <c r="L306" s="7" t="s">
        <v>16</v>
      </c>
      <c r="M306" s="8">
        <v>55</v>
      </c>
      <c r="N306" s="46">
        <v>100</v>
      </c>
      <c r="O306" s="46">
        <v>100</v>
      </c>
      <c r="P306" s="9">
        <f t="shared" si="26"/>
        <v>75.350000000000009</v>
      </c>
      <c r="Q306" s="9">
        <f t="shared" si="25"/>
        <v>164</v>
      </c>
      <c r="R306" s="9">
        <f t="shared" si="27"/>
        <v>164</v>
      </c>
      <c r="S306" s="7" t="s">
        <v>23</v>
      </c>
      <c r="T306" s="7" t="s">
        <v>3270</v>
      </c>
      <c r="U306" s="7" t="s">
        <v>24</v>
      </c>
      <c r="V306" s="26"/>
      <c r="X306" s="41">
        <f t="shared" si="24"/>
        <v>0</v>
      </c>
    </row>
    <row r="307" spans="2:24" x14ac:dyDescent="0.25">
      <c r="B307" s="35">
        <v>840490703643</v>
      </c>
      <c r="C307" s="7" t="s">
        <v>1061</v>
      </c>
      <c r="D307" s="7" t="s">
        <v>1398</v>
      </c>
      <c r="E307" s="7" t="s">
        <v>16</v>
      </c>
      <c r="F307" s="7" t="s">
        <v>653</v>
      </c>
      <c r="G307" s="7">
        <v>3834</v>
      </c>
      <c r="H307" s="7" t="s">
        <v>62</v>
      </c>
      <c r="I307" s="7" t="s">
        <v>63</v>
      </c>
      <c r="J307" s="7" t="s">
        <v>1190</v>
      </c>
      <c r="K307" s="7" t="s">
        <v>15</v>
      </c>
      <c r="L307" s="7" t="s">
        <v>16</v>
      </c>
      <c r="M307" s="8">
        <v>55</v>
      </c>
      <c r="N307" s="46">
        <v>100</v>
      </c>
      <c r="O307" s="46">
        <v>100</v>
      </c>
      <c r="P307" s="9">
        <f t="shared" si="26"/>
        <v>75.350000000000009</v>
      </c>
      <c r="Q307" s="9">
        <f t="shared" si="25"/>
        <v>164</v>
      </c>
      <c r="R307" s="9">
        <f t="shared" si="27"/>
        <v>164</v>
      </c>
      <c r="S307" s="7" t="s">
        <v>23</v>
      </c>
      <c r="T307" s="7" t="s">
        <v>3270</v>
      </c>
      <c r="U307" s="7" t="s">
        <v>24</v>
      </c>
      <c r="V307" s="26"/>
      <c r="X307" s="41">
        <f t="shared" si="24"/>
        <v>0</v>
      </c>
    </row>
    <row r="308" spans="2:24" x14ac:dyDescent="0.25">
      <c r="B308" s="35">
        <v>840490703650</v>
      </c>
      <c r="C308" s="7" t="s">
        <v>1062</v>
      </c>
      <c r="D308" s="7" t="s">
        <v>1399</v>
      </c>
      <c r="E308" s="7" t="s">
        <v>16</v>
      </c>
      <c r="F308" s="7" t="s">
        <v>653</v>
      </c>
      <c r="G308" s="7">
        <v>3836</v>
      </c>
      <c r="H308" s="7" t="s">
        <v>62</v>
      </c>
      <c r="I308" s="7" t="s">
        <v>63</v>
      </c>
      <c r="J308" s="7" t="s">
        <v>1190</v>
      </c>
      <c r="K308" s="7" t="s">
        <v>15</v>
      </c>
      <c r="L308" s="7" t="s">
        <v>16</v>
      </c>
      <c r="M308" s="8">
        <v>55</v>
      </c>
      <c r="N308" s="46">
        <v>100</v>
      </c>
      <c r="O308" s="46">
        <v>100</v>
      </c>
      <c r="P308" s="9">
        <f t="shared" si="26"/>
        <v>75.350000000000009</v>
      </c>
      <c r="Q308" s="9">
        <f t="shared" si="25"/>
        <v>164</v>
      </c>
      <c r="R308" s="9">
        <f t="shared" si="27"/>
        <v>164</v>
      </c>
      <c r="S308" s="7" t="s">
        <v>23</v>
      </c>
      <c r="T308" s="7" t="s">
        <v>3270</v>
      </c>
      <c r="U308" s="7" t="s">
        <v>24</v>
      </c>
      <c r="V308" s="26"/>
      <c r="X308" s="41">
        <f t="shared" ref="X308:X371" si="28">M308*W308</f>
        <v>0</v>
      </c>
    </row>
    <row r="309" spans="2:24" x14ac:dyDescent="0.25">
      <c r="B309" s="35">
        <v>840490703667</v>
      </c>
      <c r="C309" s="7" t="s">
        <v>1063</v>
      </c>
      <c r="D309" s="7" t="s">
        <v>1400</v>
      </c>
      <c r="E309" s="7" t="s">
        <v>16</v>
      </c>
      <c r="F309" s="7" t="s">
        <v>653</v>
      </c>
      <c r="G309" s="7">
        <v>4032</v>
      </c>
      <c r="H309" s="7" t="s">
        <v>62</v>
      </c>
      <c r="I309" s="7" t="s">
        <v>63</v>
      </c>
      <c r="J309" s="7" t="s">
        <v>1190</v>
      </c>
      <c r="K309" s="7" t="s">
        <v>15</v>
      </c>
      <c r="L309" s="7" t="s">
        <v>16</v>
      </c>
      <c r="M309" s="8">
        <v>55</v>
      </c>
      <c r="N309" s="46">
        <v>100</v>
      </c>
      <c r="O309" s="46">
        <v>100</v>
      </c>
      <c r="P309" s="9">
        <f t="shared" si="26"/>
        <v>75.350000000000009</v>
      </c>
      <c r="Q309" s="9">
        <f t="shared" si="25"/>
        <v>164</v>
      </c>
      <c r="R309" s="9">
        <f t="shared" si="27"/>
        <v>164</v>
      </c>
      <c r="S309" s="7" t="s">
        <v>23</v>
      </c>
      <c r="T309" s="7" t="s">
        <v>3270</v>
      </c>
      <c r="U309" s="7" t="s">
        <v>24</v>
      </c>
      <c r="V309" s="26"/>
      <c r="X309" s="41">
        <f t="shared" si="28"/>
        <v>0</v>
      </c>
    </row>
    <row r="310" spans="2:24" x14ac:dyDescent="0.25">
      <c r="B310" s="35">
        <v>840490703674</v>
      </c>
      <c r="C310" s="7" t="s">
        <v>1064</v>
      </c>
      <c r="D310" s="7" t="s">
        <v>1401</v>
      </c>
      <c r="E310" s="7" t="s">
        <v>16</v>
      </c>
      <c r="F310" s="7" t="s">
        <v>653</v>
      </c>
      <c r="G310" s="7">
        <v>4232</v>
      </c>
      <c r="H310" s="7" t="s">
        <v>62</v>
      </c>
      <c r="I310" s="7" t="s">
        <v>63</v>
      </c>
      <c r="J310" s="7" t="s">
        <v>1190</v>
      </c>
      <c r="K310" s="7" t="s">
        <v>15</v>
      </c>
      <c r="L310" s="7" t="s">
        <v>16</v>
      </c>
      <c r="M310" s="8">
        <v>55</v>
      </c>
      <c r="N310" s="46">
        <v>100</v>
      </c>
      <c r="O310" s="46">
        <v>100</v>
      </c>
      <c r="P310" s="9">
        <f t="shared" si="26"/>
        <v>75.350000000000009</v>
      </c>
      <c r="Q310" s="9">
        <f t="shared" si="25"/>
        <v>164</v>
      </c>
      <c r="R310" s="9">
        <f t="shared" si="27"/>
        <v>164</v>
      </c>
      <c r="S310" s="7" t="s">
        <v>23</v>
      </c>
      <c r="T310" s="7" t="s">
        <v>3270</v>
      </c>
      <c r="U310" s="7" t="s">
        <v>24</v>
      </c>
      <c r="V310" s="26"/>
      <c r="X310" s="41">
        <f t="shared" si="28"/>
        <v>0</v>
      </c>
    </row>
    <row r="311" spans="2:24" x14ac:dyDescent="0.25">
      <c r="B311" s="35">
        <v>840490703681</v>
      </c>
      <c r="C311" s="7" t="s">
        <v>1065</v>
      </c>
      <c r="D311" s="7" t="s">
        <v>1402</v>
      </c>
      <c r="E311" s="7" t="s">
        <v>16</v>
      </c>
      <c r="F311" s="7" t="s">
        <v>653</v>
      </c>
      <c r="G311" s="7">
        <v>4432</v>
      </c>
      <c r="H311" s="7" t="s">
        <v>62</v>
      </c>
      <c r="I311" s="7" t="s">
        <v>63</v>
      </c>
      <c r="J311" s="7" t="s">
        <v>1190</v>
      </c>
      <c r="K311" s="7" t="s">
        <v>15</v>
      </c>
      <c r="L311" s="7" t="s">
        <v>16</v>
      </c>
      <c r="M311" s="8">
        <v>55</v>
      </c>
      <c r="N311" s="46">
        <v>100</v>
      </c>
      <c r="O311" s="46">
        <v>100</v>
      </c>
      <c r="P311" s="9">
        <f t="shared" si="26"/>
        <v>75.350000000000009</v>
      </c>
      <c r="Q311" s="9">
        <f t="shared" si="25"/>
        <v>164</v>
      </c>
      <c r="R311" s="9">
        <f t="shared" si="27"/>
        <v>164</v>
      </c>
      <c r="S311" s="7" t="s">
        <v>23</v>
      </c>
      <c r="T311" s="7" t="s">
        <v>3270</v>
      </c>
      <c r="U311" s="7" t="s">
        <v>24</v>
      </c>
      <c r="V311" s="26"/>
      <c r="X311" s="41">
        <f t="shared" si="28"/>
        <v>0</v>
      </c>
    </row>
    <row r="312" spans="2:24" x14ac:dyDescent="0.25">
      <c r="B312" s="35">
        <v>840490703698</v>
      </c>
      <c r="C312" s="7" t="s">
        <v>1066</v>
      </c>
      <c r="D312" s="7" t="s">
        <v>1403</v>
      </c>
      <c r="E312" s="7" t="s">
        <v>16</v>
      </c>
      <c r="F312" s="7" t="s">
        <v>1356</v>
      </c>
      <c r="G312" s="7">
        <v>3030</v>
      </c>
      <c r="H312" s="7" t="s">
        <v>62</v>
      </c>
      <c r="I312" s="7" t="s">
        <v>63</v>
      </c>
      <c r="J312" s="7" t="s">
        <v>1190</v>
      </c>
      <c r="K312" s="7" t="s">
        <v>15</v>
      </c>
      <c r="L312" s="7" t="s">
        <v>16</v>
      </c>
      <c r="M312" s="8">
        <v>55</v>
      </c>
      <c r="N312" s="46">
        <v>100</v>
      </c>
      <c r="O312" s="46">
        <v>100</v>
      </c>
      <c r="P312" s="9">
        <f t="shared" si="26"/>
        <v>75.350000000000009</v>
      </c>
      <c r="Q312" s="9">
        <f t="shared" si="25"/>
        <v>164</v>
      </c>
      <c r="R312" s="9">
        <f t="shared" si="27"/>
        <v>164</v>
      </c>
      <c r="S312" s="7" t="s">
        <v>23</v>
      </c>
      <c r="T312" s="7" t="s">
        <v>3270</v>
      </c>
      <c r="U312" s="7" t="s">
        <v>24</v>
      </c>
      <c r="V312" s="26"/>
      <c r="X312" s="41">
        <f t="shared" si="28"/>
        <v>0</v>
      </c>
    </row>
    <row r="313" spans="2:24" x14ac:dyDescent="0.25">
      <c r="B313" s="35">
        <v>840490703704</v>
      </c>
      <c r="C313" s="7" t="s">
        <v>1067</v>
      </c>
      <c r="D313" s="7" t="s">
        <v>1404</v>
      </c>
      <c r="E313" s="7" t="s">
        <v>16</v>
      </c>
      <c r="F313" s="7" t="s">
        <v>1356</v>
      </c>
      <c r="G313" s="7">
        <v>3032</v>
      </c>
      <c r="H313" s="7" t="s">
        <v>62</v>
      </c>
      <c r="I313" s="7" t="s">
        <v>63</v>
      </c>
      <c r="J313" s="7" t="s">
        <v>1190</v>
      </c>
      <c r="K313" s="7" t="s">
        <v>15</v>
      </c>
      <c r="L313" s="7" t="s">
        <v>16</v>
      </c>
      <c r="M313" s="8">
        <v>55</v>
      </c>
      <c r="N313" s="46">
        <v>100</v>
      </c>
      <c r="O313" s="46">
        <v>100</v>
      </c>
      <c r="P313" s="9">
        <f t="shared" si="26"/>
        <v>75.350000000000009</v>
      </c>
      <c r="Q313" s="9">
        <f t="shared" si="25"/>
        <v>164</v>
      </c>
      <c r="R313" s="9">
        <f t="shared" si="27"/>
        <v>164</v>
      </c>
      <c r="S313" s="7" t="s">
        <v>23</v>
      </c>
      <c r="T313" s="7" t="s">
        <v>3270</v>
      </c>
      <c r="U313" s="7" t="s">
        <v>24</v>
      </c>
      <c r="V313" s="26"/>
      <c r="X313" s="41">
        <f t="shared" si="28"/>
        <v>0</v>
      </c>
    </row>
    <row r="314" spans="2:24" x14ac:dyDescent="0.25">
      <c r="B314" s="35">
        <v>840490703711</v>
      </c>
      <c r="C314" s="7" t="s">
        <v>1068</v>
      </c>
      <c r="D314" s="7" t="s">
        <v>1405</v>
      </c>
      <c r="E314" s="7" t="s">
        <v>16</v>
      </c>
      <c r="F314" s="7" t="s">
        <v>1356</v>
      </c>
      <c r="G314" s="7">
        <v>3230</v>
      </c>
      <c r="H314" s="7" t="s">
        <v>62</v>
      </c>
      <c r="I314" s="7" t="s">
        <v>63</v>
      </c>
      <c r="J314" s="7" t="s">
        <v>1190</v>
      </c>
      <c r="K314" s="7" t="s">
        <v>15</v>
      </c>
      <c r="L314" s="7" t="s">
        <v>16</v>
      </c>
      <c r="M314" s="8">
        <v>55</v>
      </c>
      <c r="N314" s="46">
        <v>100</v>
      </c>
      <c r="O314" s="46">
        <v>100</v>
      </c>
      <c r="P314" s="9">
        <f t="shared" si="26"/>
        <v>75.350000000000009</v>
      </c>
      <c r="Q314" s="9">
        <f t="shared" si="25"/>
        <v>164</v>
      </c>
      <c r="R314" s="9">
        <f t="shared" si="27"/>
        <v>164</v>
      </c>
      <c r="S314" s="7" t="s">
        <v>23</v>
      </c>
      <c r="T314" s="7" t="s">
        <v>3270</v>
      </c>
      <c r="U314" s="7" t="s">
        <v>24</v>
      </c>
      <c r="V314" s="26"/>
      <c r="X314" s="41">
        <f t="shared" si="28"/>
        <v>0</v>
      </c>
    </row>
    <row r="315" spans="2:24" x14ac:dyDescent="0.25">
      <c r="B315" s="35">
        <v>840490703728</v>
      </c>
      <c r="C315" s="7" t="s">
        <v>1069</v>
      </c>
      <c r="D315" s="7" t="s">
        <v>1406</v>
      </c>
      <c r="E315" s="7" t="s">
        <v>16</v>
      </c>
      <c r="F315" s="7" t="s">
        <v>1356</v>
      </c>
      <c r="G315" s="7">
        <v>3232</v>
      </c>
      <c r="H315" s="7" t="s">
        <v>62</v>
      </c>
      <c r="I315" s="7" t="s">
        <v>63</v>
      </c>
      <c r="J315" s="7" t="s">
        <v>1190</v>
      </c>
      <c r="K315" s="7" t="s">
        <v>15</v>
      </c>
      <c r="L315" s="7" t="s">
        <v>16</v>
      </c>
      <c r="M315" s="8">
        <v>55</v>
      </c>
      <c r="N315" s="46">
        <v>100</v>
      </c>
      <c r="O315" s="46">
        <v>100</v>
      </c>
      <c r="P315" s="9">
        <f t="shared" si="26"/>
        <v>75.350000000000009</v>
      </c>
      <c r="Q315" s="9">
        <f t="shared" si="25"/>
        <v>164</v>
      </c>
      <c r="R315" s="9">
        <f t="shared" si="27"/>
        <v>164</v>
      </c>
      <c r="S315" s="7" t="s">
        <v>23</v>
      </c>
      <c r="T315" s="7" t="s">
        <v>3270</v>
      </c>
      <c r="U315" s="7" t="s">
        <v>24</v>
      </c>
      <c r="V315" s="26"/>
      <c r="X315" s="41">
        <f t="shared" si="28"/>
        <v>0</v>
      </c>
    </row>
    <row r="316" spans="2:24" x14ac:dyDescent="0.25">
      <c r="B316" s="35">
        <v>840490703735</v>
      </c>
      <c r="C316" s="7" t="s">
        <v>1070</v>
      </c>
      <c r="D316" s="7" t="s">
        <v>1407</v>
      </c>
      <c r="E316" s="7" t="s">
        <v>16</v>
      </c>
      <c r="F316" s="7" t="s">
        <v>1356</v>
      </c>
      <c r="G316" s="7">
        <v>3234</v>
      </c>
      <c r="H316" s="7" t="s">
        <v>62</v>
      </c>
      <c r="I316" s="7" t="s">
        <v>63</v>
      </c>
      <c r="J316" s="7" t="s">
        <v>1190</v>
      </c>
      <c r="K316" s="7" t="s">
        <v>15</v>
      </c>
      <c r="L316" s="7" t="s">
        <v>16</v>
      </c>
      <c r="M316" s="8">
        <v>55</v>
      </c>
      <c r="N316" s="46">
        <v>100</v>
      </c>
      <c r="O316" s="46">
        <v>100</v>
      </c>
      <c r="P316" s="9">
        <f t="shared" si="26"/>
        <v>75.350000000000009</v>
      </c>
      <c r="Q316" s="9">
        <f t="shared" si="25"/>
        <v>164</v>
      </c>
      <c r="R316" s="9">
        <f t="shared" si="27"/>
        <v>164</v>
      </c>
      <c r="S316" s="7" t="s">
        <v>23</v>
      </c>
      <c r="T316" s="7" t="s">
        <v>3270</v>
      </c>
      <c r="U316" s="7" t="s">
        <v>24</v>
      </c>
      <c r="V316" s="26"/>
      <c r="X316" s="41">
        <f t="shared" si="28"/>
        <v>0</v>
      </c>
    </row>
    <row r="317" spans="2:24" x14ac:dyDescent="0.25">
      <c r="B317" s="35">
        <v>840490703742</v>
      </c>
      <c r="C317" s="7" t="s">
        <v>1071</v>
      </c>
      <c r="D317" s="7" t="s">
        <v>1408</v>
      </c>
      <c r="E317" s="7" t="s">
        <v>16</v>
      </c>
      <c r="F317" s="7" t="s">
        <v>1356</v>
      </c>
      <c r="G317" s="7">
        <v>3430</v>
      </c>
      <c r="H317" s="7" t="s">
        <v>62</v>
      </c>
      <c r="I317" s="7" t="s">
        <v>63</v>
      </c>
      <c r="J317" s="7" t="s">
        <v>1190</v>
      </c>
      <c r="K317" s="7" t="s">
        <v>15</v>
      </c>
      <c r="L317" s="7" t="s">
        <v>16</v>
      </c>
      <c r="M317" s="8">
        <v>55</v>
      </c>
      <c r="N317" s="46">
        <v>100</v>
      </c>
      <c r="O317" s="46">
        <v>100</v>
      </c>
      <c r="P317" s="9">
        <f t="shared" si="26"/>
        <v>75.350000000000009</v>
      </c>
      <c r="Q317" s="9">
        <f t="shared" si="25"/>
        <v>164</v>
      </c>
      <c r="R317" s="9">
        <f t="shared" si="27"/>
        <v>164</v>
      </c>
      <c r="S317" s="7" t="s">
        <v>23</v>
      </c>
      <c r="T317" s="7" t="s">
        <v>3270</v>
      </c>
      <c r="U317" s="7" t="s">
        <v>24</v>
      </c>
      <c r="V317" s="26"/>
      <c r="X317" s="41">
        <f t="shared" si="28"/>
        <v>0</v>
      </c>
    </row>
    <row r="318" spans="2:24" x14ac:dyDescent="0.25">
      <c r="B318" s="35">
        <v>840490703759</v>
      </c>
      <c r="C318" s="7" t="s">
        <v>1072</v>
      </c>
      <c r="D318" s="7" t="s">
        <v>1409</v>
      </c>
      <c r="E318" s="7" t="s">
        <v>16</v>
      </c>
      <c r="F318" s="7" t="s">
        <v>1356</v>
      </c>
      <c r="G318" s="7">
        <v>3432</v>
      </c>
      <c r="H318" s="7" t="s">
        <v>62</v>
      </c>
      <c r="I318" s="7" t="s">
        <v>63</v>
      </c>
      <c r="J318" s="7" t="s">
        <v>1190</v>
      </c>
      <c r="K318" s="7" t="s">
        <v>15</v>
      </c>
      <c r="L318" s="7" t="s">
        <v>16</v>
      </c>
      <c r="M318" s="8">
        <v>55</v>
      </c>
      <c r="N318" s="46">
        <v>100</v>
      </c>
      <c r="O318" s="46">
        <v>100</v>
      </c>
      <c r="P318" s="9">
        <f t="shared" si="26"/>
        <v>75.350000000000009</v>
      </c>
      <c r="Q318" s="9">
        <f t="shared" si="25"/>
        <v>164</v>
      </c>
      <c r="R318" s="9">
        <f t="shared" si="27"/>
        <v>164</v>
      </c>
      <c r="S318" s="7" t="s">
        <v>23</v>
      </c>
      <c r="T318" s="7" t="s">
        <v>3270</v>
      </c>
      <c r="U318" s="7" t="s">
        <v>24</v>
      </c>
      <c r="V318" s="26"/>
      <c r="X318" s="41">
        <f t="shared" si="28"/>
        <v>0</v>
      </c>
    </row>
    <row r="319" spans="2:24" x14ac:dyDescent="0.25">
      <c r="B319" s="35">
        <v>840490703766</v>
      </c>
      <c r="C319" s="7" t="s">
        <v>1073</v>
      </c>
      <c r="D319" s="7" t="s">
        <v>1410</v>
      </c>
      <c r="E319" s="7" t="s">
        <v>16</v>
      </c>
      <c r="F319" s="7" t="s">
        <v>1356</v>
      </c>
      <c r="G319" s="7">
        <v>3434</v>
      </c>
      <c r="H319" s="7" t="s">
        <v>62</v>
      </c>
      <c r="I319" s="7" t="s">
        <v>63</v>
      </c>
      <c r="J319" s="7" t="s">
        <v>1190</v>
      </c>
      <c r="K319" s="7" t="s">
        <v>15</v>
      </c>
      <c r="L319" s="7" t="s">
        <v>16</v>
      </c>
      <c r="M319" s="8">
        <v>55</v>
      </c>
      <c r="N319" s="46">
        <v>100</v>
      </c>
      <c r="O319" s="46">
        <v>100</v>
      </c>
      <c r="P319" s="9">
        <f t="shared" si="26"/>
        <v>75.350000000000009</v>
      </c>
      <c r="Q319" s="9">
        <f t="shared" si="25"/>
        <v>164</v>
      </c>
      <c r="R319" s="9">
        <f t="shared" si="27"/>
        <v>164</v>
      </c>
      <c r="S319" s="7" t="s">
        <v>23</v>
      </c>
      <c r="T319" s="7" t="s">
        <v>3270</v>
      </c>
      <c r="U319" s="7" t="s">
        <v>24</v>
      </c>
      <c r="V319" s="26"/>
      <c r="X319" s="41">
        <f t="shared" si="28"/>
        <v>0</v>
      </c>
    </row>
    <row r="320" spans="2:24" x14ac:dyDescent="0.25">
      <c r="B320" s="35">
        <v>840490703773</v>
      </c>
      <c r="C320" s="7" t="s">
        <v>1074</v>
      </c>
      <c r="D320" s="7" t="s">
        <v>1411</v>
      </c>
      <c r="E320" s="7" t="s">
        <v>16</v>
      </c>
      <c r="F320" s="7" t="s">
        <v>1356</v>
      </c>
      <c r="G320" s="7">
        <v>3436</v>
      </c>
      <c r="H320" s="7" t="s">
        <v>62</v>
      </c>
      <c r="I320" s="7" t="s">
        <v>63</v>
      </c>
      <c r="J320" s="7" t="s">
        <v>1190</v>
      </c>
      <c r="K320" s="7" t="s">
        <v>15</v>
      </c>
      <c r="L320" s="7" t="s">
        <v>16</v>
      </c>
      <c r="M320" s="8">
        <v>55</v>
      </c>
      <c r="N320" s="46">
        <v>100</v>
      </c>
      <c r="O320" s="46">
        <v>100</v>
      </c>
      <c r="P320" s="9">
        <f t="shared" si="26"/>
        <v>75.350000000000009</v>
      </c>
      <c r="Q320" s="9">
        <f t="shared" si="25"/>
        <v>164</v>
      </c>
      <c r="R320" s="9">
        <f t="shared" si="27"/>
        <v>164</v>
      </c>
      <c r="S320" s="7" t="s">
        <v>23</v>
      </c>
      <c r="T320" s="7" t="s">
        <v>3270</v>
      </c>
      <c r="U320" s="7" t="s">
        <v>24</v>
      </c>
      <c r="V320" s="26"/>
      <c r="X320" s="41">
        <f t="shared" si="28"/>
        <v>0</v>
      </c>
    </row>
    <row r="321" spans="2:24" x14ac:dyDescent="0.25">
      <c r="B321" s="35">
        <v>840490703780</v>
      </c>
      <c r="C321" s="7" t="s">
        <v>1075</v>
      </c>
      <c r="D321" s="7" t="s">
        <v>1412</v>
      </c>
      <c r="E321" s="7" t="s">
        <v>16</v>
      </c>
      <c r="F321" s="7" t="s">
        <v>1356</v>
      </c>
      <c r="G321" s="7">
        <v>3632</v>
      </c>
      <c r="H321" s="7" t="s">
        <v>62</v>
      </c>
      <c r="I321" s="7" t="s">
        <v>63</v>
      </c>
      <c r="J321" s="7" t="s">
        <v>1190</v>
      </c>
      <c r="K321" s="7" t="s">
        <v>15</v>
      </c>
      <c r="L321" s="7" t="s">
        <v>16</v>
      </c>
      <c r="M321" s="8">
        <v>55</v>
      </c>
      <c r="N321" s="46">
        <v>100</v>
      </c>
      <c r="O321" s="46">
        <v>100</v>
      </c>
      <c r="P321" s="9">
        <f t="shared" si="26"/>
        <v>75.350000000000009</v>
      </c>
      <c r="Q321" s="9">
        <f t="shared" si="25"/>
        <v>164</v>
      </c>
      <c r="R321" s="9">
        <f t="shared" si="27"/>
        <v>164</v>
      </c>
      <c r="S321" s="7" t="s">
        <v>23</v>
      </c>
      <c r="T321" s="7" t="s">
        <v>3270</v>
      </c>
      <c r="U321" s="7" t="s">
        <v>24</v>
      </c>
      <c r="V321" s="26"/>
      <c r="X321" s="41">
        <f t="shared" si="28"/>
        <v>0</v>
      </c>
    </row>
    <row r="322" spans="2:24" x14ac:dyDescent="0.25">
      <c r="B322" s="35">
        <v>840490703797</v>
      </c>
      <c r="C322" s="7" t="s">
        <v>1076</v>
      </c>
      <c r="D322" s="7" t="s">
        <v>1413</v>
      </c>
      <c r="E322" s="7" t="s">
        <v>16</v>
      </c>
      <c r="F322" s="7" t="s">
        <v>1356</v>
      </c>
      <c r="G322" s="7">
        <v>3634</v>
      </c>
      <c r="H322" s="7" t="s">
        <v>62</v>
      </c>
      <c r="I322" s="7" t="s">
        <v>63</v>
      </c>
      <c r="J322" s="7" t="s">
        <v>1190</v>
      </c>
      <c r="K322" s="7" t="s">
        <v>15</v>
      </c>
      <c r="L322" s="7" t="s">
        <v>16</v>
      </c>
      <c r="M322" s="8">
        <v>55</v>
      </c>
      <c r="N322" s="46">
        <v>100</v>
      </c>
      <c r="O322" s="46">
        <v>100</v>
      </c>
      <c r="P322" s="9">
        <f t="shared" si="26"/>
        <v>75.350000000000009</v>
      </c>
      <c r="Q322" s="9">
        <f t="shared" si="25"/>
        <v>164</v>
      </c>
      <c r="R322" s="9">
        <f t="shared" si="27"/>
        <v>164</v>
      </c>
      <c r="S322" s="7" t="s">
        <v>23</v>
      </c>
      <c r="T322" s="7" t="s">
        <v>3270</v>
      </c>
      <c r="U322" s="7" t="s">
        <v>24</v>
      </c>
      <c r="V322" s="26"/>
      <c r="X322" s="41">
        <f t="shared" si="28"/>
        <v>0</v>
      </c>
    </row>
    <row r="323" spans="2:24" x14ac:dyDescent="0.25">
      <c r="B323" s="35">
        <v>840490703803</v>
      </c>
      <c r="C323" s="7" t="s">
        <v>1077</v>
      </c>
      <c r="D323" s="7" t="s">
        <v>1414</v>
      </c>
      <c r="E323" s="7" t="s">
        <v>16</v>
      </c>
      <c r="F323" s="7" t="s">
        <v>1356</v>
      </c>
      <c r="G323" s="7">
        <v>3636</v>
      </c>
      <c r="H323" s="7" t="s">
        <v>62</v>
      </c>
      <c r="I323" s="7" t="s">
        <v>63</v>
      </c>
      <c r="J323" s="7" t="s">
        <v>1190</v>
      </c>
      <c r="K323" s="7" t="s">
        <v>15</v>
      </c>
      <c r="L323" s="7" t="s">
        <v>16</v>
      </c>
      <c r="M323" s="8">
        <v>55</v>
      </c>
      <c r="N323" s="46">
        <v>100</v>
      </c>
      <c r="O323" s="46">
        <v>100</v>
      </c>
      <c r="P323" s="9">
        <f t="shared" si="26"/>
        <v>75.350000000000009</v>
      </c>
      <c r="Q323" s="9">
        <f t="shared" si="25"/>
        <v>164</v>
      </c>
      <c r="R323" s="9">
        <f t="shared" si="27"/>
        <v>164</v>
      </c>
      <c r="S323" s="7" t="s">
        <v>23</v>
      </c>
      <c r="T323" s="7" t="s">
        <v>3270</v>
      </c>
      <c r="U323" s="7" t="s">
        <v>24</v>
      </c>
      <c r="V323" s="26"/>
      <c r="X323" s="41">
        <f t="shared" si="28"/>
        <v>0</v>
      </c>
    </row>
    <row r="324" spans="2:24" x14ac:dyDescent="0.25">
      <c r="B324" s="35">
        <v>840490703810</v>
      </c>
      <c r="C324" s="7" t="s">
        <v>1078</v>
      </c>
      <c r="D324" s="7" t="s">
        <v>1415</v>
      </c>
      <c r="E324" s="7" t="s">
        <v>16</v>
      </c>
      <c r="F324" s="7" t="s">
        <v>1356</v>
      </c>
      <c r="G324" s="7">
        <v>3832</v>
      </c>
      <c r="H324" s="7" t="s">
        <v>62</v>
      </c>
      <c r="I324" s="7" t="s">
        <v>63</v>
      </c>
      <c r="J324" s="7" t="s">
        <v>1190</v>
      </c>
      <c r="K324" s="7" t="s">
        <v>15</v>
      </c>
      <c r="L324" s="7" t="s">
        <v>16</v>
      </c>
      <c r="M324" s="8">
        <v>55</v>
      </c>
      <c r="N324" s="46">
        <v>100</v>
      </c>
      <c r="O324" s="46">
        <v>100</v>
      </c>
      <c r="P324" s="9">
        <f t="shared" si="26"/>
        <v>75.350000000000009</v>
      </c>
      <c r="Q324" s="9">
        <f t="shared" si="25"/>
        <v>164</v>
      </c>
      <c r="R324" s="9">
        <f t="shared" si="27"/>
        <v>164</v>
      </c>
      <c r="S324" s="7" t="s">
        <v>23</v>
      </c>
      <c r="T324" s="7" t="s">
        <v>3270</v>
      </c>
      <c r="U324" s="7" t="s">
        <v>24</v>
      </c>
      <c r="V324" s="26"/>
      <c r="X324" s="41">
        <f t="shared" si="28"/>
        <v>0</v>
      </c>
    </row>
    <row r="325" spans="2:24" x14ac:dyDescent="0.25">
      <c r="B325" s="35">
        <v>840490703827</v>
      </c>
      <c r="C325" s="7" t="s">
        <v>1079</v>
      </c>
      <c r="D325" s="7" t="s">
        <v>1416</v>
      </c>
      <c r="E325" s="7" t="s">
        <v>16</v>
      </c>
      <c r="F325" s="7" t="s">
        <v>1356</v>
      </c>
      <c r="G325" s="7">
        <v>3834</v>
      </c>
      <c r="H325" s="7" t="s">
        <v>62</v>
      </c>
      <c r="I325" s="7" t="s">
        <v>63</v>
      </c>
      <c r="J325" s="7" t="s">
        <v>1190</v>
      </c>
      <c r="K325" s="7" t="s">
        <v>15</v>
      </c>
      <c r="L325" s="7" t="s">
        <v>16</v>
      </c>
      <c r="M325" s="8">
        <v>55</v>
      </c>
      <c r="N325" s="46">
        <v>100</v>
      </c>
      <c r="O325" s="46">
        <v>100</v>
      </c>
      <c r="P325" s="9">
        <f t="shared" si="26"/>
        <v>75.350000000000009</v>
      </c>
      <c r="Q325" s="9">
        <f t="shared" si="25"/>
        <v>164</v>
      </c>
      <c r="R325" s="9">
        <f t="shared" si="27"/>
        <v>164</v>
      </c>
      <c r="S325" s="7" t="s">
        <v>23</v>
      </c>
      <c r="T325" s="7" t="s">
        <v>3270</v>
      </c>
      <c r="U325" s="7" t="s">
        <v>24</v>
      </c>
      <c r="V325" s="26"/>
      <c r="X325" s="41">
        <f t="shared" si="28"/>
        <v>0</v>
      </c>
    </row>
    <row r="326" spans="2:24" x14ac:dyDescent="0.25">
      <c r="B326" s="35">
        <v>840490703834</v>
      </c>
      <c r="C326" s="7" t="s">
        <v>1080</v>
      </c>
      <c r="D326" s="7" t="s">
        <v>1417</v>
      </c>
      <c r="E326" s="7" t="s">
        <v>16</v>
      </c>
      <c r="F326" s="7" t="s">
        <v>1356</v>
      </c>
      <c r="G326" s="7">
        <v>3836</v>
      </c>
      <c r="H326" s="7" t="s">
        <v>62</v>
      </c>
      <c r="I326" s="7" t="s">
        <v>63</v>
      </c>
      <c r="J326" s="7" t="s">
        <v>1190</v>
      </c>
      <c r="K326" s="7" t="s">
        <v>15</v>
      </c>
      <c r="L326" s="7" t="s">
        <v>16</v>
      </c>
      <c r="M326" s="8">
        <v>55</v>
      </c>
      <c r="N326" s="46">
        <v>100</v>
      </c>
      <c r="O326" s="46">
        <v>100</v>
      </c>
      <c r="P326" s="9">
        <f t="shared" si="26"/>
        <v>75.350000000000009</v>
      </c>
      <c r="Q326" s="9">
        <f t="shared" si="25"/>
        <v>164</v>
      </c>
      <c r="R326" s="9">
        <f t="shared" si="27"/>
        <v>164</v>
      </c>
      <c r="S326" s="7" t="s">
        <v>23</v>
      </c>
      <c r="T326" s="7" t="s">
        <v>3270</v>
      </c>
      <c r="U326" s="7" t="s">
        <v>24</v>
      </c>
      <c r="V326" s="26"/>
      <c r="X326" s="41">
        <f t="shared" si="28"/>
        <v>0</v>
      </c>
    </row>
    <row r="327" spans="2:24" x14ac:dyDescent="0.25">
      <c r="B327" s="35">
        <v>840490703841</v>
      </c>
      <c r="C327" s="7" t="s">
        <v>1081</v>
      </c>
      <c r="D327" s="7" t="s">
        <v>1418</v>
      </c>
      <c r="E327" s="7" t="s">
        <v>16</v>
      </c>
      <c r="F327" s="7" t="s">
        <v>1356</v>
      </c>
      <c r="G327" s="7">
        <v>4032</v>
      </c>
      <c r="H327" s="7" t="s">
        <v>62</v>
      </c>
      <c r="I327" s="7" t="s">
        <v>63</v>
      </c>
      <c r="J327" s="7" t="s">
        <v>1190</v>
      </c>
      <c r="K327" s="7" t="s">
        <v>15</v>
      </c>
      <c r="L327" s="7" t="s">
        <v>16</v>
      </c>
      <c r="M327" s="8">
        <v>55</v>
      </c>
      <c r="N327" s="46">
        <v>100</v>
      </c>
      <c r="O327" s="46">
        <v>100</v>
      </c>
      <c r="P327" s="9">
        <f t="shared" si="26"/>
        <v>75.350000000000009</v>
      </c>
      <c r="Q327" s="9">
        <f t="shared" ref="Q327:Q390" si="29">R327</f>
        <v>164</v>
      </c>
      <c r="R327" s="9">
        <f t="shared" si="27"/>
        <v>164</v>
      </c>
      <c r="S327" s="7" t="s">
        <v>23</v>
      </c>
      <c r="T327" s="7" t="s">
        <v>3270</v>
      </c>
      <c r="U327" s="7" t="s">
        <v>24</v>
      </c>
      <c r="V327" s="26"/>
      <c r="X327" s="41">
        <f t="shared" si="28"/>
        <v>0</v>
      </c>
    </row>
    <row r="328" spans="2:24" x14ac:dyDescent="0.25">
      <c r="B328" s="35">
        <v>840490703858</v>
      </c>
      <c r="C328" s="7" t="s">
        <v>1082</v>
      </c>
      <c r="D328" s="7" t="s">
        <v>1419</v>
      </c>
      <c r="E328" s="7" t="s">
        <v>16</v>
      </c>
      <c r="F328" s="7" t="s">
        <v>1356</v>
      </c>
      <c r="G328" s="7">
        <v>4232</v>
      </c>
      <c r="H328" s="7" t="s">
        <v>62</v>
      </c>
      <c r="I328" s="7" t="s">
        <v>63</v>
      </c>
      <c r="J328" s="7" t="s">
        <v>1190</v>
      </c>
      <c r="K328" s="7" t="s">
        <v>15</v>
      </c>
      <c r="L328" s="7" t="s">
        <v>16</v>
      </c>
      <c r="M328" s="8">
        <v>55</v>
      </c>
      <c r="N328" s="46">
        <v>100</v>
      </c>
      <c r="O328" s="46">
        <v>100</v>
      </c>
      <c r="P328" s="9">
        <f t="shared" ref="P328:P391" si="30">(O328*$P$3)*(M328/O328)</f>
        <v>75.350000000000009</v>
      </c>
      <c r="Q328" s="9">
        <f t="shared" si="29"/>
        <v>164</v>
      </c>
      <c r="R328" s="9">
        <f t="shared" ref="R328:R391" si="31">ROUND(O328*$P$3*(1+$Q$3),0)</f>
        <v>164</v>
      </c>
      <c r="S328" s="7" t="s">
        <v>23</v>
      </c>
      <c r="T328" s="7" t="s">
        <v>3270</v>
      </c>
      <c r="U328" s="7" t="s">
        <v>24</v>
      </c>
      <c r="V328" s="26"/>
      <c r="X328" s="41">
        <f t="shared" si="28"/>
        <v>0</v>
      </c>
    </row>
    <row r="329" spans="2:24" x14ac:dyDescent="0.25">
      <c r="B329" s="35">
        <v>840490703865</v>
      </c>
      <c r="C329" s="7" t="s">
        <v>1083</v>
      </c>
      <c r="D329" s="7" t="s">
        <v>1420</v>
      </c>
      <c r="E329" s="7" t="s">
        <v>16</v>
      </c>
      <c r="F329" s="7" t="s">
        <v>1356</v>
      </c>
      <c r="G329" s="7">
        <v>4432</v>
      </c>
      <c r="H329" s="7" t="s">
        <v>62</v>
      </c>
      <c r="I329" s="7" t="s">
        <v>63</v>
      </c>
      <c r="J329" s="7" t="s">
        <v>1190</v>
      </c>
      <c r="K329" s="7" t="s">
        <v>15</v>
      </c>
      <c r="L329" s="7" t="s">
        <v>16</v>
      </c>
      <c r="M329" s="8">
        <v>55</v>
      </c>
      <c r="N329" s="46">
        <v>100</v>
      </c>
      <c r="O329" s="46">
        <v>100</v>
      </c>
      <c r="P329" s="9">
        <f t="shared" si="30"/>
        <v>75.350000000000009</v>
      </c>
      <c r="Q329" s="9">
        <f t="shared" si="29"/>
        <v>164</v>
      </c>
      <c r="R329" s="9">
        <f t="shared" si="31"/>
        <v>164</v>
      </c>
      <c r="S329" s="7" t="s">
        <v>23</v>
      </c>
      <c r="T329" s="7" t="s">
        <v>3270</v>
      </c>
      <c r="U329" s="7" t="s">
        <v>24</v>
      </c>
      <c r="V329" s="26"/>
      <c r="X329" s="41">
        <f t="shared" si="28"/>
        <v>0</v>
      </c>
    </row>
    <row r="330" spans="2:24" x14ac:dyDescent="0.25">
      <c r="B330" s="35">
        <v>840490703339</v>
      </c>
      <c r="C330" s="7" t="s">
        <v>1084</v>
      </c>
      <c r="D330" s="7" t="s">
        <v>1421</v>
      </c>
      <c r="E330" s="7" t="s">
        <v>16</v>
      </c>
      <c r="F330" s="7" t="s">
        <v>561</v>
      </c>
      <c r="G330" s="7">
        <v>3030</v>
      </c>
      <c r="H330" s="7" t="s">
        <v>62</v>
      </c>
      <c r="I330" s="7" t="s">
        <v>63</v>
      </c>
      <c r="J330" s="7" t="s">
        <v>1190</v>
      </c>
      <c r="K330" s="7" t="s">
        <v>15</v>
      </c>
      <c r="L330" s="7" t="s">
        <v>16</v>
      </c>
      <c r="M330" s="8">
        <v>55</v>
      </c>
      <c r="N330" s="46">
        <v>100</v>
      </c>
      <c r="O330" s="46">
        <v>100</v>
      </c>
      <c r="P330" s="9">
        <f t="shared" si="30"/>
        <v>75.350000000000009</v>
      </c>
      <c r="Q330" s="9">
        <f t="shared" si="29"/>
        <v>164</v>
      </c>
      <c r="R330" s="9">
        <f t="shared" si="31"/>
        <v>164</v>
      </c>
      <c r="S330" s="7" t="s">
        <v>23</v>
      </c>
      <c r="T330" s="7" t="s">
        <v>3270</v>
      </c>
      <c r="U330" s="7" t="s">
        <v>24</v>
      </c>
      <c r="V330" s="26"/>
      <c r="X330" s="41">
        <f t="shared" si="28"/>
        <v>0</v>
      </c>
    </row>
    <row r="331" spans="2:24" x14ac:dyDescent="0.25">
      <c r="B331" s="35">
        <v>840490703346</v>
      </c>
      <c r="C331" s="7" t="s">
        <v>1085</v>
      </c>
      <c r="D331" s="7" t="s">
        <v>1422</v>
      </c>
      <c r="E331" s="7" t="s">
        <v>16</v>
      </c>
      <c r="F331" s="7" t="s">
        <v>561</v>
      </c>
      <c r="G331" s="7">
        <v>3032</v>
      </c>
      <c r="H331" s="7" t="s">
        <v>62</v>
      </c>
      <c r="I331" s="7" t="s">
        <v>63</v>
      </c>
      <c r="J331" s="7" t="s">
        <v>1190</v>
      </c>
      <c r="K331" s="7" t="s">
        <v>15</v>
      </c>
      <c r="L331" s="7" t="s">
        <v>16</v>
      </c>
      <c r="M331" s="8">
        <v>55</v>
      </c>
      <c r="N331" s="46">
        <v>100</v>
      </c>
      <c r="O331" s="46">
        <v>100</v>
      </c>
      <c r="P331" s="9">
        <f t="shared" si="30"/>
        <v>75.350000000000009</v>
      </c>
      <c r="Q331" s="9">
        <f t="shared" si="29"/>
        <v>164</v>
      </c>
      <c r="R331" s="9">
        <f t="shared" si="31"/>
        <v>164</v>
      </c>
      <c r="S331" s="7" t="s">
        <v>23</v>
      </c>
      <c r="T331" s="7" t="s">
        <v>3270</v>
      </c>
      <c r="U331" s="7" t="s">
        <v>24</v>
      </c>
      <c r="V331" s="26"/>
      <c r="X331" s="41">
        <f t="shared" si="28"/>
        <v>0</v>
      </c>
    </row>
    <row r="332" spans="2:24" x14ac:dyDescent="0.25">
      <c r="B332" s="35">
        <v>840490703353</v>
      </c>
      <c r="C332" s="7" t="s">
        <v>1086</v>
      </c>
      <c r="D332" s="7" t="s">
        <v>1423</v>
      </c>
      <c r="E332" s="7" t="s">
        <v>16</v>
      </c>
      <c r="F332" s="7" t="s">
        <v>561</v>
      </c>
      <c r="G332" s="7">
        <v>3230</v>
      </c>
      <c r="H332" s="7" t="s">
        <v>62</v>
      </c>
      <c r="I332" s="7" t="s">
        <v>63</v>
      </c>
      <c r="J332" s="7" t="s">
        <v>1190</v>
      </c>
      <c r="K332" s="7" t="s">
        <v>15</v>
      </c>
      <c r="L332" s="7" t="s">
        <v>16</v>
      </c>
      <c r="M332" s="8">
        <v>55</v>
      </c>
      <c r="N332" s="46">
        <v>100</v>
      </c>
      <c r="O332" s="46">
        <v>100</v>
      </c>
      <c r="P332" s="9">
        <f t="shared" si="30"/>
        <v>75.350000000000009</v>
      </c>
      <c r="Q332" s="9">
        <f t="shared" si="29"/>
        <v>164</v>
      </c>
      <c r="R332" s="9">
        <f t="shared" si="31"/>
        <v>164</v>
      </c>
      <c r="S332" s="7" t="s">
        <v>23</v>
      </c>
      <c r="T332" s="7" t="s">
        <v>3270</v>
      </c>
      <c r="U332" s="7" t="s">
        <v>24</v>
      </c>
      <c r="V332" s="26"/>
      <c r="X332" s="41">
        <f t="shared" si="28"/>
        <v>0</v>
      </c>
    </row>
    <row r="333" spans="2:24" x14ac:dyDescent="0.25">
      <c r="B333" s="35">
        <v>840490703360</v>
      </c>
      <c r="C333" s="7" t="s">
        <v>1087</v>
      </c>
      <c r="D333" s="7" t="s">
        <v>1424</v>
      </c>
      <c r="E333" s="7" t="s">
        <v>16</v>
      </c>
      <c r="F333" s="7" t="s">
        <v>561</v>
      </c>
      <c r="G333" s="7">
        <v>3232</v>
      </c>
      <c r="H333" s="7" t="s">
        <v>62</v>
      </c>
      <c r="I333" s="7" t="s">
        <v>63</v>
      </c>
      <c r="J333" s="7" t="s">
        <v>1190</v>
      </c>
      <c r="K333" s="7" t="s">
        <v>15</v>
      </c>
      <c r="L333" s="7" t="s">
        <v>16</v>
      </c>
      <c r="M333" s="8">
        <v>55</v>
      </c>
      <c r="N333" s="46">
        <v>100</v>
      </c>
      <c r="O333" s="46">
        <v>100</v>
      </c>
      <c r="P333" s="9">
        <f t="shared" si="30"/>
        <v>75.350000000000009</v>
      </c>
      <c r="Q333" s="9">
        <f t="shared" si="29"/>
        <v>164</v>
      </c>
      <c r="R333" s="9">
        <f t="shared" si="31"/>
        <v>164</v>
      </c>
      <c r="S333" s="7" t="s">
        <v>23</v>
      </c>
      <c r="T333" s="7" t="s">
        <v>3270</v>
      </c>
      <c r="U333" s="7" t="s">
        <v>24</v>
      </c>
      <c r="V333" s="26"/>
      <c r="X333" s="41">
        <f t="shared" si="28"/>
        <v>0</v>
      </c>
    </row>
    <row r="334" spans="2:24" x14ac:dyDescent="0.25">
      <c r="B334" s="35">
        <v>840490703377</v>
      </c>
      <c r="C334" s="7" t="s">
        <v>1088</v>
      </c>
      <c r="D334" s="7" t="s">
        <v>1425</v>
      </c>
      <c r="E334" s="7" t="s">
        <v>16</v>
      </c>
      <c r="F334" s="7" t="s">
        <v>561</v>
      </c>
      <c r="G334" s="7">
        <v>3234</v>
      </c>
      <c r="H334" s="7" t="s">
        <v>62</v>
      </c>
      <c r="I334" s="7" t="s">
        <v>63</v>
      </c>
      <c r="J334" s="7" t="s">
        <v>1190</v>
      </c>
      <c r="K334" s="7" t="s">
        <v>15</v>
      </c>
      <c r="L334" s="7" t="s">
        <v>16</v>
      </c>
      <c r="M334" s="8">
        <v>55</v>
      </c>
      <c r="N334" s="46">
        <v>100</v>
      </c>
      <c r="O334" s="46">
        <v>100</v>
      </c>
      <c r="P334" s="9">
        <f t="shared" si="30"/>
        <v>75.350000000000009</v>
      </c>
      <c r="Q334" s="9">
        <f t="shared" si="29"/>
        <v>164</v>
      </c>
      <c r="R334" s="9">
        <f t="shared" si="31"/>
        <v>164</v>
      </c>
      <c r="S334" s="7" t="s">
        <v>23</v>
      </c>
      <c r="T334" s="7" t="s">
        <v>3270</v>
      </c>
      <c r="U334" s="7" t="s">
        <v>24</v>
      </c>
      <c r="V334" s="26"/>
      <c r="X334" s="41">
        <f t="shared" si="28"/>
        <v>0</v>
      </c>
    </row>
    <row r="335" spans="2:24" x14ac:dyDescent="0.25">
      <c r="B335" s="35">
        <v>840490703384</v>
      </c>
      <c r="C335" s="7" t="s">
        <v>1089</v>
      </c>
      <c r="D335" s="7" t="s">
        <v>1426</v>
      </c>
      <c r="E335" s="7" t="s">
        <v>16</v>
      </c>
      <c r="F335" s="7" t="s">
        <v>561</v>
      </c>
      <c r="G335" s="7">
        <v>3430</v>
      </c>
      <c r="H335" s="7" t="s">
        <v>62</v>
      </c>
      <c r="I335" s="7" t="s">
        <v>63</v>
      </c>
      <c r="J335" s="7" t="s">
        <v>1190</v>
      </c>
      <c r="K335" s="7" t="s">
        <v>15</v>
      </c>
      <c r="L335" s="7" t="s">
        <v>16</v>
      </c>
      <c r="M335" s="8">
        <v>55</v>
      </c>
      <c r="N335" s="46">
        <v>100</v>
      </c>
      <c r="O335" s="46">
        <v>100</v>
      </c>
      <c r="P335" s="9">
        <f t="shared" si="30"/>
        <v>75.350000000000009</v>
      </c>
      <c r="Q335" s="9">
        <f t="shared" si="29"/>
        <v>164</v>
      </c>
      <c r="R335" s="9">
        <f t="shared" si="31"/>
        <v>164</v>
      </c>
      <c r="S335" s="7" t="s">
        <v>23</v>
      </c>
      <c r="T335" s="7" t="s">
        <v>3270</v>
      </c>
      <c r="U335" s="7" t="s">
        <v>24</v>
      </c>
      <c r="V335" s="26"/>
      <c r="X335" s="41">
        <f t="shared" si="28"/>
        <v>0</v>
      </c>
    </row>
    <row r="336" spans="2:24" x14ac:dyDescent="0.25">
      <c r="B336" s="35">
        <v>840490703391</v>
      </c>
      <c r="C336" s="7" t="s">
        <v>1090</v>
      </c>
      <c r="D336" s="7" t="s">
        <v>1427</v>
      </c>
      <c r="E336" s="7" t="s">
        <v>16</v>
      </c>
      <c r="F336" s="7" t="s">
        <v>561</v>
      </c>
      <c r="G336" s="7">
        <v>3432</v>
      </c>
      <c r="H336" s="7" t="s">
        <v>62</v>
      </c>
      <c r="I336" s="7" t="s">
        <v>63</v>
      </c>
      <c r="J336" s="7" t="s">
        <v>1190</v>
      </c>
      <c r="K336" s="7" t="s">
        <v>15</v>
      </c>
      <c r="L336" s="7" t="s">
        <v>16</v>
      </c>
      <c r="M336" s="8">
        <v>55</v>
      </c>
      <c r="N336" s="46">
        <v>100</v>
      </c>
      <c r="O336" s="46">
        <v>100</v>
      </c>
      <c r="P336" s="9">
        <f t="shared" si="30"/>
        <v>75.350000000000009</v>
      </c>
      <c r="Q336" s="9">
        <f t="shared" si="29"/>
        <v>164</v>
      </c>
      <c r="R336" s="9">
        <f t="shared" si="31"/>
        <v>164</v>
      </c>
      <c r="S336" s="7" t="s">
        <v>23</v>
      </c>
      <c r="T336" s="7" t="s">
        <v>3270</v>
      </c>
      <c r="U336" s="7" t="s">
        <v>24</v>
      </c>
      <c r="V336" s="26"/>
      <c r="X336" s="41">
        <f t="shared" si="28"/>
        <v>0</v>
      </c>
    </row>
    <row r="337" spans="2:24" x14ac:dyDescent="0.25">
      <c r="B337" s="35">
        <v>840490703407</v>
      </c>
      <c r="C337" s="7" t="s">
        <v>1091</v>
      </c>
      <c r="D337" s="7" t="s">
        <v>1428</v>
      </c>
      <c r="E337" s="7" t="s">
        <v>16</v>
      </c>
      <c r="F337" s="7" t="s">
        <v>561</v>
      </c>
      <c r="G337" s="7">
        <v>3434</v>
      </c>
      <c r="H337" s="7" t="s">
        <v>62</v>
      </c>
      <c r="I337" s="7" t="s">
        <v>63</v>
      </c>
      <c r="J337" s="7" t="s">
        <v>1190</v>
      </c>
      <c r="K337" s="7" t="s">
        <v>15</v>
      </c>
      <c r="L337" s="7" t="s">
        <v>16</v>
      </c>
      <c r="M337" s="8">
        <v>55</v>
      </c>
      <c r="N337" s="46">
        <v>100</v>
      </c>
      <c r="O337" s="46">
        <v>100</v>
      </c>
      <c r="P337" s="9">
        <f t="shared" si="30"/>
        <v>75.350000000000009</v>
      </c>
      <c r="Q337" s="9">
        <f t="shared" si="29"/>
        <v>164</v>
      </c>
      <c r="R337" s="9">
        <f t="shared" si="31"/>
        <v>164</v>
      </c>
      <c r="S337" s="7" t="s">
        <v>23</v>
      </c>
      <c r="T337" s="7" t="s">
        <v>3270</v>
      </c>
      <c r="U337" s="7" t="s">
        <v>24</v>
      </c>
      <c r="V337" s="26"/>
      <c r="X337" s="41">
        <f t="shared" si="28"/>
        <v>0</v>
      </c>
    </row>
    <row r="338" spans="2:24" x14ac:dyDescent="0.25">
      <c r="B338" s="35">
        <v>840490703414</v>
      </c>
      <c r="C338" s="7" t="s">
        <v>1092</v>
      </c>
      <c r="D338" s="7" t="s">
        <v>1429</v>
      </c>
      <c r="E338" s="7" t="s">
        <v>16</v>
      </c>
      <c r="F338" s="7" t="s">
        <v>561</v>
      </c>
      <c r="G338" s="7">
        <v>3436</v>
      </c>
      <c r="H338" s="7" t="s">
        <v>62</v>
      </c>
      <c r="I338" s="7" t="s">
        <v>63</v>
      </c>
      <c r="J338" s="7" t="s">
        <v>1190</v>
      </c>
      <c r="K338" s="7" t="s">
        <v>15</v>
      </c>
      <c r="L338" s="7" t="s">
        <v>16</v>
      </c>
      <c r="M338" s="8">
        <v>55</v>
      </c>
      <c r="N338" s="46">
        <v>100</v>
      </c>
      <c r="O338" s="46">
        <v>100</v>
      </c>
      <c r="P338" s="9">
        <f t="shared" si="30"/>
        <v>75.350000000000009</v>
      </c>
      <c r="Q338" s="9">
        <f t="shared" si="29"/>
        <v>164</v>
      </c>
      <c r="R338" s="9">
        <f t="shared" si="31"/>
        <v>164</v>
      </c>
      <c r="S338" s="7" t="s">
        <v>23</v>
      </c>
      <c r="T338" s="7" t="s">
        <v>3270</v>
      </c>
      <c r="U338" s="7" t="s">
        <v>24</v>
      </c>
      <c r="V338" s="26"/>
      <c r="X338" s="41">
        <f t="shared" si="28"/>
        <v>0</v>
      </c>
    </row>
    <row r="339" spans="2:24" x14ac:dyDescent="0.25">
      <c r="B339" s="35">
        <v>840490703421</v>
      </c>
      <c r="C339" s="7" t="s">
        <v>1093</v>
      </c>
      <c r="D339" s="7" t="s">
        <v>1430</v>
      </c>
      <c r="E339" s="7" t="s">
        <v>16</v>
      </c>
      <c r="F339" s="7" t="s">
        <v>561</v>
      </c>
      <c r="G339" s="7">
        <v>3632</v>
      </c>
      <c r="H339" s="7" t="s">
        <v>62</v>
      </c>
      <c r="I339" s="7" t="s">
        <v>63</v>
      </c>
      <c r="J339" s="7" t="s">
        <v>1190</v>
      </c>
      <c r="K339" s="7" t="s">
        <v>15</v>
      </c>
      <c r="L339" s="7" t="s">
        <v>16</v>
      </c>
      <c r="M339" s="8">
        <v>55</v>
      </c>
      <c r="N339" s="46">
        <v>100</v>
      </c>
      <c r="O339" s="46">
        <v>100</v>
      </c>
      <c r="P339" s="9">
        <f t="shared" si="30"/>
        <v>75.350000000000009</v>
      </c>
      <c r="Q339" s="9">
        <f t="shared" si="29"/>
        <v>164</v>
      </c>
      <c r="R339" s="9">
        <f t="shared" si="31"/>
        <v>164</v>
      </c>
      <c r="S339" s="7" t="s">
        <v>23</v>
      </c>
      <c r="T339" s="7" t="s">
        <v>3270</v>
      </c>
      <c r="U339" s="7" t="s">
        <v>24</v>
      </c>
      <c r="V339" s="26"/>
      <c r="X339" s="41">
        <f t="shared" si="28"/>
        <v>0</v>
      </c>
    </row>
    <row r="340" spans="2:24" x14ac:dyDescent="0.25">
      <c r="B340" s="35">
        <v>840490703438</v>
      </c>
      <c r="C340" s="7" t="s">
        <v>1094</v>
      </c>
      <c r="D340" s="7" t="s">
        <v>1431</v>
      </c>
      <c r="E340" s="7" t="s">
        <v>16</v>
      </c>
      <c r="F340" s="7" t="s">
        <v>561</v>
      </c>
      <c r="G340" s="7">
        <v>3634</v>
      </c>
      <c r="H340" s="7" t="s">
        <v>62</v>
      </c>
      <c r="I340" s="7" t="s">
        <v>63</v>
      </c>
      <c r="J340" s="7" t="s">
        <v>1190</v>
      </c>
      <c r="K340" s="7" t="s">
        <v>15</v>
      </c>
      <c r="L340" s="7" t="s">
        <v>16</v>
      </c>
      <c r="M340" s="8">
        <v>55</v>
      </c>
      <c r="N340" s="46">
        <v>100</v>
      </c>
      <c r="O340" s="46">
        <v>100</v>
      </c>
      <c r="P340" s="9">
        <f t="shared" si="30"/>
        <v>75.350000000000009</v>
      </c>
      <c r="Q340" s="9">
        <f t="shared" si="29"/>
        <v>164</v>
      </c>
      <c r="R340" s="9">
        <f t="shared" si="31"/>
        <v>164</v>
      </c>
      <c r="S340" s="7" t="s">
        <v>23</v>
      </c>
      <c r="T340" s="7" t="s">
        <v>3270</v>
      </c>
      <c r="U340" s="7" t="s">
        <v>24</v>
      </c>
      <c r="V340" s="26"/>
      <c r="X340" s="41">
        <f t="shared" si="28"/>
        <v>0</v>
      </c>
    </row>
    <row r="341" spans="2:24" x14ac:dyDescent="0.25">
      <c r="B341" s="35">
        <v>840490703445</v>
      </c>
      <c r="C341" s="7" t="s">
        <v>1095</v>
      </c>
      <c r="D341" s="7" t="s">
        <v>1432</v>
      </c>
      <c r="E341" s="7" t="s">
        <v>16</v>
      </c>
      <c r="F341" s="7" t="s">
        <v>561</v>
      </c>
      <c r="G341" s="7">
        <v>3636</v>
      </c>
      <c r="H341" s="7" t="s">
        <v>62</v>
      </c>
      <c r="I341" s="7" t="s">
        <v>63</v>
      </c>
      <c r="J341" s="7" t="s">
        <v>1190</v>
      </c>
      <c r="K341" s="7" t="s">
        <v>15</v>
      </c>
      <c r="L341" s="7" t="s">
        <v>16</v>
      </c>
      <c r="M341" s="8">
        <v>55</v>
      </c>
      <c r="N341" s="46">
        <v>100</v>
      </c>
      <c r="O341" s="46">
        <v>100</v>
      </c>
      <c r="P341" s="9">
        <f t="shared" si="30"/>
        <v>75.350000000000009</v>
      </c>
      <c r="Q341" s="9">
        <f t="shared" si="29"/>
        <v>164</v>
      </c>
      <c r="R341" s="9">
        <f t="shared" si="31"/>
        <v>164</v>
      </c>
      <c r="S341" s="7" t="s">
        <v>23</v>
      </c>
      <c r="T341" s="7" t="s">
        <v>3270</v>
      </c>
      <c r="U341" s="7" t="s">
        <v>24</v>
      </c>
      <c r="V341" s="26"/>
      <c r="X341" s="41">
        <f t="shared" si="28"/>
        <v>0</v>
      </c>
    </row>
    <row r="342" spans="2:24" x14ac:dyDescent="0.25">
      <c r="B342" s="35">
        <v>840490703452</v>
      </c>
      <c r="C342" s="7" t="s">
        <v>1096</v>
      </c>
      <c r="D342" s="7" t="s">
        <v>1433</v>
      </c>
      <c r="E342" s="7" t="s">
        <v>16</v>
      </c>
      <c r="F342" s="7" t="s">
        <v>561</v>
      </c>
      <c r="G342" s="7">
        <v>3832</v>
      </c>
      <c r="H342" s="7" t="s">
        <v>62</v>
      </c>
      <c r="I342" s="7" t="s">
        <v>63</v>
      </c>
      <c r="J342" s="7" t="s">
        <v>1190</v>
      </c>
      <c r="K342" s="7" t="s">
        <v>15</v>
      </c>
      <c r="L342" s="7" t="s">
        <v>16</v>
      </c>
      <c r="M342" s="8">
        <v>55</v>
      </c>
      <c r="N342" s="46">
        <v>100</v>
      </c>
      <c r="O342" s="46">
        <v>100</v>
      </c>
      <c r="P342" s="9">
        <f t="shared" si="30"/>
        <v>75.350000000000009</v>
      </c>
      <c r="Q342" s="9">
        <f t="shared" si="29"/>
        <v>164</v>
      </c>
      <c r="R342" s="9">
        <f t="shared" si="31"/>
        <v>164</v>
      </c>
      <c r="S342" s="7" t="s">
        <v>23</v>
      </c>
      <c r="T342" s="7" t="s">
        <v>3270</v>
      </c>
      <c r="U342" s="7" t="s">
        <v>24</v>
      </c>
      <c r="V342" s="26"/>
      <c r="X342" s="41">
        <f t="shared" si="28"/>
        <v>0</v>
      </c>
    </row>
    <row r="343" spans="2:24" x14ac:dyDescent="0.25">
      <c r="B343" s="35">
        <v>840490703469</v>
      </c>
      <c r="C343" s="7" t="s">
        <v>1097</v>
      </c>
      <c r="D343" s="7" t="s">
        <v>1434</v>
      </c>
      <c r="E343" s="7" t="s">
        <v>16</v>
      </c>
      <c r="F343" s="7" t="s">
        <v>561</v>
      </c>
      <c r="G343" s="7">
        <v>3834</v>
      </c>
      <c r="H343" s="7" t="s">
        <v>62</v>
      </c>
      <c r="I343" s="7" t="s">
        <v>63</v>
      </c>
      <c r="J343" s="7" t="s">
        <v>1190</v>
      </c>
      <c r="K343" s="7" t="s">
        <v>15</v>
      </c>
      <c r="L343" s="7" t="s">
        <v>16</v>
      </c>
      <c r="M343" s="8">
        <v>55</v>
      </c>
      <c r="N343" s="46">
        <v>100</v>
      </c>
      <c r="O343" s="46">
        <v>100</v>
      </c>
      <c r="P343" s="9">
        <f t="shared" si="30"/>
        <v>75.350000000000009</v>
      </c>
      <c r="Q343" s="9">
        <f t="shared" si="29"/>
        <v>164</v>
      </c>
      <c r="R343" s="9">
        <f t="shared" si="31"/>
        <v>164</v>
      </c>
      <c r="S343" s="7" t="s">
        <v>23</v>
      </c>
      <c r="T343" s="7" t="s">
        <v>3270</v>
      </c>
      <c r="U343" s="7" t="s">
        <v>24</v>
      </c>
      <c r="V343" s="26"/>
      <c r="X343" s="41">
        <f t="shared" si="28"/>
        <v>0</v>
      </c>
    </row>
    <row r="344" spans="2:24" x14ac:dyDescent="0.25">
      <c r="B344" s="35">
        <v>840490703476</v>
      </c>
      <c r="C344" s="7" t="s">
        <v>1098</v>
      </c>
      <c r="D344" s="7" t="s">
        <v>1435</v>
      </c>
      <c r="E344" s="7" t="s">
        <v>16</v>
      </c>
      <c r="F344" s="7" t="s">
        <v>561</v>
      </c>
      <c r="G344" s="7">
        <v>3836</v>
      </c>
      <c r="H344" s="7" t="s">
        <v>62</v>
      </c>
      <c r="I344" s="7" t="s">
        <v>63</v>
      </c>
      <c r="J344" s="7" t="s">
        <v>1190</v>
      </c>
      <c r="K344" s="7" t="s">
        <v>15</v>
      </c>
      <c r="L344" s="7" t="s">
        <v>16</v>
      </c>
      <c r="M344" s="8">
        <v>55</v>
      </c>
      <c r="N344" s="46">
        <v>100</v>
      </c>
      <c r="O344" s="46">
        <v>100</v>
      </c>
      <c r="P344" s="9">
        <f t="shared" si="30"/>
        <v>75.350000000000009</v>
      </c>
      <c r="Q344" s="9">
        <f t="shared" si="29"/>
        <v>164</v>
      </c>
      <c r="R344" s="9">
        <f t="shared" si="31"/>
        <v>164</v>
      </c>
      <c r="S344" s="7" t="s">
        <v>23</v>
      </c>
      <c r="T344" s="7" t="s">
        <v>3270</v>
      </c>
      <c r="U344" s="7" t="s">
        <v>24</v>
      </c>
      <c r="V344" s="26"/>
      <c r="X344" s="41">
        <f t="shared" si="28"/>
        <v>0</v>
      </c>
    </row>
    <row r="345" spans="2:24" x14ac:dyDescent="0.25">
      <c r="B345" s="35">
        <v>840490703483</v>
      </c>
      <c r="C345" s="7" t="s">
        <v>1099</v>
      </c>
      <c r="D345" s="7" t="s">
        <v>1436</v>
      </c>
      <c r="E345" s="7" t="s">
        <v>16</v>
      </c>
      <c r="F345" s="7" t="s">
        <v>561</v>
      </c>
      <c r="G345" s="7">
        <v>4032</v>
      </c>
      <c r="H345" s="7" t="s">
        <v>62</v>
      </c>
      <c r="I345" s="7" t="s">
        <v>63</v>
      </c>
      <c r="J345" s="7" t="s">
        <v>1190</v>
      </c>
      <c r="K345" s="7" t="s">
        <v>15</v>
      </c>
      <c r="L345" s="7" t="s">
        <v>16</v>
      </c>
      <c r="M345" s="8">
        <v>55</v>
      </c>
      <c r="N345" s="46">
        <v>100</v>
      </c>
      <c r="O345" s="46">
        <v>100</v>
      </c>
      <c r="P345" s="9">
        <f t="shared" si="30"/>
        <v>75.350000000000009</v>
      </c>
      <c r="Q345" s="9">
        <f t="shared" si="29"/>
        <v>164</v>
      </c>
      <c r="R345" s="9">
        <f t="shared" si="31"/>
        <v>164</v>
      </c>
      <c r="S345" s="7" t="s">
        <v>23</v>
      </c>
      <c r="T345" s="7" t="s">
        <v>3270</v>
      </c>
      <c r="U345" s="7" t="s">
        <v>24</v>
      </c>
      <c r="V345" s="26"/>
      <c r="X345" s="41">
        <f t="shared" si="28"/>
        <v>0</v>
      </c>
    </row>
    <row r="346" spans="2:24" x14ac:dyDescent="0.25">
      <c r="B346" s="35">
        <v>840490703490</v>
      </c>
      <c r="C346" s="7" t="s">
        <v>1100</v>
      </c>
      <c r="D346" s="7" t="s">
        <v>1437</v>
      </c>
      <c r="E346" s="7" t="s">
        <v>16</v>
      </c>
      <c r="F346" s="7" t="s">
        <v>561</v>
      </c>
      <c r="G346" s="7">
        <v>4232</v>
      </c>
      <c r="H346" s="7" t="s">
        <v>62</v>
      </c>
      <c r="I346" s="7" t="s">
        <v>63</v>
      </c>
      <c r="J346" s="7" t="s">
        <v>1190</v>
      </c>
      <c r="K346" s="7" t="s">
        <v>15</v>
      </c>
      <c r="L346" s="7" t="s">
        <v>16</v>
      </c>
      <c r="M346" s="8">
        <v>55</v>
      </c>
      <c r="N346" s="46">
        <v>100</v>
      </c>
      <c r="O346" s="46">
        <v>100</v>
      </c>
      <c r="P346" s="9">
        <f t="shared" si="30"/>
        <v>75.350000000000009</v>
      </c>
      <c r="Q346" s="9">
        <f t="shared" si="29"/>
        <v>164</v>
      </c>
      <c r="R346" s="9">
        <f t="shared" si="31"/>
        <v>164</v>
      </c>
      <c r="S346" s="7" t="s">
        <v>23</v>
      </c>
      <c r="T346" s="7" t="s">
        <v>3270</v>
      </c>
      <c r="U346" s="7" t="s">
        <v>24</v>
      </c>
      <c r="V346" s="26"/>
      <c r="X346" s="41">
        <f t="shared" si="28"/>
        <v>0</v>
      </c>
    </row>
    <row r="347" spans="2:24" x14ac:dyDescent="0.25">
      <c r="B347" s="35">
        <v>840490703506</v>
      </c>
      <c r="C347" s="7" t="s">
        <v>1101</v>
      </c>
      <c r="D347" s="7" t="s">
        <v>1438</v>
      </c>
      <c r="E347" s="7" t="s">
        <v>16</v>
      </c>
      <c r="F347" s="7" t="s">
        <v>561</v>
      </c>
      <c r="G347" s="7">
        <v>4432</v>
      </c>
      <c r="H347" s="7" t="s">
        <v>62</v>
      </c>
      <c r="I347" s="7" t="s">
        <v>63</v>
      </c>
      <c r="J347" s="7" t="s">
        <v>1190</v>
      </c>
      <c r="K347" s="7" t="s">
        <v>15</v>
      </c>
      <c r="L347" s="7" t="s">
        <v>16</v>
      </c>
      <c r="M347" s="8">
        <v>55</v>
      </c>
      <c r="N347" s="46">
        <v>100</v>
      </c>
      <c r="O347" s="46">
        <v>100</v>
      </c>
      <c r="P347" s="9">
        <f t="shared" si="30"/>
        <v>75.350000000000009</v>
      </c>
      <c r="Q347" s="9">
        <f t="shared" si="29"/>
        <v>164</v>
      </c>
      <c r="R347" s="9">
        <f t="shared" si="31"/>
        <v>164</v>
      </c>
      <c r="S347" s="7" t="s">
        <v>23</v>
      </c>
      <c r="T347" s="7" t="s">
        <v>3270</v>
      </c>
      <c r="U347" s="7" t="s">
        <v>24</v>
      </c>
      <c r="V347" s="26"/>
      <c r="X347" s="41">
        <f t="shared" si="28"/>
        <v>0</v>
      </c>
    </row>
    <row r="348" spans="2:24" x14ac:dyDescent="0.25">
      <c r="B348" s="35">
        <v>840490703155</v>
      </c>
      <c r="C348" s="7" t="s">
        <v>1102</v>
      </c>
      <c r="D348" s="7" t="s">
        <v>1439</v>
      </c>
      <c r="E348" s="7" t="s">
        <v>16</v>
      </c>
      <c r="F348" s="7" t="s">
        <v>652</v>
      </c>
      <c r="G348" s="7">
        <v>3030</v>
      </c>
      <c r="H348" s="7" t="s">
        <v>62</v>
      </c>
      <c r="I348" s="7" t="s">
        <v>63</v>
      </c>
      <c r="J348" s="7" t="s">
        <v>1190</v>
      </c>
      <c r="K348" s="7" t="s">
        <v>15</v>
      </c>
      <c r="L348" s="7" t="s">
        <v>16</v>
      </c>
      <c r="M348" s="8">
        <v>55</v>
      </c>
      <c r="N348" s="46">
        <v>100</v>
      </c>
      <c r="O348" s="46">
        <v>100</v>
      </c>
      <c r="P348" s="9">
        <f t="shared" si="30"/>
        <v>75.350000000000009</v>
      </c>
      <c r="Q348" s="9">
        <f t="shared" si="29"/>
        <v>164</v>
      </c>
      <c r="R348" s="9">
        <f t="shared" si="31"/>
        <v>164</v>
      </c>
      <c r="S348" s="7" t="s">
        <v>23</v>
      </c>
      <c r="T348" s="7" t="s">
        <v>3270</v>
      </c>
      <c r="U348" s="7" t="s">
        <v>24</v>
      </c>
      <c r="V348" s="26"/>
      <c r="X348" s="41">
        <f t="shared" si="28"/>
        <v>0</v>
      </c>
    </row>
    <row r="349" spans="2:24" x14ac:dyDescent="0.25">
      <c r="B349" s="35">
        <v>840490703162</v>
      </c>
      <c r="C349" s="7" t="s">
        <v>1103</v>
      </c>
      <c r="D349" s="7" t="s">
        <v>1440</v>
      </c>
      <c r="E349" s="7" t="s">
        <v>16</v>
      </c>
      <c r="F349" s="7" t="s">
        <v>652</v>
      </c>
      <c r="G349" s="7">
        <v>3032</v>
      </c>
      <c r="H349" s="7" t="s">
        <v>62</v>
      </c>
      <c r="I349" s="7" t="s">
        <v>63</v>
      </c>
      <c r="J349" s="7" t="s">
        <v>1190</v>
      </c>
      <c r="K349" s="7" t="s">
        <v>15</v>
      </c>
      <c r="L349" s="7" t="s">
        <v>16</v>
      </c>
      <c r="M349" s="8">
        <v>55</v>
      </c>
      <c r="N349" s="46">
        <v>100</v>
      </c>
      <c r="O349" s="46">
        <v>100</v>
      </c>
      <c r="P349" s="9">
        <f t="shared" si="30"/>
        <v>75.350000000000009</v>
      </c>
      <c r="Q349" s="9">
        <f t="shared" si="29"/>
        <v>164</v>
      </c>
      <c r="R349" s="9">
        <f t="shared" si="31"/>
        <v>164</v>
      </c>
      <c r="S349" s="7" t="s">
        <v>23</v>
      </c>
      <c r="T349" s="7" t="s">
        <v>3270</v>
      </c>
      <c r="U349" s="7" t="s">
        <v>24</v>
      </c>
      <c r="V349" s="26"/>
      <c r="X349" s="41">
        <f t="shared" si="28"/>
        <v>0</v>
      </c>
    </row>
    <row r="350" spans="2:24" x14ac:dyDescent="0.25">
      <c r="B350" s="35">
        <v>840490703179</v>
      </c>
      <c r="C350" s="7" t="s">
        <v>1104</v>
      </c>
      <c r="D350" s="7" t="s">
        <v>1441</v>
      </c>
      <c r="E350" s="7" t="s">
        <v>16</v>
      </c>
      <c r="F350" s="7" t="s">
        <v>652</v>
      </c>
      <c r="G350" s="7">
        <v>3230</v>
      </c>
      <c r="H350" s="7" t="s">
        <v>62</v>
      </c>
      <c r="I350" s="7" t="s">
        <v>63</v>
      </c>
      <c r="J350" s="7" t="s">
        <v>1190</v>
      </c>
      <c r="K350" s="7" t="s">
        <v>15</v>
      </c>
      <c r="L350" s="7" t="s">
        <v>16</v>
      </c>
      <c r="M350" s="8">
        <v>55</v>
      </c>
      <c r="N350" s="46">
        <v>100</v>
      </c>
      <c r="O350" s="46">
        <v>100</v>
      </c>
      <c r="P350" s="9">
        <f t="shared" si="30"/>
        <v>75.350000000000009</v>
      </c>
      <c r="Q350" s="9">
        <f t="shared" si="29"/>
        <v>164</v>
      </c>
      <c r="R350" s="9">
        <f t="shared" si="31"/>
        <v>164</v>
      </c>
      <c r="S350" s="7" t="s">
        <v>23</v>
      </c>
      <c r="T350" s="7" t="s">
        <v>3270</v>
      </c>
      <c r="U350" s="7" t="s">
        <v>24</v>
      </c>
      <c r="V350" s="26"/>
      <c r="X350" s="41">
        <f t="shared" si="28"/>
        <v>0</v>
      </c>
    </row>
    <row r="351" spans="2:24" x14ac:dyDescent="0.25">
      <c r="B351" s="35">
        <v>840490703186</v>
      </c>
      <c r="C351" s="7" t="s">
        <v>1105</v>
      </c>
      <c r="D351" s="7" t="s">
        <v>1442</v>
      </c>
      <c r="E351" s="7" t="s">
        <v>16</v>
      </c>
      <c r="F351" s="7" t="s">
        <v>652</v>
      </c>
      <c r="G351" s="7">
        <v>3232</v>
      </c>
      <c r="H351" s="7" t="s">
        <v>62</v>
      </c>
      <c r="I351" s="7" t="s">
        <v>63</v>
      </c>
      <c r="J351" s="7" t="s">
        <v>1190</v>
      </c>
      <c r="K351" s="7" t="s">
        <v>15</v>
      </c>
      <c r="L351" s="7" t="s">
        <v>16</v>
      </c>
      <c r="M351" s="8">
        <v>55</v>
      </c>
      <c r="N351" s="46">
        <v>100</v>
      </c>
      <c r="O351" s="46">
        <v>100</v>
      </c>
      <c r="P351" s="9">
        <f t="shared" si="30"/>
        <v>75.350000000000009</v>
      </c>
      <c r="Q351" s="9">
        <f t="shared" si="29"/>
        <v>164</v>
      </c>
      <c r="R351" s="9">
        <f t="shared" si="31"/>
        <v>164</v>
      </c>
      <c r="S351" s="7" t="s">
        <v>23</v>
      </c>
      <c r="T351" s="7" t="s">
        <v>3270</v>
      </c>
      <c r="U351" s="7" t="s">
        <v>24</v>
      </c>
      <c r="V351" s="26"/>
      <c r="X351" s="41">
        <f t="shared" si="28"/>
        <v>0</v>
      </c>
    </row>
    <row r="352" spans="2:24" x14ac:dyDescent="0.25">
      <c r="B352" s="35">
        <v>840490703193</v>
      </c>
      <c r="C352" s="7" t="s">
        <v>1106</v>
      </c>
      <c r="D352" s="7" t="s">
        <v>1443</v>
      </c>
      <c r="E352" s="7" t="s">
        <v>16</v>
      </c>
      <c r="F352" s="7" t="s">
        <v>652</v>
      </c>
      <c r="G352" s="7">
        <v>3234</v>
      </c>
      <c r="H352" s="7" t="s">
        <v>62</v>
      </c>
      <c r="I352" s="7" t="s">
        <v>63</v>
      </c>
      <c r="J352" s="7" t="s">
        <v>1190</v>
      </c>
      <c r="K352" s="7" t="s">
        <v>15</v>
      </c>
      <c r="L352" s="7" t="s">
        <v>16</v>
      </c>
      <c r="M352" s="8">
        <v>55</v>
      </c>
      <c r="N352" s="46">
        <v>100</v>
      </c>
      <c r="O352" s="46">
        <v>100</v>
      </c>
      <c r="P352" s="9">
        <f t="shared" si="30"/>
        <v>75.350000000000009</v>
      </c>
      <c r="Q352" s="9">
        <f t="shared" si="29"/>
        <v>164</v>
      </c>
      <c r="R352" s="9">
        <f t="shared" si="31"/>
        <v>164</v>
      </c>
      <c r="S352" s="7" t="s">
        <v>23</v>
      </c>
      <c r="T352" s="7" t="s">
        <v>3270</v>
      </c>
      <c r="U352" s="7" t="s">
        <v>24</v>
      </c>
      <c r="V352" s="26"/>
      <c r="X352" s="41">
        <f t="shared" si="28"/>
        <v>0</v>
      </c>
    </row>
    <row r="353" spans="2:24" x14ac:dyDescent="0.25">
      <c r="B353" s="35">
        <v>840490703209</v>
      </c>
      <c r="C353" s="7" t="s">
        <v>1107</v>
      </c>
      <c r="D353" s="7" t="s">
        <v>1444</v>
      </c>
      <c r="E353" s="7" t="s">
        <v>16</v>
      </c>
      <c r="F353" s="7" t="s">
        <v>652</v>
      </c>
      <c r="G353" s="7">
        <v>3430</v>
      </c>
      <c r="H353" s="7" t="s">
        <v>62</v>
      </c>
      <c r="I353" s="7" t="s">
        <v>63</v>
      </c>
      <c r="J353" s="7" t="s">
        <v>1190</v>
      </c>
      <c r="K353" s="7" t="s">
        <v>15</v>
      </c>
      <c r="L353" s="7" t="s">
        <v>16</v>
      </c>
      <c r="M353" s="8">
        <v>55</v>
      </c>
      <c r="N353" s="46">
        <v>100</v>
      </c>
      <c r="O353" s="46">
        <v>100</v>
      </c>
      <c r="P353" s="9">
        <f t="shared" si="30"/>
        <v>75.350000000000009</v>
      </c>
      <c r="Q353" s="9">
        <f t="shared" si="29"/>
        <v>164</v>
      </c>
      <c r="R353" s="9">
        <f t="shared" si="31"/>
        <v>164</v>
      </c>
      <c r="S353" s="7" t="s">
        <v>23</v>
      </c>
      <c r="T353" s="7" t="s">
        <v>3270</v>
      </c>
      <c r="U353" s="7" t="s">
        <v>24</v>
      </c>
      <c r="V353" s="26"/>
      <c r="X353" s="41">
        <f t="shared" si="28"/>
        <v>0</v>
      </c>
    </row>
    <row r="354" spans="2:24" x14ac:dyDescent="0.25">
      <c r="B354" s="35">
        <v>840490703216</v>
      </c>
      <c r="C354" s="7" t="s">
        <v>1108</v>
      </c>
      <c r="D354" s="7" t="s">
        <v>1445</v>
      </c>
      <c r="E354" s="7" t="s">
        <v>16</v>
      </c>
      <c r="F354" s="7" t="s">
        <v>652</v>
      </c>
      <c r="G354" s="7">
        <v>3432</v>
      </c>
      <c r="H354" s="7" t="s">
        <v>62</v>
      </c>
      <c r="I354" s="7" t="s">
        <v>63</v>
      </c>
      <c r="J354" s="7" t="s">
        <v>1190</v>
      </c>
      <c r="K354" s="7" t="s">
        <v>15</v>
      </c>
      <c r="L354" s="7" t="s">
        <v>16</v>
      </c>
      <c r="M354" s="8">
        <v>55</v>
      </c>
      <c r="N354" s="46">
        <v>100</v>
      </c>
      <c r="O354" s="46">
        <v>100</v>
      </c>
      <c r="P354" s="9">
        <f t="shared" si="30"/>
        <v>75.350000000000009</v>
      </c>
      <c r="Q354" s="9">
        <f t="shared" si="29"/>
        <v>164</v>
      </c>
      <c r="R354" s="9">
        <f t="shared" si="31"/>
        <v>164</v>
      </c>
      <c r="S354" s="7" t="s">
        <v>23</v>
      </c>
      <c r="T354" s="7" t="s">
        <v>3270</v>
      </c>
      <c r="U354" s="7" t="s">
        <v>24</v>
      </c>
      <c r="V354" s="26"/>
      <c r="X354" s="41">
        <f t="shared" si="28"/>
        <v>0</v>
      </c>
    </row>
    <row r="355" spans="2:24" x14ac:dyDescent="0.25">
      <c r="B355" s="35">
        <v>840490703223</v>
      </c>
      <c r="C355" s="7" t="s">
        <v>1109</v>
      </c>
      <c r="D355" s="7" t="s">
        <v>1446</v>
      </c>
      <c r="E355" s="7" t="s">
        <v>16</v>
      </c>
      <c r="F355" s="7" t="s">
        <v>652</v>
      </c>
      <c r="G355" s="7">
        <v>3434</v>
      </c>
      <c r="H355" s="7" t="s">
        <v>62</v>
      </c>
      <c r="I355" s="7" t="s">
        <v>63</v>
      </c>
      <c r="J355" s="7" t="s">
        <v>1190</v>
      </c>
      <c r="K355" s="7" t="s">
        <v>15</v>
      </c>
      <c r="L355" s="7" t="s">
        <v>16</v>
      </c>
      <c r="M355" s="8">
        <v>55</v>
      </c>
      <c r="N355" s="46">
        <v>100</v>
      </c>
      <c r="O355" s="46">
        <v>100</v>
      </c>
      <c r="P355" s="9">
        <f t="shared" si="30"/>
        <v>75.350000000000009</v>
      </c>
      <c r="Q355" s="9">
        <f t="shared" si="29"/>
        <v>164</v>
      </c>
      <c r="R355" s="9">
        <f t="shared" si="31"/>
        <v>164</v>
      </c>
      <c r="S355" s="7" t="s">
        <v>23</v>
      </c>
      <c r="T355" s="7" t="s">
        <v>3270</v>
      </c>
      <c r="U355" s="7" t="s">
        <v>24</v>
      </c>
      <c r="V355" s="26"/>
      <c r="X355" s="41">
        <f t="shared" si="28"/>
        <v>0</v>
      </c>
    </row>
    <row r="356" spans="2:24" x14ac:dyDescent="0.25">
      <c r="B356" s="35">
        <v>840490703230</v>
      </c>
      <c r="C356" s="7" t="s">
        <v>1110</v>
      </c>
      <c r="D356" s="7" t="s">
        <v>1447</v>
      </c>
      <c r="E356" s="7" t="s">
        <v>16</v>
      </c>
      <c r="F356" s="7" t="s">
        <v>652</v>
      </c>
      <c r="G356" s="7">
        <v>3436</v>
      </c>
      <c r="H356" s="7" t="s">
        <v>62</v>
      </c>
      <c r="I356" s="7" t="s">
        <v>63</v>
      </c>
      <c r="J356" s="7" t="s">
        <v>1190</v>
      </c>
      <c r="K356" s="7" t="s">
        <v>15</v>
      </c>
      <c r="L356" s="7" t="s">
        <v>16</v>
      </c>
      <c r="M356" s="8">
        <v>55</v>
      </c>
      <c r="N356" s="46">
        <v>100</v>
      </c>
      <c r="O356" s="46">
        <v>100</v>
      </c>
      <c r="P356" s="9">
        <f t="shared" si="30"/>
        <v>75.350000000000009</v>
      </c>
      <c r="Q356" s="9">
        <f t="shared" si="29"/>
        <v>164</v>
      </c>
      <c r="R356" s="9">
        <f t="shared" si="31"/>
        <v>164</v>
      </c>
      <c r="S356" s="7" t="s">
        <v>23</v>
      </c>
      <c r="T356" s="7" t="s">
        <v>3270</v>
      </c>
      <c r="U356" s="7" t="s">
        <v>24</v>
      </c>
      <c r="V356" s="26"/>
      <c r="X356" s="41">
        <f t="shared" si="28"/>
        <v>0</v>
      </c>
    </row>
    <row r="357" spans="2:24" x14ac:dyDescent="0.25">
      <c r="B357" s="35">
        <v>840490703247</v>
      </c>
      <c r="C357" s="7" t="s">
        <v>1111</v>
      </c>
      <c r="D357" s="7" t="s">
        <v>1448</v>
      </c>
      <c r="E357" s="7" t="s">
        <v>16</v>
      </c>
      <c r="F357" s="7" t="s">
        <v>652</v>
      </c>
      <c r="G357" s="7">
        <v>3632</v>
      </c>
      <c r="H357" s="7" t="s">
        <v>62</v>
      </c>
      <c r="I357" s="7" t="s">
        <v>63</v>
      </c>
      <c r="J357" s="7" t="s">
        <v>1190</v>
      </c>
      <c r="K357" s="7" t="s">
        <v>15</v>
      </c>
      <c r="L357" s="7" t="s">
        <v>16</v>
      </c>
      <c r="M357" s="8">
        <v>55</v>
      </c>
      <c r="N357" s="46">
        <v>100</v>
      </c>
      <c r="O357" s="46">
        <v>100</v>
      </c>
      <c r="P357" s="9">
        <f t="shared" si="30"/>
        <v>75.350000000000009</v>
      </c>
      <c r="Q357" s="9">
        <f t="shared" si="29"/>
        <v>164</v>
      </c>
      <c r="R357" s="9">
        <f t="shared" si="31"/>
        <v>164</v>
      </c>
      <c r="S357" s="7" t="s">
        <v>23</v>
      </c>
      <c r="T357" s="7" t="s">
        <v>3270</v>
      </c>
      <c r="U357" s="7" t="s">
        <v>24</v>
      </c>
      <c r="V357" s="26"/>
      <c r="X357" s="41">
        <f t="shared" si="28"/>
        <v>0</v>
      </c>
    </row>
    <row r="358" spans="2:24" x14ac:dyDescent="0.25">
      <c r="B358" s="35">
        <v>840490703254</v>
      </c>
      <c r="C358" s="7" t="s">
        <v>1112</v>
      </c>
      <c r="D358" s="7" t="s">
        <v>1449</v>
      </c>
      <c r="E358" s="7" t="s">
        <v>16</v>
      </c>
      <c r="F358" s="7" t="s">
        <v>652</v>
      </c>
      <c r="G358" s="7">
        <v>3634</v>
      </c>
      <c r="H358" s="7" t="s">
        <v>62</v>
      </c>
      <c r="I358" s="7" t="s">
        <v>63</v>
      </c>
      <c r="J358" s="7" t="s">
        <v>1190</v>
      </c>
      <c r="K358" s="7" t="s">
        <v>15</v>
      </c>
      <c r="L358" s="7" t="s">
        <v>16</v>
      </c>
      <c r="M358" s="8">
        <v>55</v>
      </c>
      <c r="N358" s="46">
        <v>100</v>
      </c>
      <c r="O358" s="46">
        <v>100</v>
      </c>
      <c r="P358" s="9">
        <f t="shared" si="30"/>
        <v>75.350000000000009</v>
      </c>
      <c r="Q358" s="9">
        <f t="shared" si="29"/>
        <v>164</v>
      </c>
      <c r="R358" s="9">
        <f t="shared" si="31"/>
        <v>164</v>
      </c>
      <c r="S358" s="7" t="s">
        <v>23</v>
      </c>
      <c r="T358" s="7" t="s">
        <v>3270</v>
      </c>
      <c r="U358" s="7" t="s">
        <v>24</v>
      </c>
      <c r="V358" s="26"/>
      <c r="X358" s="41">
        <f t="shared" si="28"/>
        <v>0</v>
      </c>
    </row>
    <row r="359" spans="2:24" x14ac:dyDescent="0.25">
      <c r="B359" s="35">
        <v>840490703261</v>
      </c>
      <c r="C359" s="7" t="s">
        <v>1113</v>
      </c>
      <c r="D359" s="7" t="s">
        <v>1450</v>
      </c>
      <c r="E359" s="7" t="s">
        <v>16</v>
      </c>
      <c r="F359" s="7" t="s">
        <v>652</v>
      </c>
      <c r="G359" s="7">
        <v>3636</v>
      </c>
      <c r="H359" s="7" t="s">
        <v>62</v>
      </c>
      <c r="I359" s="7" t="s">
        <v>63</v>
      </c>
      <c r="J359" s="7" t="s">
        <v>1190</v>
      </c>
      <c r="K359" s="7" t="s">
        <v>15</v>
      </c>
      <c r="L359" s="7" t="s">
        <v>16</v>
      </c>
      <c r="M359" s="8">
        <v>55</v>
      </c>
      <c r="N359" s="46">
        <v>100</v>
      </c>
      <c r="O359" s="46">
        <v>100</v>
      </c>
      <c r="P359" s="9">
        <f t="shared" si="30"/>
        <v>75.350000000000009</v>
      </c>
      <c r="Q359" s="9">
        <f t="shared" si="29"/>
        <v>164</v>
      </c>
      <c r="R359" s="9">
        <f t="shared" si="31"/>
        <v>164</v>
      </c>
      <c r="S359" s="7" t="s">
        <v>23</v>
      </c>
      <c r="T359" s="7" t="s">
        <v>3270</v>
      </c>
      <c r="U359" s="7" t="s">
        <v>24</v>
      </c>
      <c r="V359" s="26"/>
      <c r="X359" s="41">
        <f t="shared" si="28"/>
        <v>0</v>
      </c>
    </row>
    <row r="360" spans="2:24" x14ac:dyDescent="0.25">
      <c r="B360" s="35">
        <v>840490703278</v>
      </c>
      <c r="C360" s="7" t="s">
        <v>1114</v>
      </c>
      <c r="D360" s="7" t="s">
        <v>1451</v>
      </c>
      <c r="E360" s="7" t="s">
        <v>16</v>
      </c>
      <c r="F360" s="7" t="s">
        <v>652</v>
      </c>
      <c r="G360" s="7">
        <v>3832</v>
      </c>
      <c r="H360" s="7" t="s">
        <v>62</v>
      </c>
      <c r="I360" s="7" t="s">
        <v>63</v>
      </c>
      <c r="J360" s="7" t="s">
        <v>1190</v>
      </c>
      <c r="K360" s="7" t="s">
        <v>15</v>
      </c>
      <c r="L360" s="7" t="s">
        <v>16</v>
      </c>
      <c r="M360" s="8">
        <v>55</v>
      </c>
      <c r="N360" s="46">
        <v>100</v>
      </c>
      <c r="O360" s="46">
        <v>100</v>
      </c>
      <c r="P360" s="9">
        <f t="shared" si="30"/>
        <v>75.350000000000009</v>
      </c>
      <c r="Q360" s="9">
        <f t="shared" si="29"/>
        <v>164</v>
      </c>
      <c r="R360" s="9">
        <f t="shared" si="31"/>
        <v>164</v>
      </c>
      <c r="S360" s="7" t="s">
        <v>23</v>
      </c>
      <c r="T360" s="7" t="s">
        <v>3270</v>
      </c>
      <c r="U360" s="7" t="s">
        <v>24</v>
      </c>
      <c r="V360" s="26"/>
      <c r="X360" s="41">
        <f t="shared" si="28"/>
        <v>0</v>
      </c>
    </row>
    <row r="361" spans="2:24" x14ac:dyDescent="0.25">
      <c r="B361" s="35">
        <v>840490703285</v>
      </c>
      <c r="C361" s="7" t="s">
        <v>1115</v>
      </c>
      <c r="D361" s="7" t="s">
        <v>1452</v>
      </c>
      <c r="E361" s="7" t="s">
        <v>16</v>
      </c>
      <c r="F361" s="7" t="s">
        <v>652</v>
      </c>
      <c r="G361" s="7">
        <v>3834</v>
      </c>
      <c r="H361" s="7" t="s">
        <v>62</v>
      </c>
      <c r="I361" s="7" t="s">
        <v>63</v>
      </c>
      <c r="J361" s="7" t="s">
        <v>1190</v>
      </c>
      <c r="K361" s="7" t="s">
        <v>15</v>
      </c>
      <c r="L361" s="7" t="s">
        <v>16</v>
      </c>
      <c r="M361" s="8">
        <v>55</v>
      </c>
      <c r="N361" s="46">
        <v>100</v>
      </c>
      <c r="O361" s="46">
        <v>100</v>
      </c>
      <c r="P361" s="9">
        <f t="shared" si="30"/>
        <v>75.350000000000009</v>
      </c>
      <c r="Q361" s="9">
        <f t="shared" si="29"/>
        <v>164</v>
      </c>
      <c r="R361" s="9">
        <f t="shared" si="31"/>
        <v>164</v>
      </c>
      <c r="S361" s="7" t="s">
        <v>23</v>
      </c>
      <c r="T361" s="7" t="s">
        <v>3270</v>
      </c>
      <c r="U361" s="7" t="s">
        <v>24</v>
      </c>
      <c r="V361" s="26"/>
      <c r="X361" s="41">
        <f t="shared" si="28"/>
        <v>0</v>
      </c>
    </row>
    <row r="362" spans="2:24" x14ac:dyDescent="0.25">
      <c r="B362" s="35">
        <v>840490703292</v>
      </c>
      <c r="C362" s="7" t="s">
        <v>1116</v>
      </c>
      <c r="D362" s="7" t="s">
        <v>1453</v>
      </c>
      <c r="E362" s="7" t="s">
        <v>16</v>
      </c>
      <c r="F362" s="7" t="s">
        <v>652</v>
      </c>
      <c r="G362" s="7">
        <v>3836</v>
      </c>
      <c r="H362" s="7" t="s">
        <v>62</v>
      </c>
      <c r="I362" s="7" t="s">
        <v>63</v>
      </c>
      <c r="J362" s="7" t="s">
        <v>1190</v>
      </c>
      <c r="K362" s="7" t="s">
        <v>15</v>
      </c>
      <c r="L362" s="7" t="s">
        <v>16</v>
      </c>
      <c r="M362" s="8">
        <v>55</v>
      </c>
      <c r="N362" s="46">
        <v>100</v>
      </c>
      <c r="O362" s="46">
        <v>100</v>
      </c>
      <c r="P362" s="9">
        <f t="shared" si="30"/>
        <v>75.350000000000009</v>
      </c>
      <c r="Q362" s="9">
        <f t="shared" si="29"/>
        <v>164</v>
      </c>
      <c r="R362" s="9">
        <f t="shared" si="31"/>
        <v>164</v>
      </c>
      <c r="S362" s="7" t="s">
        <v>23</v>
      </c>
      <c r="T362" s="7" t="s">
        <v>3270</v>
      </c>
      <c r="U362" s="7" t="s">
        <v>24</v>
      </c>
      <c r="V362" s="26"/>
      <c r="X362" s="41">
        <f t="shared" si="28"/>
        <v>0</v>
      </c>
    </row>
    <row r="363" spans="2:24" x14ac:dyDescent="0.25">
      <c r="B363" s="35">
        <v>840490703308</v>
      </c>
      <c r="C363" s="7" t="s">
        <v>1117</v>
      </c>
      <c r="D363" s="7" t="s">
        <v>1454</v>
      </c>
      <c r="E363" s="7" t="s">
        <v>16</v>
      </c>
      <c r="F363" s="7" t="s">
        <v>652</v>
      </c>
      <c r="G363" s="7">
        <v>4032</v>
      </c>
      <c r="H363" s="7" t="s">
        <v>62</v>
      </c>
      <c r="I363" s="7" t="s">
        <v>63</v>
      </c>
      <c r="J363" s="7" t="s">
        <v>1190</v>
      </c>
      <c r="K363" s="7" t="s">
        <v>15</v>
      </c>
      <c r="L363" s="7" t="s">
        <v>16</v>
      </c>
      <c r="M363" s="8">
        <v>55</v>
      </c>
      <c r="N363" s="46">
        <v>100</v>
      </c>
      <c r="O363" s="46">
        <v>100</v>
      </c>
      <c r="P363" s="9">
        <f t="shared" si="30"/>
        <v>75.350000000000009</v>
      </c>
      <c r="Q363" s="9">
        <f t="shared" si="29"/>
        <v>164</v>
      </c>
      <c r="R363" s="9">
        <f t="shared" si="31"/>
        <v>164</v>
      </c>
      <c r="S363" s="7" t="s">
        <v>23</v>
      </c>
      <c r="T363" s="7" t="s">
        <v>3270</v>
      </c>
      <c r="U363" s="7" t="s">
        <v>24</v>
      </c>
      <c r="V363" s="26"/>
      <c r="X363" s="41">
        <f t="shared" si="28"/>
        <v>0</v>
      </c>
    </row>
    <row r="364" spans="2:24" x14ac:dyDescent="0.25">
      <c r="B364" s="35">
        <v>840490703315</v>
      </c>
      <c r="C364" s="7" t="s">
        <v>1118</v>
      </c>
      <c r="D364" s="7" t="s">
        <v>1455</v>
      </c>
      <c r="E364" s="7" t="s">
        <v>16</v>
      </c>
      <c r="F364" s="7" t="s">
        <v>652</v>
      </c>
      <c r="G364" s="7">
        <v>4232</v>
      </c>
      <c r="H364" s="7" t="s">
        <v>62</v>
      </c>
      <c r="I364" s="7" t="s">
        <v>63</v>
      </c>
      <c r="J364" s="7" t="s">
        <v>1190</v>
      </c>
      <c r="K364" s="7" t="s">
        <v>15</v>
      </c>
      <c r="L364" s="7" t="s">
        <v>16</v>
      </c>
      <c r="M364" s="8">
        <v>55</v>
      </c>
      <c r="N364" s="46">
        <v>100</v>
      </c>
      <c r="O364" s="46">
        <v>100</v>
      </c>
      <c r="P364" s="9">
        <f t="shared" si="30"/>
        <v>75.350000000000009</v>
      </c>
      <c r="Q364" s="9">
        <f t="shared" si="29"/>
        <v>164</v>
      </c>
      <c r="R364" s="9">
        <f t="shared" si="31"/>
        <v>164</v>
      </c>
      <c r="S364" s="7" t="s">
        <v>23</v>
      </c>
      <c r="T364" s="7" t="s">
        <v>3270</v>
      </c>
      <c r="U364" s="7" t="s">
        <v>24</v>
      </c>
      <c r="V364" s="26"/>
      <c r="X364" s="41">
        <f t="shared" si="28"/>
        <v>0</v>
      </c>
    </row>
    <row r="365" spans="2:24" x14ac:dyDescent="0.25">
      <c r="B365" s="35">
        <v>840490703322</v>
      </c>
      <c r="C365" s="7" t="s">
        <v>1119</v>
      </c>
      <c r="D365" s="7" t="s">
        <v>1456</v>
      </c>
      <c r="E365" s="7" t="s">
        <v>16</v>
      </c>
      <c r="F365" s="7" t="s">
        <v>652</v>
      </c>
      <c r="G365" s="7">
        <v>4432</v>
      </c>
      <c r="H365" s="7" t="s">
        <v>62</v>
      </c>
      <c r="I365" s="7" t="s">
        <v>63</v>
      </c>
      <c r="J365" s="7" t="s">
        <v>1190</v>
      </c>
      <c r="K365" s="7" t="s">
        <v>15</v>
      </c>
      <c r="L365" s="7" t="s">
        <v>16</v>
      </c>
      <c r="M365" s="8">
        <v>55</v>
      </c>
      <c r="N365" s="46">
        <v>100</v>
      </c>
      <c r="O365" s="46">
        <v>100</v>
      </c>
      <c r="P365" s="9">
        <f t="shared" si="30"/>
        <v>75.350000000000009</v>
      </c>
      <c r="Q365" s="9">
        <f t="shared" si="29"/>
        <v>164</v>
      </c>
      <c r="R365" s="9">
        <f t="shared" si="31"/>
        <v>164</v>
      </c>
      <c r="S365" s="7" t="s">
        <v>23</v>
      </c>
      <c r="T365" s="7" t="s">
        <v>3270</v>
      </c>
      <c r="U365" s="7" t="s">
        <v>24</v>
      </c>
      <c r="V365" s="26"/>
      <c r="X365" s="41">
        <f t="shared" si="28"/>
        <v>0</v>
      </c>
    </row>
    <row r="366" spans="2:24" x14ac:dyDescent="0.25">
      <c r="B366" s="35">
        <v>840490703872</v>
      </c>
      <c r="C366" s="7" t="s">
        <v>1120</v>
      </c>
      <c r="D366" s="7" t="s">
        <v>1457</v>
      </c>
      <c r="E366" s="7" t="s">
        <v>16</v>
      </c>
      <c r="F366" s="7" t="s">
        <v>1359</v>
      </c>
      <c r="G366" s="7">
        <v>3030</v>
      </c>
      <c r="H366" s="7" t="s">
        <v>62</v>
      </c>
      <c r="I366" s="7" t="s">
        <v>63</v>
      </c>
      <c r="J366" s="7" t="s">
        <v>1190</v>
      </c>
      <c r="K366" s="7" t="s">
        <v>15</v>
      </c>
      <c r="L366" s="7" t="s">
        <v>16</v>
      </c>
      <c r="M366" s="8">
        <v>55</v>
      </c>
      <c r="N366" s="46">
        <v>100</v>
      </c>
      <c r="O366" s="46">
        <v>100</v>
      </c>
      <c r="P366" s="9">
        <f t="shared" si="30"/>
        <v>75.350000000000009</v>
      </c>
      <c r="Q366" s="9">
        <f t="shared" si="29"/>
        <v>164</v>
      </c>
      <c r="R366" s="9">
        <f t="shared" si="31"/>
        <v>164</v>
      </c>
      <c r="S366" s="7" t="s">
        <v>23</v>
      </c>
      <c r="T366" s="7" t="s">
        <v>3270</v>
      </c>
      <c r="U366" s="7" t="s">
        <v>24</v>
      </c>
      <c r="V366" s="26"/>
      <c r="X366" s="41">
        <f t="shared" si="28"/>
        <v>0</v>
      </c>
    </row>
    <row r="367" spans="2:24" x14ac:dyDescent="0.25">
      <c r="B367" s="35">
        <v>840490703889</v>
      </c>
      <c r="C367" s="7" t="s">
        <v>1121</v>
      </c>
      <c r="D367" s="7" t="s">
        <v>1458</v>
      </c>
      <c r="E367" s="7" t="s">
        <v>16</v>
      </c>
      <c r="F367" s="7" t="s">
        <v>1359</v>
      </c>
      <c r="G367" s="7">
        <v>3032</v>
      </c>
      <c r="H367" s="7" t="s">
        <v>62</v>
      </c>
      <c r="I367" s="7" t="s">
        <v>63</v>
      </c>
      <c r="J367" s="7" t="s">
        <v>1190</v>
      </c>
      <c r="K367" s="7" t="s">
        <v>15</v>
      </c>
      <c r="L367" s="7" t="s">
        <v>16</v>
      </c>
      <c r="M367" s="8">
        <v>55</v>
      </c>
      <c r="N367" s="46">
        <v>100</v>
      </c>
      <c r="O367" s="46">
        <v>100</v>
      </c>
      <c r="P367" s="9">
        <f t="shared" si="30"/>
        <v>75.350000000000009</v>
      </c>
      <c r="Q367" s="9">
        <f t="shared" si="29"/>
        <v>164</v>
      </c>
      <c r="R367" s="9">
        <f t="shared" si="31"/>
        <v>164</v>
      </c>
      <c r="S367" s="7" t="s">
        <v>23</v>
      </c>
      <c r="T367" s="7" t="s">
        <v>3270</v>
      </c>
      <c r="U367" s="7" t="s">
        <v>24</v>
      </c>
      <c r="V367" s="26"/>
      <c r="X367" s="41">
        <f t="shared" si="28"/>
        <v>0</v>
      </c>
    </row>
    <row r="368" spans="2:24" x14ac:dyDescent="0.25">
      <c r="B368" s="35">
        <v>840490703896</v>
      </c>
      <c r="C368" s="7" t="s">
        <v>1122</v>
      </c>
      <c r="D368" s="7" t="s">
        <v>1459</v>
      </c>
      <c r="E368" s="7" t="s">
        <v>16</v>
      </c>
      <c r="F368" s="7" t="s">
        <v>1359</v>
      </c>
      <c r="G368" s="7">
        <v>3230</v>
      </c>
      <c r="H368" s="7" t="s">
        <v>62</v>
      </c>
      <c r="I368" s="7" t="s">
        <v>63</v>
      </c>
      <c r="J368" s="7" t="s">
        <v>1190</v>
      </c>
      <c r="K368" s="7" t="s">
        <v>15</v>
      </c>
      <c r="L368" s="7" t="s">
        <v>16</v>
      </c>
      <c r="M368" s="8">
        <v>55</v>
      </c>
      <c r="N368" s="46">
        <v>100</v>
      </c>
      <c r="O368" s="46">
        <v>100</v>
      </c>
      <c r="P368" s="9">
        <f t="shared" si="30"/>
        <v>75.350000000000009</v>
      </c>
      <c r="Q368" s="9">
        <f t="shared" si="29"/>
        <v>164</v>
      </c>
      <c r="R368" s="9">
        <f t="shared" si="31"/>
        <v>164</v>
      </c>
      <c r="S368" s="7" t="s">
        <v>23</v>
      </c>
      <c r="T368" s="7" t="s">
        <v>3270</v>
      </c>
      <c r="U368" s="7" t="s">
        <v>24</v>
      </c>
      <c r="V368" s="26"/>
      <c r="X368" s="41">
        <f t="shared" si="28"/>
        <v>0</v>
      </c>
    </row>
    <row r="369" spans="2:24" x14ac:dyDescent="0.25">
      <c r="B369" s="35">
        <v>840490703902</v>
      </c>
      <c r="C369" s="7" t="s">
        <v>1123</v>
      </c>
      <c r="D369" s="7" t="s">
        <v>1460</v>
      </c>
      <c r="E369" s="7" t="s">
        <v>16</v>
      </c>
      <c r="F369" s="7" t="s">
        <v>1359</v>
      </c>
      <c r="G369" s="7">
        <v>3232</v>
      </c>
      <c r="H369" s="7" t="s">
        <v>62</v>
      </c>
      <c r="I369" s="7" t="s">
        <v>63</v>
      </c>
      <c r="J369" s="7" t="s">
        <v>1190</v>
      </c>
      <c r="K369" s="7" t="s">
        <v>15</v>
      </c>
      <c r="L369" s="7" t="s">
        <v>16</v>
      </c>
      <c r="M369" s="8">
        <v>55</v>
      </c>
      <c r="N369" s="46">
        <v>100</v>
      </c>
      <c r="O369" s="46">
        <v>100</v>
      </c>
      <c r="P369" s="9">
        <f t="shared" si="30"/>
        <v>75.350000000000009</v>
      </c>
      <c r="Q369" s="9">
        <f t="shared" si="29"/>
        <v>164</v>
      </c>
      <c r="R369" s="9">
        <f t="shared" si="31"/>
        <v>164</v>
      </c>
      <c r="S369" s="7" t="s">
        <v>23</v>
      </c>
      <c r="T369" s="7" t="s">
        <v>3270</v>
      </c>
      <c r="U369" s="7" t="s">
        <v>24</v>
      </c>
      <c r="V369" s="26"/>
      <c r="X369" s="41">
        <f t="shared" si="28"/>
        <v>0</v>
      </c>
    </row>
    <row r="370" spans="2:24" x14ac:dyDescent="0.25">
      <c r="B370" s="35">
        <v>840490703919</v>
      </c>
      <c r="C370" s="7" t="s">
        <v>1124</v>
      </c>
      <c r="D370" s="7" t="s">
        <v>1461</v>
      </c>
      <c r="E370" s="7" t="s">
        <v>16</v>
      </c>
      <c r="F370" s="7" t="s">
        <v>1359</v>
      </c>
      <c r="G370" s="7">
        <v>3234</v>
      </c>
      <c r="H370" s="7" t="s">
        <v>62</v>
      </c>
      <c r="I370" s="7" t="s">
        <v>63</v>
      </c>
      <c r="J370" s="7" t="s">
        <v>1190</v>
      </c>
      <c r="K370" s="7" t="s">
        <v>15</v>
      </c>
      <c r="L370" s="7" t="s">
        <v>16</v>
      </c>
      <c r="M370" s="8">
        <v>55</v>
      </c>
      <c r="N370" s="46">
        <v>100</v>
      </c>
      <c r="O370" s="46">
        <v>100</v>
      </c>
      <c r="P370" s="9">
        <f t="shared" si="30"/>
        <v>75.350000000000009</v>
      </c>
      <c r="Q370" s="9">
        <f t="shared" si="29"/>
        <v>164</v>
      </c>
      <c r="R370" s="9">
        <f t="shared" si="31"/>
        <v>164</v>
      </c>
      <c r="S370" s="7" t="s">
        <v>23</v>
      </c>
      <c r="T370" s="7" t="s">
        <v>3270</v>
      </c>
      <c r="U370" s="7" t="s">
        <v>24</v>
      </c>
      <c r="V370" s="26"/>
      <c r="X370" s="41">
        <f t="shared" si="28"/>
        <v>0</v>
      </c>
    </row>
    <row r="371" spans="2:24" x14ac:dyDescent="0.25">
      <c r="B371" s="35">
        <v>840490703926</v>
      </c>
      <c r="C371" s="7" t="s">
        <v>1125</v>
      </c>
      <c r="D371" s="7" t="s">
        <v>1462</v>
      </c>
      <c r="E371" s="7" t="s">
        <v>16</v>
      </c>
      <c r="F371" s="7" t="s">
        <v>1359</v>
      </c>
      <c r="G371" s="7">
        <v>3430</v>
      </c>
      <c r="H371" s="7" t="s">
        <v>62</v>
      </c>
      <c r="I371" s="7" t="s">
        <v>63</v>
      </c>
      <c r="J371" s="7" t="s">
        <v>1190</v>
      </c>
      <c r="K371" s="7" t="s">
        <v>15</v>
      </c>
      <c r="L371" s="7" t="s">
        <v>16</v>
      </c>
      <c r="M371" s="8">
        <v>55</v>
      </c>
      <c r="N371" s="46">
        <v>100</v>
      </c>
      <c r="O371" s="46">
        <v>100</v>
      </c>
      <c r="P371" s="9">
        <f t="shared" si="30"/>
        <v>75.350000000000009</v>
      </c>
      <c r="Q371" s="9">
        <f t="shared" si="29"/>
        <v>164</v>
      </c>
      <c r="R371" s="9">
        <f t="shared" si="31"/>
        <v>164</v>
      </c>
      <c r="S371" s="7" t="s">
        <v>23</v>
      </c>
      <c r="T371" s="7" t="s">
        <v>3270</v>
      </c>
      <c r="U371" s="7" t="s">
        <v>24</v>
      </c>
      <c r="V371" s="26"/>
      <c r="X371" s="41">
        <f t="shared" si="28"/>
        <v>0</v>
      </c>
    </row>
    <row r="372" spans="2:24" x14ac:dyDescent="0.25">
      <c r="B372" s="35">
        <v>840490703933</v>
      </c>
      <c r="C372" s="7" t="s">
        <v>1126</v>
      </c>
      <c r="D372" s="7" t="s">
        <v>1463</v>
      </c>
      <c r="E372" s="7" t="s">
        <v>16</v>
      </c>
      <c r="F372" s="7" t="s">
        <v>1359</v>
      </c>
      <c r="G372" s="7">
        <v>3432</v>
      </c>
      <c r="H372" s="7" t="s">
        <v>62</v>
      </c>
      <c r="I372" s="7" t="s">
        <v>63</v>
      </c>
      <c r="J372" s="7" t="s">
        <v>1190</v>
      </c>
      <c r="K372" s="7" t="s">
        <v>15</v>
      </c>
      <c r="L372" s="7" t="s">
        <v>16</v>
      </c>
      <c r="M372" s="8">
        <v>55</v>
      </c>
      <c r="N372" s="46">
        <v>100</v>
      </c>
      <c r="O372" s="46">
        <v>100</v>
      </c>
      <c r="P372" s="9">
        <f t="shared" si="30"/>
        <v>75.350000000000009</v>
      </c>
      <c r="Q372" s="9">
        <f t="shared" si="29"/>
        <v>164</v>
      </c>
      <c r="R372" s="9">
        <f t="shared" si="31"/>
        <v>164</v>
      </c>
      <c r="S372" s="7" t="s">
        <v>23</v>
      </c>
      <c r="T372" s="7" t="s">
        <v>3270</v>
      </c>
      <c r="U372" s="7" t="s">
        <v>24</v>
      </c>
      <c r="V372" s="26"/>
      <c r="X372" s="41">
        <f t="shared" ref="X372:X435" si="32">M372*W372</f>
        <v>0</v>
      </c>
    </row>
    <row r="373" spans="2:24" x14ac:dyDescent="0.25">
      <c r="B373" s="35">
        <v>840490703940</v>
      </c>
      <c r="C373" s="7" t="s">
        <v>1127</v>
      </c>
      <c r="D373" s="7" t="s">
        <v>1464</v>
      </c>
      <c r="E373" s="7" t="s">
        <v>16</v>
      </c>
      <c r="F373" s="7" t="s">
        <v>1359</v>
      </c>
      <c r="G373" s="7">
        <v>3434</v>
      </c>
      <c r="H373" s="7" t="s">
        <v>62</v>
      </c>
      <c r="I373" s="7" t="s">
        <v>63</v>
      </c>
      <c r="J373" s="7" t="s">
        <v>1190</v>
      </c>
      <c r="K373" s="7" t="s">
        <v>15</v>
      </c>
      <c r="L373" s="7" t="s">
        <v>16</v>
      </c>
      <c r="M373" s="8">
        <v>55</v>
      </c>
      <c r="N373" s="46">
        <v>100</v>
      </c>
      <c r="O373" s="46">
        <v>100</v>
      </c>
      <c r="P373" s="9">
        <f t="shared" si="30"/>
        <v>75.350000000000009</v>
      </c>
      <c r="Q373" s="9">
        <f t="shared" si="29"/>
        <v>164</v>
      </c>
      <c r="R373" s="9">
        <f t="shared" si="31"/>
        <v>164</v>
      </c>
      <c r="S373" s="7" t="s">
        <v>23</v>
      </c>
      <c r="T373" s="7" t="s">
        <v>3270</v>
      </c>
      <c r="U373" s="7" t="s">
        <v>24</v>
      </c>
      <c r="V373" s="26"/>
      <c r="X373" s="41">
        <f t="shared" si="32"/>
        <v>0</v>
      </c>
    </row>
    <row r="374" spans="2:24" x14ac:dyDescent="0.25">
      <c r="B374" s="35">
        <v>840490703957</v>
      </c>
      <c r="C374" s="7" t="s">
        <v>1128</v>
      </c>
      <c r="D374" s="7" t="s">
        <v>1465</v>
      </c>
      <c r="E374" s="7" t="s">
        <v>16</v>
      </c>
      <c r="F374" s="7" t="s">
        <v>1359</v>
      </c>
      <c r="G374" s="7">
        <v>3436</v>
      </c>
      <c r="H374" s="7" t="s">
        <v>62</v>
      </c>
      <c r="I374" s="7" t="s">
        <v>63</v>
      </c>
      <c r="J374" s="7" t="s">
        <v>1190</v>
      </c>
      <c r="K374" s="7" t="s">
        <v>15</v>
      </c>
      <c r="L374" s="7" t="s">
        <v>16</v>
      </c>
      <c r="M374" s="8">
        <v>55</v>
      </c>
      <c r="N374" s="46">
        <v>100</v>
      </c>
      <c r="O374" s="46">
        <v>100</v>
      </c>
      <c r="P374" s="9">
        <f t="shared" si="30"/>
        <v>75.350000000000009</v>
      </c>
      <c r="Q374" s="9">
        <f t="shared" si="29"/>
        <v>164</v>
      </c>
      <c r="R374" s="9">
        <f t="shared" si="31"/>
        <v>164</v>
      </c>
      <c r="S374" s="7" t="s">
        <v>23</v>
      </c>
      <c r="T374" s="7" t="s">
        <v>3270</v>
      </c>
      <c r="U374" s="7" t="s">
        <v>24</v>
      </c>
      <c r="V374" s="26"/>
      <c r="X374" s="41">
        <f t="shared" si="32"/>
        <v>0</v>
      </c>
    </row>
    <row r="375" spans="2:24" x14ac:dyDescent="0.25">
      <c r="B375" s="35">
        <v>840490703964</v>
      </c>
      <c r="C375" s="7" t="s">
        <v>1129</v>
      </c>
      <c r="D375" s="7" t="s">
        <v>1466</v>
      </c>
      <c r="E375" s="7" t="s">
        <v>16</v>
      </c>
      <c r="F375" s="7" t="s">
        <v>1359</v>
      </c>
      <c r="G375" s="7">
        <v>3632</v>
      </c>
      <c r="H375" s="7" t="s">
        <v>62</v>
      </c>
      <c r="I375" s="7" t="s">
        <v>63</v>
      </c>
      <c r="J375" s="7" t="s">
        <v>1190</v>
      </c>
      <c r="K375" s="7" t="s">
        <v>15</v>
      </c>
      <c r="L375" s="7" t="s">
        <v>16</v>
      </c>
      <c r="M375" s="8">
        <v>55</v>
      </c>
      <c r="N375" s="46">
        <v>100</v>
      </c>
      <c r="O375" s="46">
        <v>100</v>
      </c>
      <c r="P375" s="9">
        <f t="shared" si="30"/>
        <v>75.350000000000009</v>
      </c>
      <c r="Q375" s="9">
        <f t="shared" si="29"/>
        <v>164</v>
      </c>
      <c r="R375" s="9">
        <f t="shared" si="31"/>
        <v>164</v>
      </c>
      <c r="S375" s="7" t="s">
        <v>23</v>
      </c>
      <c r="T375" s="7" t="s">
        <v>3270</v>
      </c>
      <c r="U375" s="7" t="s">
        <v>24</v>
      </c>
      <c r="V375" s="26"/>
      <c r="X375" s="41">
        <f t="shared" si="32"/>
        <v>0</v>
      </c>
    </row>
    <row r="376" spans="2:24" x14ac:dyDescent="0.25">
      <c r="B376" s="35">
        <v>840490703971</v>
      </c>
      <c r="C376" s="7" t="s">
        <v>1130</v>
      </c>
      <c r="D376" s="7" t="s">
        <v>1467</v>
      </c>
      <c r="E376" s="7" t="s">
        <v>16</v>
      </c>
      <c r="F376" s="7" t="s">
        <v>1359</v>
      </c>
      <c r="G376" s="7">
        <v>3634</v>
      </c>
      <c r="H376" s="7" t="s">
        <v>62</v>
      </c>
      <c r="I376" s="7" t="s">
        <v>63</v>
      </c>
      <c r="J376" s="7" t="s">
        <v>1190</v>
      </c>
      <c r="K376" s="7" t="s">
        <v>15</v>
      </c>
      <c r="L376" s="7" t="s">
        <v>16</v>
      </c>
      <c r="M376" s="8">
        <v>55</v>
      </c>
      <c r="N376" s="46">
        <v>100</v>
      </c>
      <c r="O376" s="46">
        <v>100</v>
      </c>
      <c r="P376" s="9">
        <f t="shared" si="30"/>
        <v>75.350000000000009</v>
      </c>
      <c r="Q376" s="9">
        <f t="shared" si="29"/>
        <v>164</v>
      </c>
      <c r="R376" s="9">
        <f t="shared" si="31"/>
        <v>164</v>
      </c>
      <c r="S376" s="7" t="s">
        <v>23</v>
      </c>
      <c r="T376" s="7" t="s">
        <v>3270</v>
      </c>
      <c r="U376" s="7" t="s">
        <v>24</v>
      </c>
      <c r="V376" s="26"/>
      <c r="X376" s="41">
        <f t="shared" si="32"/>
        <v>0</v>
      </c>
    </row>
    <row r="377" spans="2:24" x14ac:dyDescent="0.25">
      <c r="B377" s="35">
        <v>840490703988</v>
      </c>
      <c r="C377" s="7" t="s">
        <v>1131</v>
      </c>
      <c r="D377" s="7" t="s">
        <v>1468</v>
      </c>
      <c r="E377" s="7" t="s">
        <v>16</v>
      </c>
      <c r="F377" s="7" t="s">
        <v>1359</v>
      </c>
      <c r="G377" s="7">
        <v>3636</v>
      </c>
      <c r="H377" s="7" t="s">
        <v>62</v>
      </c>
      <c r="I377" s="7" t="s">
        <v>63</v>
      </c>
      <c r="J377" s="7" t="s">
        <v>1190</v>
      </c>
      <c r="K377" s="7" t="s">
        <v>15</v>
      </c>
      <c r="L377" s="7" t="s">
        <v>16</v>
      </c>
      <c r="M377" s="8">
        <v>55</v>
      </c>
      <c r="N377" s="46">
        <v>100</v>
      </c>
      <c r="O377" s="46">
        <v>100</v>
      </c>
      <c r="P377" s="9">
        <f t="shared" si="30"/>
        <v>75.350000000000009</v>
      </c>
      <c r="Q377" s="9">
        <f t="shared" si="29"/>
        <v>164</v>
      </c>
      <c r="R377" s="9">
        <f t="shared" si="31"/>
        <v>164</v>
      </c>
      <c r="S377" s="7" t="s">
        <v>23</v>
      </c>
      <c r="T377" s="7" t="s">
        <v>3270</v>
      </c>
      <c r="U377" s="7" t="s">
        <v>24</v>
      </c>
      <c r="V377" s="26"/>
      <c r="X377" s="41">
        <f t="shared" si="32"/>
        <v>0</v>
      </c>
    </row>
    <row r="378" spans="2:24" x14ac:dyDescent="0.25">
      <c r="B378" s="35">
        <v>840490703995</v>
      </c>
      <c r="C378" s="7" t="s">
        <v>1132</v>
      </c>
      <c r="D378" s="7" t="s">
        <v>1469</v>
      </c>
      <c r="E378" s="7" t="s">
        <v>16</v>
      </c>
      <c r="F378" s="7" t="s">
        <v>1359</v>
      </c>
      <c r="G378" s="7">
        <v>3832</v>
      </c>
      <c r="H378" s="7" t="s">
        <v>62</v>
      </c>
      <c r="I378" s="7" t="s">
        <v>63</v>
      </c>
      <c r="J378" s="7" t="s">
        <v>1190</v>
      </c>
      <c r="K378" s="7" t="s">
        <v>15</v>
      </c>
      <c r="L378" s="7" t="s">
        <v>16</v>
      </c>
      <c r="M378" s="8">
        <v>55</v>
      </c>
      <c r="N378" s="46">
        <v>100</v>
      </c>
      <c r="O378" s="46">
        <v>100</v>
      </c>
      <c r="P378" s="9">
        <f t="shared" si="30"/>
        <v>75.350000000000009</v>
      </c>
      <c r="Q378" s="9">
        <f t="shared" si="29"/>
        <v>164</v>
      </c>
      <c r="R378" s="9">
        <f t="shared" si="31"/>
        <v>164</v>
      </c>
      <c r="S378" s="7" t="s">
        <v>23</v>
      </c>
      <c r="T378" s="7" t="s">
        <v>3270</v>
      </c>
      <c r="U378" s="7" t="s">
        <v>24</v>
      </c>
      <c r="V378" s="26"/>
      <c r="X378" s="41">
        <f t="shared" si="32"/>
        <v>0</v>
      </c>
    </row>
    <row r="379" spans="2:24" x14ac:dyDescent="0.25">
      <c r="B379" s="35">
        <v>840490704008</v>
      </c>
      <c r="C379" s="7" t="s">
        <v>1133</v>
      </c>
      <c r="D379" s="7" t="s">
        <v>1470</v>
      </c>
      <c r="E379" s="7" t="s">
        <v>16</v>
      </c>
      <c r="F379" s="7" t="s">
        <v>1359</v>
      </c>
      <c r="G379" s="7">
        <v>3834</v>
      </c>
      <c r="H379" s="7" t="s">
        <v>62</v>
      </c>
      <c r="I379" s="7" t="s">
        <v>63</v>
      </c>
      <c r="J379" s="7" t="s">
        <v>1190</v>
      </c>
      <c r="K379" s="7" t="s">
        <v>15</v>
      </c>
      <c r="L379" s="7" t="s">
        <v>16</v>
      </c>
      <c r="M379" s="8">
        <v>55</v>
      </c>
      <c r="N379" s="46">
        <v>100</v>
      </c>
      <c r="O379" s="46">
        <v>100</v>
      </c>
      <c r="P379" s="9">
        <f t="shared" si="30"/>
        <v>75.350000000000009</v>
      </c>
      <c r="Q379" s="9">
        <f t="shared" si="29"/>
        <v>164</v>
      </c>
      <c r="R379" s="9">
        <f t="shared" si="31"/>
        <v>164</v>
      </c>
      <c r="S379" s="7" t="s">
        <v>23</v>
      </c>
      <c r="T379" s="7" t="s">
        <v>3270</v>
      </c>
      <c r="U379" s="7" t="s">
        <v>24</v>
      </c>
      <c r="V379" s="26"/>
      <c r="X379" s="41">
        <f t="shared" si="32"/>
        <v>0</v>
      </c>
    </row>
    <row r="380" spans="2:24" x14ac:dyDescent="0.25">
      <c r="B380" s="35">
        <v>840490704015</v>
      </c>
      <c r="C380" s="7" t="s">
        <v>1134</v>
      </c>
      <c r="D380" s="7" t="s">
        <v>1471</v>
      </c>
      <c r="E380" s="7" t="s">
        <v>16</v>
      </c>
      <c r="F380" s="7" t="s">
        <v>1359</v>
      </c>
      <c r="G380" s="7">
        <v>3836</v>
      </c>
      <c r="H380" s="7" t="s">
        <v>62</v>
      </c>
      <c r="I380" s="7" t="s">
        <v>63</v>
      </c>
      <c r="J380" s="7" t="s">
        <v>1190</v>
      </c>
      <c r="K380" s="7" t="s">
        <v>15</v>
      </c>
      <c r="L380" s="7" t="s">
        <v>16</v>
      </c>
      <c r="M380" s="8">
        <v>55</v>
      </c>
      <c r="N380" s="46">
        <v>100</v>
      </c>
      <c r="O380" s="46">
        <v>100</v>
      </c>
      <c r="P380" s="9">
        <f t="shared" si="30"/>
        <v>75.350000000000009</v>
      </c>
      <c r="Q380" s="9">
        <f t="shared" si="29"/>
        <v>164</v>
      </c>
      <c r="R380" s="9">
        <f t="shared" si="31"/>
        <v>164</v>
      </c>
      <c r="S380" s="7" t="s">
        <v>23</v>
      </c>
      <c r="T380" s="7" t="s">
        <v>3270</v>
      </c>
      <c r="U380" s="7" t="s">
        <v>24</v>
      </c>
      <c r="V380" s="26"/>
      <c r="X380" s="41">
        <f t="shared" si="32"/>
        <v>0</v>
      </c>
    </row>
    <row r="381" spans="2:24" x14ac:dyDescent="0.25">
      <c r="B381" s="35">
        <v>840490704022</v>
      </c>
      <c r="C381" s="7" t="s">
        <v>1135</v>
      </c>
      <c r="D381" s="7" t="s">
        <v>1472</v>
      </c>
      <c r="E381" s="7" t="s">
        <v>16</v>
      </c>
      <c r="F381" s="7" t="s">
        <v>1359</v>
      </c>
      <c r="G381" s="7">
        <v>4032</v>
      </c>
      <c r="H381" s="7" t="s">
        <v>62</v>
      </c>
      <c r="I381" s="7" t="s">
        <v>63</v>
      </c>
      <c r="J381" s="7" t="s">
        <v>1190</v>
      </c>
      <c r="K381" s="7" t="s">
        <v>15</v>
      </c>
      <c r="L381" s="7" t="s">
        <v>16</v>
      </c>
      <c r="M381" s="8">
        <v>55</v>
      </c>
      <c r="N381" s="46">
        <v>100</v>
      </c>
      <c r="O381" s="46">
        <v>100</v>
      </c>
      <c r="P381" s="9">
        <f t="shared" si="30"/>
        <v>75.350000000000009</v>
      </c>
      <c r="Q381" s="9">
        <f t="shared" si="29"/>
        <v>164</v>
      </c>
      <c r="R381" s="9">
        <f t="shared" si="31"/>
        <v>164</v>
      </c>
      <c r="S381" s="7" t="s">
        <v>23</v>
      </c>
      <c r="T381" s="7" t="s">
        <v>3270</v>
      </c>
      <c r="U381" s="7" t="s">
        <v>24</v>
      </c>
      <c r="V381" s="26"/>
      <c r="X381" s="41">
        <f t="shared" si="32"/>
        <v>0</v>
      </c>
    </row>
    <row r="382" spans="2:24" x14ac:dyDescent="0.25">
      <c r="B382" s="35">
        <v>840490704039</v>
      </c>
      <c r="C382" s="7" t="s">
        <v>1136</v>
      </c>
      <c r="D382" s="7" t="s">
        <v>1473</v>
      </c>
      <c r="E382" s="7" t="s">
        <v>16</v>
      </c>
      <c r="F382" s="7" t="s">
        <v>1359</v>
      </c>
      <c r="G382" s="7">
        <v>4232</v>
      </c>
      <c r="H382" s="7" t="s">
        <v>62</v>
      </c>
      <c r="I382" s="7" t="s">
        <v>63</v>
      </c>
      <c r="J382" s="7" t="s">
        <v>1190</v>
      </c>
      <c r="K382" s="7" t="s">
        <v>15</v>
      </c>
      <c r="L382" s="7" t="s">
        <v>16</v>
      </c>
      <c r="M382" s="8">
        <v>55</v>
      </c>
      <c r="N382" s="46">
        <v>100</v>
      </c>
      <c r="O382" s="46">
        <v>100</v>
      </c>
      <c r="P382" s="9">
        <f t="shared" si="30"/>
        <v>75.350000000000009</v>
      </c>
      <c r="Q382" s="9">
        <f t="shared" si="29"/>
        <v>164</v>
      </c>
      <c r="R382" s="9">
        <f t="shared" si="31"/>
        <v>164</v>
      </c>
      <c r="S382" s="7" t="s">
        <v>23</v>
      </c>
      <c r="T382" s="7" t="s">
        <v>3270</v>
      </c>
      <c r="U382" s="7" t="s">
        <v>24</v>
      </c>
      <c r="V382" s="26"/>
      <c r="X382" s="41">
        <f t="shared" si="32"/>
        <v>0</v>
      </c>
    </row>
    <row r="383" spans="2:24" x14ac:dyDescent="0.25">
      <c r="B383" s="35">
        <v>840490704046</v>
      </c>
      <c r="C383" s="7" t="s">
        <v>1137</v>
      </c>
      <c r="D383" s="7" t="s">
        <v>1474</v>
      </c>
      <c r="E383" s="7" t="s">
        <v>16</v>
      </c>
      <c r="F383" s="7" t="s">
        <v>1359</v>
      </c>
      <c r="G383" s="7">
        <v>4432</v>
      </c>
      <c r="H383" s="7" t="s">
        <v>62</v>
      </c>
      <c r="I383" s="7" t="s">
        <v>63</v>
      </c>
      <c r="J383" s="7" t="s">
        <v>1190</v>
      </c>
      <c r="K383" s="7" t="s">
        <v>15</v>
      </c>
      <c r="L383" s="7" t="s">
        <v>16</v>
      </c>
      <c r="M383" s="8">
        <v>55</v>
      </c>
      <c r="N383" s="46">
        <v>100</v>
      </c>
      <c r="O383" s="46">
        <v>100</v>
      </c>
      <c r="P383" s="9">
        <f t="shared" si="30"/>
        <v>75.350000000000009</v>
      </c>
      <c r="Q383" s="9">
        <f t="shared" si="29"/>
        <v>164</v>
      </c>
      <c r="R383" s="9">
        <f t="shared" si="31"/>
        <v>164</v>
      </c>
      <c r="S383" s="7" t="s">
        <v>23</v>
      </c>
      <c r="T383" s="7" t="s">
        <v>3270</v>
      </c>
      <c r="U383" s="7" t="s">
        <v>24</v>
      </c>
      <c r="V383" s="26"/>
      <c r="X383" s="41">
        <f t="shared" si="32"/>
        <v>0</v>
      </c>
    </row>
    <row r="384" spans="2:24" x14ac:dyDescent="0.25">
      <c r="B384" s="35">
        <v>840490704053</v>
      </c>
      <c r="C384" s="7" t="s">
        <v>1138</v>
      </c>
      <c r="D384" s="7" t="s">
        <v>1475</v>
      </c>
      <c r="E384" s="7" t="s">
        <v>16</v>
      </c>
      <c r="F384" s="7" t="s">
        <v>1357</v>
      </c>
      <c r="G384" s="7">
        <v>3030</v>
      </c>
      <c r="H384" s="7" t="s">
        <v>62</v>
      </c>
      <c r="I384" s="7" t="s">
        <v>63</v>
      </c>
      <c r="J384" s="7" t="s">
        <v>1190</v>
      </c>
      <c r="K384" s="7" t="s">
        <v>15</v>
      </c>
      <c r="L384" s="7" t="s">
        <v>16</v>
      </c>
      <c r="M384" s="8">
        <v>66</v>
      </c>
      <c r="N384" s="46">
        <v>120</v>
      </c>
      <c r="O384" s="46">
        <v>120</v>
      </c>
      <c r="P384" s="9">
        <f t="shared" si="30"/>
        <v>90.420000000000016</v>
      </c>
      <c r="Q384" s="9">
        <f t="shared" si="29"/>
        <v>197</v>
      </c>
      <c r="R384" s="9">
        <f t="shared" si="31"/>
        <v>197</v>
      </c>
      <c r="S384" s="7" t="s">
        <v>23</v>
      </c>
      <c r="T384" s="7" t="s">
        <v>3270</v>
      </c>
      <c r="U384" s="7" t="s">
        <v>24</v>
      </c>
      <c r="V384" s="26"/>
      <c r="X384" s="41">
        <f t="shared" si="32"/>
        <v>0</v>
      </c>
    </row>
    <row r="385" spans="2:24" x14ac:dyDescent="0.25">
      <c r="B385" s="35">
        <v>840490704060</v>
      </c>
      <c r="C385" s="7" t="s">
        <v>1139</v>
      </c>
      <c r="D385" s="7" t="s">
        <v>1476</v>
      </c>
      <c r="E385" s="7" t="s">
        <v>16</v>
      </c>
      <c r="F385" s="7" t="s">
        <v>1357</v>
      </c>
      <c r="G385" s="7">
        <v>3032</v>
      </c>
      <c r="H385" s="7" t="s">
        <v>62</v>
      </c>
      <c r="I385" s="7" t="s">
        <v>63</v>
      </c>
      <c r="J385" s="7" t="s">
        <v>1190</v>
      </c>
      <c r="K385" s="7" t="s">
        <v>15</v>
      </c>
      <c r="L385" s="7" t="s">
        <v>16</v>
      </c>
      <c r="M385" s="8">
        <v>66</v>
      </c>
      <c r="N385" s="46">
        <v>120</v>
      </c>
      <c r="O385" s="46">
        <v>120</v>
      </c>
      <c r="P385" s="9">
        <f t="shared" si="30"/>
        <v>90.420000000000016</v>
      </c>
      <c r="Q385" s="9">
        <f t="shared" si="29"/>
        <v>197</v>
      </c>
      <c r="R385" s="9">
        <f t="shared" si="31"/>
        <v>197</v>
      </c>
      <c r="S385" s="7" t="s">
        <v>23</v>
      </c>
      <c r="T385" s="7" t="s">
        <v>3270</v>
      </c>
      <c r="U385" s="7" t="s">
        <v>24</v>
      </c>
      <c r="V385" s="26"/>
      <c r="X385" s="41">
        <f t="shared" si="32"/>
        <v>0</v>
      </c>
    </row>
    <row r="386" spans="2:24" x14ac:dyDescent="0.25">
      <c r="B386" s="35">
        <v>840490704077</v>
      </c>
      <c r="C386" s="7" t="s">
        <v>1140</v>
      </c>
      <c r="D386" s="7" t="s">
        <v>1477</v>
      </c>
      <c r="E386" s="7" t="s">
        <v>16</v>
      </c>
      <c r="F386" s="7" t="s">
        <v>1357</v>
      </c>
      <c r="G386" s="7">
        <v>3230</v>
      </c>
      <c r="H386" s="7" t="s">
        <v>62</v>
      </c>
      <c r="I386" s="7" t="s">
        <v>63</v>
      </c>
      <c r="J386" s="7" t="s">
        <v>1190</v>
      </c>
      <c r="K386" s="7" t="s">
        <v>15</v>
      </c>
      <c r="L386" s="7" t="s">
        <v>16</v>
      </c>
      <c r="M386" s="8">
        <v>66</v>
      </c>
      <c r="N386" s="46">
        <v>120</v>
      </c>
      <c r="O386" s="46">
        <v>120</v>
      </c>
      <c r="P386" s="9">
        <f t="shared" si="30"/>
        <v>90.420000000000016</v>
      </c>
      <c r="Q386" s="9">
        <f t="shared" si="29"/>
        <v>197</v>
      </c>
      <c r="R386" s="9">
        <f t="shared" si="31"/>
        <v>197</v>
      </c>
      <c r="S386" s="7" t="s">
        <v>23</v>
      </c>
      <c r="T386" s="7" t="s">
        <v>3270</v>
      </c>
      <c r="U386" s="7" t="s">
        <v>24</v>
      </c>
      <c r="V386" s="26"/>
      <c r="X386" s="41">
        <f t="shared" si="32"/>
        <v>0</v>
      </c>
    </row>
    <row r="387" spans="2:24" x14ac:dyDescent="0.25">
      <c r="B387" s="35">
        <v>840490704084</v>
      </c>
      <c r="C387" s="7" t="s">
        <v>1141</v>
      </c>
      <c r="D387" s="7" t="s">
        <v>1478</v>
      </c>
      <c r="E387" s="7" t="s">
        <v>16</v>
      </c>
      <c r="F387" s="7" t="s">
        <v>1357</v>
      </c>
      <c r="G387" s="7">
        <v>3232</v>
      </c>
      <c r="H387" s="7" t="s">
        <v>62</v>
      </c>
      <c r="I387" s="7" t="s">
        <v>63</v>
      </c>
      <c r="J387" s="7" t="s">
        <v>1190</v>
      </c>
      <c r="K387" s="7" t="s">
        <v>15</v>
      </c>
      <c r="L387" s="7" t="s">
        <v>16</v>
      </c>
      <c r="M387" s="8">
        <v>66</v>
      </c>
      <c r="N387" s="46">
        <v>120</v>
      </c>
      <c r="O387" s="46">
        <v>120</v>
      </c>
      <c r="P387" s="9">
        <f t="shared" si="30"/>
        <v>90.420000000000016</v>
      </c>
      <c r="Q387" s="9">
        <f t="shared" si="29"/>
        <v>197</v>
      </c>
      <c r="R387" s="9">
        <f t="shared" si="31"/>
        <v>197</v>
      </c>
      <c r="S387" s="7" t="s">
        <v>23</v>
      </c>
      <c r="T387" s="7" t="s">
        <v>3270</v>
      </c>
      <c r="U387" s="7" t="s">
        <v>24</v>
      </c>
      <c r="V387" s="26"/>
      <c r="X387" s="41">
        <f t="shared" si="32"/>
        <v>0</v>
      </c>
    </row>
    <row r="388" spans="2:24" x14ac:dyDescent="0.25">
      <c r="B388" s="35">
        <v>840490704091</v>
      </c>
      <c r="C388" s="7" t="s">
        <v>1142</v>
      </c>
      <c r="D388" s="7" t="s">
        <v>1479</v>
      </c>
      <c r="E388" s="7" t="s">
        <v>16</v>
      </c>
      <c r="F388" s="7" t="s">
        <v>1357</v>
      </c>
      <c r="G388" s="7">
        <v>3234</v>
      </c>
      <c r="H388" s="7" t="s">
        <v>62</v>
      </c>
      <c r="I388" s="7" t="s">
        <v>63</v>
      </c>
      <c r="J388" s="7" t="s">
        <v>1190</v>
      </c>
      <c r="K388" s="7" t="s">
        <v>15</v>
      </c>
      <c r="L388" s="7" t="s">
        <v>16</v>
      </c>
      <c r="M388" s="8">
        <v>66</v>
      </c>
      <c r="N388" s="46">
        <v>120</v>
      </c>
      <c r="O388" s="46">
        <v>120</v>
      </c>
      <c r="P388" s="9">
        <f t="shared" si="30"/>
        <v>90.420000000000016</v>
      </c>
      <c r="Q388" s="9">
        <f t="shared" si="29"/>
        <v>197</v>
      </c>
      <c r="R388" s="9">
        <f t="shared" si="31"/>
        <v>197</v>
      </c>
      <c r="S388" s="7" t="s">
        <v>23</v>
      </c>
      <c r="T388" s="7" t="s">
        <v>3270</v>
      </c>
      <c r="U388" s="7" t="s">
        <v>24</v>
      </c>
      <c r="V388" s="26"/>
      <c r="X388" s="41">
        <f t="shared" si="32"/>
        <v>0</v>
      </c>
    </row>
    <row r="389" spans="2:24" x14ac:dyDescent="0.25">
      <c r="B389" s="35">
        <v>840490704107</v>
      </c>
      <c r="C389" s="7" t="s">
        <v>1143</v>
      </c>
      <c r="D389" s="7" t="s">
        <v>1480</v>
      </c>
      <c r="E389" s="7" t="s">
        <v>16</v>
      </c>
      <c r="F389" s="7" t="s">
        <v>1357</v>
      </c>
      <c r="G389" s="7">
        <v>3430</v>
      </c>
      <c r="H389" s="7" t="s">
        <v>62</v>
      </c>
      <c r="I389" s="7" t="s">
        <v>63</v>
      </c>
      <c r="J389" s="7" t="s">
        <v>1190</v>
      </c>
      <c r="K389" s="7" t="s">
        <v>15</v>
      </c>
      <c r="L389" s="7" t="s">
        <v>16</v>
      </c>
      <c r="M389" s="8">
        <v>66</v>
      </c>
      <c r="N389" s="46">
        <v>120</v>
      </c>
      <c r="O389" s="46">
        <v>120</v>
      </c>
      <c r="P389" s="9">
        <f t="shared" si="30"/>
        <v>90.420000000000016</v>
      </c>
      <c r="Q389" s="9">
        <f t="shared" si="29"/>
        <v>197</v>
      </c>
      <c r="R389" s="9">
        <f t="shared" si="31"/>
        <v>197</v>
      </c>
      <c r="S389" s="7" t="s">
        <v>23</v>
      </c>
      <c r="T389" s="7" t="s">
        <v>3270</v>
      </c>
      <c r="U389" s="7" t="s">
        <v>24</v>
      </c>
      <c r="V389" s="26"/>
      <c r="X389" s="41">
        <f t="shared" si="32"/>
        <v>0</v>
      </c>
    </row>
    <row r="390" spans="2:24" x14ac:dyDescent="0.25">
      <c r="B390" s="35">
        <v>840490704114</v>
      </c>
      <c r="C390" s="7" t="s">
        <v>1144</v>
      </c>
      <c r="D390" s="7" t="s">
        <v>1481</v>
      </c>
      <c r="E390" s="7" t="s">
        <v>16</v>
      </c>
      <c r="F390" s="7" t="s">
        <v>1357</v>
      </c>
      <c r="G390" s="7">
        <v>3432</v>
      </c>
      <c r="H390" s="7" t="s">
        <v>62</v>
      </c>
      <c r="I390" s="7" t="s">
        <v>63</v>
      </c>
      <c r="J390" s="7" t="s">
        <v>1190</v>
      </c>
      <c r="K390" s="7" t="s">
        <v>15</v>
      </c>
      <c r="L390" s="7" t="s">
        <v>16</v>
      </c>
      <c r="M390" s="8">
        <v>66</v>
      </c>
      <c r="N390" s="46">
        <v>120</v>
      </c>
      <c r="O390" s="46">
        <v>120</v>
      </c>
      <c r="P390" s="9">
        <f t="shared" si="30"/>
        <v>90.420000000000016</v>
      </c>
      <c r="Q390" s="9">
        <f t="shared" si="29"/>
        <v>197</v>
      </c>
      <c r="R390" s="9">
        <f t="shared" si="31"/>
        <v>197</v>
      </c>
      <c r="S390" s="7" t="s">
        <v>23</v>
      </c>
      <c r="T390" s="7" t="s">
        <v>3270</v>
      </c>
      <c r="U390" s="7" t="s">
        <v>24</v>
      </c>
      <c r="V390" s="26"/>
      <c r="X390" s="41">
        <f t="shared" si="32"/>
        <v>0</v>
      </c>
    </row>
    <row r="391" spans="2:24" x14ac:dyDescent="0.25">
      <c r="B391" s="35">
        <v>840490704121</v>
      </c>
      <c r="C391" s="7" t="s">
        <v>1145</v>
      </c>
      <c r="D391" s="7" t="s">
        <v>1482</v>
      </c>
      <c r="E391" s="7" t="s">
        <v>16</v>
      </c>
      <c r="F391" s="7" t="s">
        <v>1357</v>
      </c>
      <c r="G391" s="7">
        <v>3434</v>
      </c>
      <c r="H391" s="7" t="s">
        <v>62</v>
      </c>
      <c r="I391" s="7" t="s">
        <v>63</v>
      </c>
      <c r="J391" s="7" t="s">
        <v>1190</v>
      </c>
      <c r="K391" s="7" t="s">
        <v>15</v>
      </c>
      <c r="L391" s="7" t="s">
        <v>16</v>
      </c>
      <c r="M391" s="8">
        <v>66</v>
      </c>
      <c r="N391" s="46">
        <v>120</v>
      </c>
      <c r="O391" s="46">
        <v>120</v>
      </c>
      <c r="P391" s="9">
        <f t="shared" si="30"/>
        <v>90.420000000000016</v>
      </c>
      <c r="Q391" s="9">
        <f t="shared" ref="Q391:Q453" si="33">R391</f>
        <v>197</v>
      </c>
      <c r="R391" s="9">
        <f t="shared" si="31"/>
        <v>197</v>
      </c>
      <c r="S391" s="7" t="s">
        <v>23</v>
      </c>
      <c r="T391" s="7" t="s">
        <v>3270</v>
      </c>
      <c r="U391" s="7" t="s">
        <v>24</v>
      </c>
      <c r="V391" s="26"/>
      <c r="X391" s="41">
        <f t="shared" si="32"/>
        <v>0</v>
      </c>
    </row>
    <row r="392" spans="2:24" x14ac:dyDescent="0.25">
      <c r="B392" s="35">
        <v>840490704138</v>
      </c>
      <c r="C392" s="7" t="s">
        <v>1146</v>
      </c>
      <c r="D392" s="7" t="s">
        <v>1483</v>
      </c>
      <c r="E392" s="7" t="s">
        <v>16</v>
      </c>
      <c r="F392" s="7" t="s">
        <v>1357</v>
      </c>
      <c r="G392" s="7">
        <v>3436</v>
      </c>
      <c r="H392" s="7" t="s">
        <v>62</v>
      </c>
      <c r="I392" s="7" t="s">
        <v>63</v>
      </c>
      <c r="J392" s="7" t="s">
        <v>1190</v>
      </c>
      <c r="K392" s="7" t="s">
        <v>15</v>
      </c>
      <c r="L392" s="7" t="s">
        <v>16</v>
      </c>
      <c r="M392" s="8">
        <v>66</v>
      </c>
      <c r="N392" s="46">
        <v>120</v>
      </c>
      <c r="O392" s="46">
        <v>120</v>
      </c>
      <c r="P392" s="9">
        <f t="shared" ref="P392:P454" si="34">(O392*$P$3)*(M392/O392)</f>
        <v>90.420000000000016</v>
      </c>
      <c r="Q392" s="9">
        <f t="shared" si="33"/>
        <v>197</v>
      </c>
      <c r="R392" s="9">
        <f t="shared" ref="R392:R454" si="35">ROUND(O392*$P$3*(1+$Q$3),0)</f>
        <v>197</v>
      </c>
      <c r="S392" s="7" t="s">
        <v>23</v>
      </c>
      <c r="T392" s="7" t="s">
        <v>3270</v>
      </c>
      <c r="U392" s="7" t="s">
        <v>24</v>
      </c>
      <c r="V392" s="26"/>
      <c r="X392" s="41">
        <f t="shared" si="32"/>
        <v>0</v>
      </c>
    </row>
    <row r="393" spans="2:24" x14ac:dyDescent="0.25">
      <c r="B393" s="35">
        <v>840490704145</v>
      </c>
      <c r="C393" s="7" t="s">
        <v>1147</v>
      </c>
      <c r="D393" s="7" t="s">
        <v>1484</v>
      </c>
      <c r="E393" s="7" t="s">
        <v>16</v>
      </c>
      <c r="F393" s="7" t="s">
        <v>1357</v>
      </c>
      <c r="G393" s="7">
        <v>3632</v>
      </c>
      <c r="H393" s="7" t="s">
        <v>62</v>
      </c>
      <c r="I393" s="7" t="s">
        <v>63</v>
      </c>
      <c r="J393" s="7" t="s">
        <v>1190</v>
      </c>
      <c r="K393" s="7" t="s">
        <v>15</v>
      </c>
      <c r="L393" s="7" t="s">
        <v>16</v>
      </c>
      <c r="M393" s="8">
        <v>66</v>
      </c>
      <c r="N393" s="46">
        <v>120</v>
      </c>
      <c r="O393" s="46">
        <v>120</v>
      </c>
      <c r="P393" s="9">
        <f t="shared" si="34"/>
        <v>90.420000000000016</v>
      </c>
      <c r="Q393" s="9">
        <f t="shared" si="33"/>
        <v>197</v>
      </c>
      <c r="R393" s="9">
        <f t="shared" si="35"/>
        <v>197</v>
      </c>
      <c r="S393" s="7" t="s">
        <v>23</v>
      </c>
      <c r="T393" s="7" t="s">
        <v>3270</v>
      </c>
      <c r="U393" s="7" t="s">
        <v>24</v>
      </c>
      <c r="V393" s="26"/>
      <c r="X393" s="41">
        <f t="shared" si="32"/>
        <v>0</v>
      </c>
    </row>
    <row r="394" spans="2:24" x14ac:dyDescent="0.25">
      <c r="B394" s="35">
        <v>840490704152</v>
      </c>
      <c r="C394" s="7" t="s">
        <v>1148</v>
      </c>
      <c r="D394" s="7" t="s">
        <v>1485</v>
      </c>
      <c r="E394" s="7" t="s">
        <v>16</v>
      </c>
      <c r="F394" s="7" t="s">
        <v>1357</v>
      </c>
      <c r="G394" s="7">
        <v>3634</v>
      </c>
      <c r="H394" s="7" t="s">
        <v>62</v>
      </c>
      <c r="I394" s="7" t="s">
        <v>63</v>
      </c>
      <c r="J394" s="7" t="s">
        <v>1190</v>
      </c>
      <c r="K394" s="7" t="s">
        <v>15</v>
      </c>
      <c r="L394" s="7" t="s">
        <v>16</v>
      </c>
      <c r="M394" s="8">
        <v>66</v>
      </c>
      <c r="N394" s="46">
        <v>120</v>
      </c>
      <c r="O394" s="46">
        <v>120</v>
      </c>
      <c r="P394" s="9">
        <f t="shared" si="34"/>
        <v>90.420000000000016</v>
      </c>
      <c r="Q394" s="9">
        <f t="shared" si="33"/>
        <v>197</v>
      </c>
      <c r="R394" s="9">
        <f t="shared" si="35"/>
        <v>197</v>
      </c>
      <c r="S394" s="7" t="s">
        <v>23</v>
      </c>
      <c r="T394" s="7" t="s">
        <v>3270</v>
      </c>
      <c r="U394" s="7" t="s">
        <v>24</v>
      </c>
      <c r="V394" s="26"/>
      <c r="X394" s="41">
        <f t="shared" si="32"/>
        <v>0</v>
      </c>
    </row>
    <row r="395" spans="2:24" x14ac:dyDescent="0.25">
      <c r="B395" s="35">
        <v>840490704169</v>
      </c>
      <c r="C395" s="7" t="s">
        <v>1149</v>
      </c>
      <c r="D395" s="7" t="s">
        <v>1486</v>
      </c>
      <c r="E395" s="7" t="s">
        <v>16</v>
      </c>
      <c r="F395" s="7" t="s">
        <v>1357</v>
      </c>
      <c r="G395" s="7">
        <v>3636</v>
      </c>
      <c r="H395" s="7" t="s">
        <v>62</v>
      </c>
      <c r="I395" s="7" t="s">
        <v>63</v>
      </c>
      <c r="J395" s="7" t="s">
        <v>1190</v>
      </c>
      <c r="K395" s="7" t="s">
        <v>15</v>
      </c>
      <c r="L395" s="7" t="s">
        <v>16</v>
      </c>
      <c r="M395" s="8">
        <v>66</v>
      </c>
      <c r="N395" s="46">
        <v>120</v>
      </c>
      <c r="O395" s="46">
        <v>120</v>
      </c>
      <c r="P395" s="9">
        <f t="shared" si="34"/>
        <v>90.420000000000016</v>
      </c>
      <c r="Q395" s="9">
        <f t="shared" si="33"/>
        <v>197</v>
      </c>
      <c r="R395" s="9">
        <f t="shared" si="35"/>
        <v>197</v>
      </c>
      <c r="S395" s="7" t="s">
        <v>23</v>
      </c>
      <c r="T395" s="7" t="s">
        <v>3270</v>
      </c>
      <c r="U395" s="7" t="s">
        <v>24</v>
      </c>
      <c r="V395" s="26"/>
      <c r="X395" s="41">
        <f t="shared" si="32"/>
        <v>0</v>
      </c>
    </row>
    <row r="396" spans="2:24" x14ac:dyDescent="0.25">
      <c r="B396" s="35">
        <v>840490704176</v>
      </c>
      <c r="C396" s="7" t="s">
        <v>1150</v>
      </c>
      <c r="D396" s="7" t="s">
        <v>1487</v>
      </c>
      <c r="E396" s="7" t="s">
        <v>16</v>
      </c>
      <c r="F396" s="7" t="s">
        <v>1357</v>
      </c>
      <c r="G396" s="7">
        <v>3832</v>
      </c>
      <c r="H396" s="7" t="s">
        <v>62</v>
      </c>
      <c r="I396" s="7" t="s">
        <v>63</v>
      </c>
      <c r="J396" s="7" t="s">
        <v>1190</v>
      </c>
      <c r="K396" s="7" t="s">
        <v>15</v>
      </c>
      <c r="L396" s="7" t="s">
        <v>16</v>
      </c>
      <c r="M396" s="8">
        <v>66</v>
      </c>
      <c r="N396" s="46">
        <v>120</v>
      </c>
      <c r="O396" s="46">
        <v>120</v>
      </c>
      <c r="P396" s="9">
        <f t="shared" si="34"/>
        <v>90.420000000000016</v>
      </c>
      <c r="Q396" s="9">
        <f t="shared" si="33"/>
        <v>197</v>
      </c>
      <c r="R396" s="9">
        <f t="shared" si="35"/>
        <v>197</v>
      </c>
      <c r="S396" s="7" t="s">
        <v>23</v>
      </c>
      <c r="T396" s="7" t="s">
        <v>3270</v>
      </c>
      <c r="U396" s="7" t="s">
        <v>24</v>
      </c>
      <c r="V396" s="26"/>
      <c r="X396" s="41">
        <f t="shared" si="32"/>
        <v>0</v>
      </c>
    </row>
    <row r="397" spans="2:24" x14ac:dyDescent="0.25">
      <c r="B397" s="35">
        <v>840490704183</v>
      </c>
      <c r="C397" s="7" t="s">
        <v>1151</v>
      </c>
      <c r="D397" s="7" t="s">
        <v>1488</v>
      </c>
      <c r="E397" s="7" t="s">
        <v>16</v>
      </c>
      <c r="F397" s="7" t="s">
        <v>1357</v>
      </c>
      <c r="G397" s="7">
        <v>3834</v>
      </c>
      <c r="H397" s="7" t="s">
        <v>62</v>
      </c>
      <c r="I397" s="7" t="s">
        <v>63</v>
      </c>
      <c r="J397" s="7" t="s">
        <v>1190</v>
      </c>
      <c r="K397" s="7" t="s">
        <v>15</v>
      </c>
      <c r="L397" s="7" t="s">
        <v>16</v>
      </c>
      <c r="M397" s="8">
        <v>66</v>
      </c>
      <c r="N397" s="46">
        <v>120</v>
      </c>
      <c r="O397" s="46">
        <v>120</v>
      </c>
      <c r="P397" s="9">
        <f t="shared" si="34"/>
        <v>90.420000000000016</v>
      </c>
      <c r="Q397" s="9">
        <f t="shared" si="33"/>
        <v>197</v>
      </c>
      <c r="R397" s="9">
        <f t="shared" si="35"/>
        <v>197</v>
      </c>
      <c r="S397" s="7" t="s">
        <v>23</v>
      </c>
      <c r="T397" s="7" t="s">
        <v>3270</v>
      </c>
      <c r="U397" s="7" t="s">
        <v>24</v>
      </c>
      <c r="V397" s="26"/>
      <c r="X397" s="41">
        <f t="shared" si="32"/>
        <v>0</v>
      </c>
    </row>
    <row r="398" spans="2:24" x14ac:dyDescent="0.25">
      <c r="B398" s="35">
        <v>840490704190</v>
      </c>
      <c r="C398" s="7" t="s">
        <v>1152</v>
      </c>
      <c r="D398" s="7" t="s">
        <v>1489</v>
      </c>
      <c r="E398" s="7" t="s">
        <v>16</v>
      </c>
      <c r="F398" s="7" t="s">
        <v>1357</v>
      </c>
      <c r="G398" s="7">
        <v>3836</v>
      </c>
      <c r="H398" s="7" t="s">
        <v>62</v>
      </c>
      <c r="I398" s="7" t="s">
        <v>63</v>
      </c>
      <c r="J398" s="7" t="s">
        <v>1190</v>
      </c>
      <c r="K398" s="7" t="s">
        <v>15</v>
      </c>
      <c r="L398" s="7" t="s">
        <v>16</v>
      </c>
      <c r="M398" s="8">
        <v>66</v>
      </c>
      <c r="N398" s="46">
        <v>120</v>
      </c>
      <c r="O398" s="46">
        <v>120</v>
      </c>
      <c r="P398" s="9">
        <f t="shared" si="34"/>
        <v>90.420000000000016</v>
      </c>
      <c r="Q398" s="9">
        <f t="shared" si="33"/>
        <v>197</v>
      </c>
      <c r="R398" s="9">
        <f t="shared" si="35"/>
        <v>197</v>
      </c>
      <c r="S398" s="7" t="s">
        <v>23</v>
      </c>
      <c r="T398" s="7" t="s">
        <v>3270</v>
      </c>
      <c r="U398" s="7" t="s">
        <v>24</v>
      </c>
      <c r="V398" s="26"/>
      <c r="X398" s="41">
        <f t="shared" si="32"/>
        <v>0</v>
      </c>
    </row>
    <row r="399" spans="2:24" x14ac:dyDescent="0.25">
      <c r="B399" s="35">
        <v>840490704206</v>
      </c>
      <c r="C399" s="7" t="s">
        <v>1153</v>
      </c>
      <c r="D399" s="7" t="s">
        <v>1490</v>
      </c>
      <c r="E399" s="7" t="s">
        <v>16</v>
      </c>
      <c r="F399" s="7" t="s">
        <v>1357</v>
      </c>
      <c r="G399" s="7">
        <v>4032</v>
      </c>
      <c r="H399" s="7" t="s">
        <v>62</v>
      </c>
      <c r="I399" s="7" t="s">
        <v>63</v>
      </c>
      <c r="J399" s="7" t="s">
        <v>1190</v>
      </c>
      <c r="K399" s="7" t="s">
        <v>15</v>
      </c>
      <c r="L399" s="7" t="s">
        <v>16</v>
      </c>
      <c r="M399" s="8">
        <v>66</v>
      </c>
      <c r="N399" s="46">
        <v>120</v>
      </c>
      <c r="O399" s="46">
        <v>120</v>
      </c>
      <c r="P399" s="9">
        <f t="shared" si="34"/>
        <v>90.420000000000016</v>
      </c>
      <c r="Q399" s="9">
        <f t="shared" si="33"/>
        <v>197</v>
      </c>
      <c r="R399" s="9">
        <f t="shared" si="35"/>
        <v>197</v>
      </c>
      <c r="S399" s="7" t="s">
        <v>23</v>
      </c>
      <c r="T399" s="7" t="s">
        <v>3270</v>
      </c>
      <c r="U399" s="7" t="s">
        <v>24</v>
      </c>
      <c r="V399" s="26"/>
      <c r="X399" s="41">
        <f t="shared" si="32"/>
        <v>0</v>
      </c>
    </row>
    <row r="400" spans="2:24" x14ac:dyDescent="0.25">
      <c r="B400" s="35">
        <v>840490704213</v>
      </c>
      <c r="C400" s="7" t="s">
        <v>1154</v>
      </c>
      <c r="D400" s="7" t="s">
        <v>1491</v>
      </c>
      <c r="E400" s="7" t="s">
        <v>16</v>
      </c>
      <c r="F400" s="7" t="s">
        <v>1357</v>
      </c>
      <c r="G400" s="7">
        <v>4232</v>
      </c>
      <c r="H400" s="7" t="s">
        <v>62</v>
      </c>
      <c r="I400" s="7" t="s">
        <v>63</v>
      </c>
      <c r="J400" s="7" t="s">
        <v>1190</v>
      </c>
      <c r="K400" s="7" t="s">
        <v>15</v>
      </c>
      <c r="L400" s="7" t="s">
        <v>16</v>
      </c>
      <c r="M400" s="8">
        <v>66</v>
      </c>
      <c r="N400" s="46">
        <v>120</v>
      </c>
      <c r="O400" s="46">
        <v>120</v>
      </c>
      <c r="P400" s="9">
        <f t="shared" si="34"/>
        <v>90.420000000000016</v>
      </c>
      <c r="Q400" s="9">
        <f t="shared" si="33"/>
        <v>197</v>
      </c>
      <c r="R400" s="9">
        <f t="shared" si="35"/>
        <v>197</v>
      </c>
      <c r="S400" s="7" t="s">
        <v>23</v>
      </c>
      <c r="T400" s="7" t="s">
        <v>3270</v>
      </c>
      <c r="U400" s="7" t="s">
        <v>24</v>
      </c>
      <c r="V400" s="26"/>
      <c r="X400" s="41">
        <f t="shared" si="32"/>
        <v>0</v>
      </c>
    </row>
    <row r="401" spans="2:24" x14ac:dyDescent="0.25">
      <c r="B401" s="35">
        <v>840490704220</v>
      </c>
      <c r="C401" s="7" t="s">
        <v>1155</v>
      </c>
      <c r="D401" s="7" t="s">
        <v>1492</v>
      </c>
      <c r="E401" s="7" t="s">
        <v>16</v>
      </c>
      <c r="F401" s="7" t="s">
        <v>1357</v>
      </c>
      <c r="G401" s="7">
        <v>4432</v>
      </c>
      <c r="H401" s="7" t="s">
        <v>62</v>
      </c>
      <c r="I401" s="7" t="s">
        <v>63</v>
      </c>
      <c r="J401" s="7" t="s">
        <v>1190</v>
      </c>
      <c r="K401" s="7" t="s">
        <v>15</v>
      </c>
      <c r="L401" s="7" t="s">
        <v>16</v>
      </c>
      <c r="M401" s="8">
        <v>66</v>
      </c>
      <c r="N401" s="46">
        <v>120</v>
      </c>
      <c r="O401" s="46">
        <v>120</v>
      </c>
      <c r="P401" s="9">
        <f t="shared" si="34"/>
        <v>90.420000000000016</v>
      </c>
      <c r="Q401" s="9">
        <f t="shared" si="33"/>
        <v>197</v>
      </c>
      <c r="R401" s="9">
        <f t="shared" si="35"/>
        <v>197</v>
      </c>
      <c r="S401" s="7" t="s">
        <v>23</v>
      </c>
      <c r="T401" s="7" t="s">
        <v>3270</v>
      </c>
      <c r="U401" s="7" t="s">
        <v>24</v>
      </c>
      <c r="V401" s="26"/>
      <c r="X401" s="41">
        <f t="shared" si="32"/>
        <v>0</v>
      </c>
    </row>
    <row r="402" spans="2:24" x14ac:dyDescent="0.25">
      <c r="B402" s="35">
        <v>840490704237</v>
      </c>
      <c r="C402" s="7" t="s">
        <v>1156</v>
      </c>
      <c r="D402" s="7" t="s">
        <v>1493</v>
      </c>
      <c r="E402" s="7" t="s">
        <v>16</v>
      </c>
      <c r="F402" s="7" t="s">
        <v>1356</v>
      </c>
      <c r="G402" s="7">
        <v>3030</v>
      </c>
      <c r="H402" s="7" t="s">
        <v>62</v>
      </c>
      <c r="I402" s="7" t="s">
        <v>63</v>
      </c>
      <c r="J402" s="7" t="s">
        <v>1190</v>
      </c>
      <c r="K402" s="7" t="s">
        <v>15</v>
      </c>
      <c r="L402" s="7" t="s">
        <v>16</v>
      </c>
      <c r="M402" s="8">
        <v>66</v>
      </c>
      <c r="N402" s="46">
        <v>120</v>
      </c>
      <c r="O402" s="46">
        <v>120</v>
      </c>
      <c r="P402" s="9">
        <f t="shared" si="34"/>
        <v>90.420000000000016</v>
      </c>
      <c r="Q402" s="9">
        <f t="shared" si="33"/>
        <v>197</v>
      </c>
      <c r="R402" s="9">
        <f t="shared" si="35"/>
        <v>197</v>
      </c>
      <c r="S402" s="7" t="s">
        <v>23</v>
      </c>
      <c r="T402" s="7" t="s">
        <v>3270</v>
      </c>
      <c r="U402" s="7" t="s">
        <v>24</v>
      </c>
      <c r="V402" s="26"/>
      <c r="X402" s="41">
        <f t="shared" si="32"/>
        <v>0</v>
      </c>
    </row>
    <row r="403" spans="2:24" x14ac:dyDescent="0.25">
      <c r="B403" s="35">
        <v>840490704244</v>
      </c>
      <c r="C403" s="7" t="s">
        <v>1157</v>
      </c>
      <c r="D403" s="7" t="s">
        <v>1494</v>
      </c>
      <c r="E403" s="7" t="s">
        <v>16</v>
      </c>
      <c r="F403" s="7" t="s">
        <v>1356</v>
      </c>
      <c r="G403" s="7">
        <v>3032</v>
      </c>
      <c r="H403" s="7" t="s">
        <v>62</v>
      </c>
      <c r="I403" s="7" t="s">
        <v>63</v>
      </c>
      <c r="J403" s="7" t="s">
        <v>1190</v>
      </c>
      <c r="K403" s="7" t="s">
        <v>15</v>
      </c>
      <c r="L403" s="7" t="s">
        <v>16</v>
      </c>
      <c r="M403" s="8">
        <v>66</v>
      </c>
      <c r="N403" s="46">
        <v>120</v>
      </c>
      <c r="O403" s="46">
        <v>120</v>
      </c>
      <c r="P403" s="9">
        <f t="shared" si="34"/>
        <v>90.420000000000016</v>
      </c>
      <c r="Q403" s="9">
        <f t="shared" si="33"/>
        <v>197</v>
      </c>
      <c r="R403" s="9">
        <f t="shared" si="35"/>
        <v>197</v>
      </c>
      <c r="S403" s="7" t="s">
        <v>23</v>
      </c>
      <c r="T403" s="7" t="s">
        <v>3270</v>
      </c>
      <c r="U403" s="7" t="s">
        <v>24</v>
      </c>
      <c r="V403" s="26"/>
      <c r="X403" s="41">
        <f t="shared" si="32"/>
        <v>0</v>
      </c>
    </row>
    <row r="404" spans="2:24" x14ac:dyDescent="0.25">
      <c r="B404" s="35">
        <v>840490704251</v>
      </c>
      <c r="C404" s="7" t="s">
        <v>1158</v>
      </c>
      <c r="D404" s="7" t="s">
        <v>1495</v>
      </c>
      <c r="E404" s="7" t="s">
        <v>16</v>
      </c>
      <c r="F404" s="7" t="s">
        <v>1356</v>
      </c>
      <c r="G404" s="7">
        <v>3230</v>
      </c>
      <c r="H404" s="7" t="s">
        <v>62</v>
      </c>
      <c r="I404" s="7" t="s">
        <v>63</v>
      </c>
      <c r="J404" s="7" t="s">
        <v>1190</v>
      </c>
      <c r="K404" s="7" t="s">
        <v>15</v>
      </c>
      <c r="L404" s="7" t="s">
        <v>16</v>
      </c>
      <c r="M404" s="8">
        <v>66</v>
      </c>
      <c r="N404" s="46">
        <v>120</v>
      </c>
      <c r="O404" s="46">
        <v>120</v>
      </c>
      <c r="P404" s="9">
        <f t="shared" si="34"/>
        <v>90.420000000000016</v>
      </c>
      <c r="Q404" s="9">
        <f t="shared" si="33"/>
        <v>197</v>
      </c>
      <c r="R404" s="9">
        <f t="shared" si="35"/>
        <v>197</v>
      </c>
      <c r="S404" s="7" t="s">
        <v>23</v>
      </c>
      <c r="T404" s="7" t="s">
        <v>3270</v>
      </c>
      <c r="U404" s="7" t="s">
        <v>24</v>
      </c>
      <c r="V404" s="26"/>
      <c r="X404" s="41">
        <f t="shared" si="32"/>
        <v>0</v>
      </c>
    </row>
    <row r="405" spans="2:24" x14ac:dyDescent="0.25">
      <c r="B405" s="35">
        <v>840490704268</v>
      </c>
      <c r="C405" s="7" t="s">
        <v>1159</v>
      </c>
      <c r="D405" s="7" t="s">
        <v>1496</v>
      </c>
      <c r="E405" s="7" t="s">
        <v>16</v>
      </c>
      <c r="F405" s="7" t="s">
        <v>1356</v>
      </c>
      <c r="G405" s="7">
        <v>3232</v>
      </c>
      <c r="H405" s="7" t="s">
        <v>62</v>
      </c>
      <c r="I405" s="7" t="s">
        <v>63</v>
      </c>
      <c r="J405" s="7" t="s">
        <v>1190</v>
      </c>
      <c r="K405" s="7" t="s">
        <v>15</v>
      </c>
      <c r="L405" s="7" t="s">
        <v>16</v>
      </c>
      <c r="M405" s="8">
        <v>66</v>
      </c>
      <c r="N405" s="46">
        <v>120</v>
      </c>
      <c r="O405" s="46">
        <v>120</v>
      </c>
      <c r="P405" s="9">
        <f t="shared" si="34"/>
        <v>90.420000000000016</v>
      </c>
      <c r="Q405" s="9">
        <f t="shared" si="33"/>
        <v>197</v>
      </c>
      <c r="R405" s="9">
        <f t="shared" si="35"/>
        <v>197</v>
      </c>
      <c r="S405" s="7" t="s">
        <v>23</v>
      </c>
      <c r="T405" s="7" t="s">
        <v>3270</v>
      </c>
      <c r="U405" s="7" t="s">
        <v>24</v>
      </c>
      <c r="V405" s="26"/>
      <c r="X405" s="41">
        <f t="shared" si="32"/>
        <v>0</v>
      </c>
    </row>
    <row r="406" spans="2:24" x14ac:dyDescent="0.25">
      <c r="B406" s="35">
        <v>840490704275</v>
      </c>
      <c r="C406" s="7" t="s">
        <v>1160</v>
      </c>
      <c r="D406" s="7" t="s">
        <v>1497</v>
      </c>
      <c r="E406" s="7" t="s">
        <v>16</v>
      </c>
      <c r="F406" s="7" t="s">
        <v>1356</v>
      </c>
      <c r="G406" s="7">
        <v>3234</v>
      </c>
      <c r="H406" s="7" t="s">
        <v>62</v>
      </c>
      <c r="I406" s="7" t="s">
        <v>63</v>
      </c>
      <c r="J406" s="7" t="s">
        <v>1190</v>
      </c>
      <c r="K406" s="7" t="s">
        <v>15</v>
      </c>
      <c r="L406" s="7" t="s">
        <v>16</v>
      </c>
      <c r="M406" s="8">
        <v>66</v>
      </c>
      <c r="N406" s="46">
        <v>120</v>
      </c>
      <c r="O406" s="46">
        <v>120</v>
      </c>
      <c r="P406" s="9">
        <f t="shared" si="34"/>
        <v>90.420000000000016</v>
      </c>
      <c r="Q406" s="9">
        <f t="shared" si="33"/>
        <v>197</v>
      </c>
      <c r="R406" s="9">
        <f t="shared" si="35"/>
        <v>197</v>
      </c>
      <c r="S406" s="7" t="s">
        <v>23</v>
      </c>
      <c r="T406" s="7" t="s">
        <v>3270</v>
      </c>
      <c r="U406" s="7" t="s">
        <v>24</v>
      </c>
      <c r="V406" s="26"/>
      <c r="X406" s="41">
        <f t="shared" si="32"/>
        <v>0</v>
      </c>
    </row>
    <row r="407" spans="2:24" x14ac:dyDescent="0.25">
      <c r="B407" s="35">
        <v>840490704282</v>
      </c>
      <c r="C407" s="7" t="s">
        <v>1161</v>
      </c>
      <c r="D407" s="7" t="s">
        <v>1498</v>
      </c>
      <c r="E407" s="7" t="s">
        <v>16</v>
      </c>
      <c r="F407" s="7" t="s">
        <v>1356</v>
      </c>
      <c r="G407" s="7">
        <v>3430</v>
      </c>
      <c r="H407" s="7" t="s">
        <v>62</v>
      </c>
      <c r="I407" s="7" t="s">
        <v>63</v>
      </c>
      <c r="J407" s="7" t="s">
        <v>1190</v>
      </c>
      <c r="K407" s="7" t="s">
        <v>15</v>
      </c>
      <c r="L407" s="7" t="s">
        <v>16</v>
      </c>
      <c r="M407" s="8">
        <v>66</v>
      </c>
      <c r="N407" s="46">
        <v>120</v>
      </c>
      <c r="O407" s="46">
        <v>120</v>
      </c>
      <c r="P407" s="9">
        <f t="shared" si="34"/>
        <v>90.420000000000016</v>
      </c>
      <c r="Q407" s="9">
        <f t="shared" si="33"/>
        <v>197</v>
      </c>
      <c r="R407" s="9">
        <f t="shared" si="35"/>
        <v>197</v>
      </c>
      <c r="S407" s="7" t="s">
        <v>23</v>
      </c>
      <c r="T407" s="7" t="s">
        <v>3270</v>
      </c>
      <c r="U407" s="7" t="s">
        <v>24</v>
      </c>
      <c r="V407" s="26"/>
      <c r="X407" s="41">
        <f t="shared" si="32"/>
        <v>0</v>
      </c>
    </row>
    <row r="408" spans="2:24" x14ac:dyDescent="0.25">
      <c r="B408" s="35">
        <v>840490704299</v>
      </c>
      <c r="C408" s="7" t="s">
        <v>1162</v>
      </c>
      <c r="D408" s="7" t="s">
        <v>1499</v>
      </c>
      <c r="E408" s="7" t="s">
        <v>16</v>
      </c>
      <c r="F408" s="7" t="s">
        <v>1356</v>
      </c>
      <c r="G408" s="7">
        <v>3432</v>
      </c>
      <c r="H408" s="7" t="s">
        <v>62</v>
      </c>
      <c r="I408" s="7" t="s">
        <v>63</v>
      </c>
      <c r="J408" s="7" t="s">
        <v>1190</v>
      </c>
      <c r="K408" s="7" t="s">
        <v>15</v>
      </c>
      <c r="L408" s="7" t="s">
        <v>16</v>
      </c>
      <c r="M408" s="8">
        <v>66</v>
      </c>
      <c r="N408" s="46">
        <v>120</v>
      </c>
      <c r="O408" s="46">
        <v>120</v>
      </c>
      <c r="P408" s="9">
        <f t="shared" si="34"/>
        <v>90.420000000000016</v>
      </c>
      <c r="Q408" s="9">
        <f t="shared" si="33"/>
        <v>197</v>
      </c>
      <c r="R408" s="9">
        <f t="shared" si="35"/>
        <v>197</v>
      </c>
      <c r="S408" s="7" t="s">
        <v>23</v>
      </c>
      <c r="T408" s="7" t="s">
        <v>3270</v>
      </c>
      <c r="U408" s="7" t="s">
        <v>24</v>
      </c>
      <c r="V408" s="26"/>
      <c r="X408" s="41">
        <f t="shared" si="32"/>
        <v>0</v>
      </c>
    </row>
    <row r="409" spans="2:24" x14ac:dyDescent="0.25">
      <c r="B409" s="35">
        <v>840490704305</v>
      </c>
      <c r="C409" s="7" t="s">
        <v>1163</v>
      </c>
      <c r="D409" s="7" t="s">
        <v>1500</v>
      </c>
      <c r="E409" s="7" t="s">
        <v>16</v>
      </c>
      <c r="F409" s="7" t="s">
        <v>1356</v>
      </c>
      <c r="G409" s="7">
        <v>3434</v>
      </c>
      <c r="H409" s="7" t="s">
        <v>62</v>
      </c>
      <c r="I409" s="7" t="s">
        <v>63</v>
      </c>
      <c r="J409" s="7" t="s">
        <v>1190</v>
      </c>
      <c r="K409" s="7" t="s">
        <v>15</v>
      </c>
      <c r="L409" s="7" t="s">
        <v>16</v>
      </c>
      <c r="M409" s="8">
        <v>66</v>
      </c>
      <c r="N409" s="46">
        <v>120</v>
      </c>
      <c r="O409" s="46">
        <v>120</v>
      </c>
      <c r="P409" s="9">
        <f t="shared" si="34"/>
        <v>90.420000000000016</v>
      </c>
      <c r="Q409" s="9">
        <f t="shared" si="33"/>
        <v>197</v>
      </c>
      <c r="R409" s="9">
        <f t="shared" si="35"/>
        <v>197</v>
      </c>
      <c r="S409" s="7" t="s">
        <v>23</v>
      </c>
      <c r="T409" s="7" t="s">
        <v>3270</v>
      </c>
      <c r="U409" s="7" t="s">
        <v>24</v>
      </c>
      <c r="V409" s="26"/>
      <c r="X409" s="41">
        <f t="shared" si="32"/>
        <v>0</v>
      </c>
    </row>
    <row r="410" spans="2:24" x14ac:dyDescent="0.25">
      <c r="B410" s="35">
        <v>840490704312</v>
      </c>
      <c r="C410" s="7" t="s">
        <v>1164</v>
      </c>
      <c r="D410" s="7" t="s">
        <v>1501</v>
      </c>
      <c r="E410" s="7" t="s">
        <v>16</v>
      </c>
      <c r="F410" s="7" t="s">
        <v>1356</v>
      </c>
      <c r="G410" s="7">
        <v>3436</v>
      </c>
      <c r="H410" s="7" t="s">
        <v>62</v>
      </c>
      <c r="I410" s="7" t="s">
        <v>63</v>
      </c>
      <c r="J410" s="7" t="s">
        <v>1190</v>
      </c>
      <c r="K410" s="7" t="s">
        <v>15</v>
      </c>
      <c r="L410" s="7" t="s">
        <v>16</v>
      </c>
      <c r="M410" s="8">
        <v>66</v>
      </c>
      <c r="N410" s="46">
        <v>120</v>
      </c>
      <c r="O410" s="46">
        <v>120</v>
      </c>
      <c r="P410" s="9">
        <f t="shared" si="34"/>
        <v>90.420000000000016</v>
      </c>
      <c r="Q410" s="9">
        <f t="shared" si="33"/>
        <v>197</v>
      </c>
      <c r="R410" s="9">
        <f t="shared" si="35"/>
        <v>197</v>
      </c>
      <c r="S410" s="7" t="s">
        <v>23</v>
      </c>
      <c r="T410" s="7" t="s">
        <v>3270</v>
      </c>
      <c r="U410" s="7" t="s">
        <v>24</v>
      </c>
      <c r="V410" s="26"/>
      <c r="X410" s="41">
        <f t="shared" si="32"/>
        <v>0</v>
      </c>
    </row>
    <row r="411" spans="2:24" x14ac:dyDescent="0.25">
      <c r="B411" s="35">
        <v>840490704329</v>
      </c>
      <c r="C411" s="7" t="s">
        <v>1165</v>
      </c>
      <c r="D411" s="7" t="s">
        <v>1502</v>
      </c>
      <c r="E411" s="7" t="s">
        <v>16</v>
      </c>
      <c r="F411" s="7" t="s">
        <v>1356</v>
      </c>
      <c r="G411" s="7">
        <v>3632</v>
      </c>
      <c r="H411" s="7" t="s">
        <v>62</v>
      </c>
      <c r="I411" s="7" t="s">
        <v>63</v>
      </c>
      <c r="J411" s="7" t="s">
        <v>1190</v>
      </c>
      <c r="K411" s="7" t="s">
        <v>15</v>
      </c>
      <c r="L411" s="7" t="s">
        <v>16</v>
      </c>
      <c r="M411" s="8">
        <v>66</v>
      </c>
      <c r="N411" s="46">
        <v>120</v>
      </c>
      <c r="O411" s="46">
        <v>120</v>
      </c>
      <c r="P411" s="9">
        <f t="shared" si="34"/>
        <v>90.420000000000016</v>
      </c>
      <c r="Q411" s="9">
        <f t="shared" si="33"/>
        <v>197</v>
      </c>
      <c r="R411" s="9">
        <f t="shared" si="35"/>
        <v>197</v>
      </c>
      <c r="S411" s="7" t="s">
        <v>23</v>
      </c>
      <c r="T411" s="7" t="s">
        <v>3270</v>
      </c>
      <c r="U411" s="7" t="s">
        <v>24</v>
      </c>
      <c r="V411" s="26"/>
      <c r="X411" s="41">
        <f t="shared" si="32"/>
        <v>0</v>
      </c>
    </row>
    <row r="412" spans="2:24" x14ac:dyDescent="0.25">
      <c r="B412" s="35">
        <v>840490704336</v>
      </c>
      <c r="C412" s="7" t="s">
        <v>1166</v>
      </c>
      <c r="D412" s="7" t="s">
        <v>1503</v>
      </c>
      <c r="E412" s="7" t="s">
        <v>16</v>
      </c>
      <c r="F412" s="7" t="s">
        <v>1356</v>
      </c>
      <c r="G412" s="7">
        <v>3634</v>
      </c>
      <c r="H412" s="7" t="s">
        <v>62</v>
      </c>
      <c r="I412" s="7" t="s">
        <v>63</v>
      </c>
      <c r="J412" s="7" t="s">
        <v>1190</v>
      </c>
      <c r="K412" s="7" t="s">
        <v>15</v>
      </c>
      <c r="L412" s="7" t="s">
        <v>16</v>
      </c>
      <c r="M412" s="8">
        <v>66</v>
      </c>
      <c r="N412" s="46">
        <v>120</v>
      </c>
      <c r="O412" s="46">
        <v>120</v>
      </c>
      <c r="P412" s="9">
        <f t="shared" si="34"/>
        <v>90.420000000000016</v>
      </c>
      <c r="Q412" s="9">
        <f t="shared" si="33"/>
        <v>197</v>
      </c>
      <c r="R412" s="9">
        <f t="shared" si="35"/>
        <v>197</v>
      </c>
      <c r="S412" s="7" t="s">
        <v>23</v>
      </c>
      <c r="T412" s="7" t="s">
        <v>3270</v>
      </c>
      <c r="U412" s="7" t="s">
        <v>24</v>
      </c>
      <c r="V412" s="26"/>
      <c r="X412" s="41">
        <f t="shared" si="32"/>
        <v>0</v>
      </c>
    </row>
    <row r="413" spans="2:24" x14ac:dyDescent="0.25">
      <c r="B413" s="35">
        <v>840490704343</v>
      </c>
      <c r="C413" s="7" t="s">
        <v>1167</v>
      </c>
      <c r="D413" s="7" t="s">
        <v>1504</v>
      </c>
      <c r="E413" s="7" t="s">
        <v>16</v>
      </c>
      <c r="F413" s="7" t="s">
        <v>1356</v>
      </c>
      <c r="G413" s="7">
        <v>3636</v>
      </c>
      <c r="H413" s="7" t="s">
        <v>62</v>
      </c>
      <c r="I413" s="7" t="s">
        <v>63</v>
      </c>
      <c r="J413" s="7" t="s">
        <v>1190</v>
      </c>
      <c r="K413" s="7" t="s">
        <v>15</v>
      </c>
      <c r="L413" s="7" t="s">
        <v>16</v>
      </c>
      <c r="M413" s="8">
        <v>66</v>
      </c>
      <c r="N413" s="46">
        <v>120</v>
      </c>
      <c r="O413" s="46">
        <v>120</v>
      </c>
      <c r="P413" s="9">
        <f t="shared" si="34"/>
        <v>90.420000000000016</v>
      </c>
      <c r="Q413" s="9">
        <f t="shared" si="33"/>
        <v>197</v>
      </c>
      <c r="R413" s="9">
        <f t="shared" si="35"/>
        <v>197</v>
      </c>
      <c r="S413" s="7" t="s">
        <v>23</v>
      </c>
      <c r="T413" s="7" t="s">
        <v>3270</v>
      </c>
      <c r="U413" s="7" t="s">
        <v>24</v>
      </c>
      <c r="V413" s="26"/>
      <c r="X413" s="41">
        <f t="shared" si="32"/>
        <v>0</v>
      </c>
    </row>
    <row r="414" spans="2:24" x14ac:dyDescent="0.25">
      <c r="B414" s="35">
        <v>840490704350</v>
      </c>
      <c r="C414" s="7" t="s">
        <v>1168</v>
      </c>
      <c r="D414" s="7" t="s">
        <v>1505</v>
      </c>
      <c r="E414" s="7" t="s">
        <v>16</v>
      </c>
      <c r="F414" s="7" t="s">
        <v>1356</v>
      </c>
      <c r="G414" s="7">
        <v>3832</v>
      </c>
      <c r="H414" s="7" t="s">
        <v>62</v>
      </c>
      <c r="I414" s="7" t="s">
        <v>63</v>
      </c>
      <c r="J414" s="7" t="s">
        <v>1190</v>
      </c>
      <c r="K414" s="7" t="s">
        <v>15</v>
      </c>
      <c r="L414" s="7" t="s">
        <v>16</v>
      </c>
      <c r="M414" s="8">
        <v>66</v>
      </c>
      <c r="N414" s="46">
        <v>120</v>
      </c>
      <c r="O414" s="46">
        <v>120</v>
      </c>
      <c r="P414" s="9">
        <f t="shared" si="34"/>
        <v>90.420000000000016</v>
      </c>
      <c r="Q414" s="9">
        <f t="shared" si="33"/>
        <v>197</v>
      </c>
      <c r="R414" s="9">
        <f t="shared" si="35"/>
        <v>197</v>
      </c>
      <c r="S414" s="7" t="s">
        <v>23</v>
      </c>
      <c r="T414" s="7" t="s">
        <v>3270</v>
      </c>
      <c r="U414" s="7" t="s">
        <v>24</v>
      </c>
      <c r="V414" s="26"/>
      <c r="X414" s="41">
        <f t="shared" si="32"/>
        <v>0</v>
      </c>
    </row>
    <row r="415" spans="2:24" x14ac:dyDescent="0.25">
      <c r="B415" s="35">
        <v>840490704367</v>
      </c>
      <c r="C415" s="7" t="s">
        <v>1169</v>
      </c>
      <c r="D415" s="7" t="s">
        <v>1506</v>
      </c>
      <c r="E415" s="7" t="s">
        <v>16</v>
      </c>
      <c r="F415" s="7" t="s">
        <v>1356</v>
      </c>
      <c r="G415" s="7">
        <v>3834</v>
      </c>
      <c r="H415" s="7" t="s">
        <v>62</v>
      </c>
      <c r="I415" s="7" t="s">
        <v>63</v>
      </c>
      <c r="J415" s="7" t="s">
        <v>1190</v>
      </c>
      <c r="K415" s="7" t="s">
        <v>15</v>
      </c>
      <c r="L415" s="7" t="s">
        <v>16</v>
      </c>
      <c r="M415" s="8">
        <v>66</v>
      </c>
      <c r="N415" s="46">
        <v>120</v>
      </c>
      <c r="O415" s="46">
        <v>120</v>
      </c>
      <c r="P415" s="9">
        <f t="shared" si="34"/>
        <v>90.420000000000016</v>
      </c>
      <c r="Q415" s="9">
        <f t="shared" si="33"/>
        <v>197</v>
      </c>
      <c r="R415" s="9">
        <f t="shared" si="35"/>
        <v>197</v>
      </c>
      <c r="S415" s="7" t="s">
        <v>23</v>
      </c>
      <c r="T415" s="7" t="s">
        <v>3270</v>
      </c>
      <c r="U415" s="7" t="s">
        <v>24</v>
      </c>
      <c r="V415" s="26"/>
      <c r="X415" s="41">
        <f t="shared" si="32"/>
        <v>0</v>
      </c>
    </row>
    <row r="416" spans="2:24" x14ac:dyDescent="0.25">
      <c r="B416" s="35">
        <v>840490704374</v>
      </c>
      <c r="C416" s="7" t="s">
        <v>1170</v>
      </c>
      <c r="D416" s="7" t="s">
        <v>1507</v>
      </c>
      <c r="E416" s="7" t="s">
        <v>16</v>
      </c>
      <c r="F416" s="7" t="s">
        <v>1356</v>
      </c>
      <c r="G416" s="7">
        <v>3836</v>
      </c>
      <c r="H416" s="7" t="s">
        <v>62</v>
      </c>
      <c r="I416" s="7" t="s">
        <v>63</v>
      </c>
      <c r="J416" s="7" t="s">
        <v>1190</v>
      </c>
      <c r="K416" s="7" t="s">
        <v>15</v>
      </c>
      <c r="L416" s="7" t="s">
        <v>16</v>
      </c>
      <c r="M416" s="8">
        <v>66</v>
      </c>
      <c r="N416" s="46">
        <v>120</v>
      </c>
      <c r="O416" s="46">
        <v>120</v>
      </c>
      <c r="P416" s="9">
        <f t="shared" si="34"/>
        <v>90.420000000000016</v>
      </c>
      <c r="Q416" s="9">
        <f t="shared" si="33"/>
        <v>197</v>
      </c>
      <c r="R416" s="9">
        <f t="shared" si="35"/>
        <v>197</v>
      </c>
      <c r="S416" s="7" t="s">
        <v>23</v>
      </c>
      <c r="T416" s="7" t="s">
        <v>3270</v>
      </c>
      <c r="U416" s="7" t="s">
        <v>24</v>
      </c>
      <c r="V416" s="26"/>
      <c r="X416" s="41">
        <f t="shared" si="32"/>
        <v>0</v>
      </c>
    </row>
    <row r="417" spans="2:24" x14ac:dyDescent="0.25">
      <c r="B417" s="35">
        <v>840490704381</v>
      </c>
      <c r="C417" s="7" t="s">
        <v>1171</v>
      </c>
      <c r="D417" s="7" t="s">
        <v>1508</v>
      </c>
      <c r="E417" s="7" t="s">
        <v>16</v>
      </c>
      <c r="F417" s="7" t="s">
        <v>1356</v>
      </c>
      <c r="G417" s="7">
        <v>4032</v>
      </c>
      <c r="H417" s="7" t="s">
        <v>62</v>
      </c>
      <c r="I417" s="7" t="s">
        <v>63</v>
      </c>
      <c r="J417" s="7" t="s">
        <v>1190</v>
      </c>
      <c r="K417" s="7" t="s">
        <v>15</v>
      </c>
      <c r="L417" s="7" t="s">
        <v>16</v>
      </c>
      <c r="M417" s="8">
        <v>66</v>
      </c>
      <c r="N417" s="46">
        <v>120</v>
      </c>
      <c r="O417" s="46">
        <v>120</v>
      </c>
      <c r="P417" s="9">
        <f t="shared" si="34"/>
        <v>90.420000000000016</v>
      </c>
      <c r="Q417" s="9">
        <f t="shared" si="33"/>
        <v>197</v>
      </c>
      <c r="R417" s="9">
        <f t="shared" si="35"/>
        <v>197</v>
      </c>
      <c r="S417" s="7" t="s">
        <v>23</v>
      </c>
      <c r="T417" s="7" t="s">
        <v>3270</v>
      </c>
      <c r="U417" s="7" t="s">
        <v>24</v>
      </c>
      <c r="V417" s="26"/>
      <c r="X417" s="41">
        <f t="shared" si="32"/>
        <v>0</v>
      </c>
    </row>
    <row r="418" spans="2:24" x14ac:dyDescent="0.25">
      <c r="B418" s="35">
        <v>840490704398</v>
      </c>
      <c r="C418" s="7" t="s">
        <v>1172</v>
      </c>
      <c r="D418" s="7" t="s">
        <v>1509</v>
      </c>
      <c r="E418" s="7" t="s">
        <v>16</v>
      </c>
      <c r="F418" s="7" t="s">
        <v>1356</v>
      </c>
      <c r="G418" s="7">
        <v>4232</v>
      </c>
      <c r="H418" s="7" t="s">
        <v>62</v>
      </c>
      <c r="I418" s="7" t="s">
        <v>63</v>
      </c>
      <c r="J418" s="7" t="s">
        <v>1190</v>
      </c>
      <c r="K418" s="7" t="s">
        <v>15</v>
      </c>
      <c r="L418" s="7" t="s">
        <v>16</v>
      </c>
      <c r="M418" s="8">
        <v>66</v>
      </c>
      <c r="N418" s="46">
        <v>120</v>
      </c>
      <c r="O418" s="46">
        <v>120</v>
      </c>
      <c r="P418" s="9">
        <f t="shared" si="34"/>
        <v>90.420000000000016</v>
      </c>
      <c r="Q418" s="9">
        <f t="shared" si="33"/>
        <v>197</v>
      </c>
      <c r="R418" s="9">
        <f t="shared" si="35"/>
        <v>197</v>
      </c>
      <c r="S418" s="7" t="s">
        <v>23</v>
      </c>
      <c r="T418" s="7" t="s">
        <v>3270</v>
      </c>
      <c r="U418" s="7" t="s">
        <v>24</v>
      </c>
      <c r="V418" s="26"/>
      <c r="X418" s="41">
        <f t="shared" si="32"/>
        <v>0</v>
      </c>
    </row>
    <row r="419" spans="2:24" x14ac:dyDescent="0.25">
      <c r="B419" s="35">
        <v>840490704404</v>
      </c>
      <c r="C419" s="7" t="s">
        <v>1173</v>
      </c>
      <c r="D419" s="7" t="s">
        <v>1510</v>
      </c>
      <c r="E419" s="7" t="s">
        <v>16</v>
      </c>
      <c r="F419" s="7" t="s">
        <v>1356</v>
      </c>
      <c r="G419" s="7">
        <v>4432</v>
      </c>
      <c r="H419" s="7" t="s">
        <v>62</v>
      </c>
      <c r="I419" s="7" t="s">
        <v>63</v>
      </c>
      <c r="J419" s="7" t="s">
        <v>1190</v>
      </c>
      <c r="K419" s="7" t="s">
        <v>15</v>
      </c>
      <c r="L419" s="7" t="s">
        <v>16</v>
      </c>
      <c r="M419" s="8">
        <v>66</v>
      </c>
      <c r="N419" s="46">
        <v>120</v>
      </c>
      <c r="O419" s="46">
        <v>120</v>
      </c>
      <c r="P419" s="9">
        <f t="shared" si="34"/>
        <v>90.420000000000016</v>
      </c>
      <c r="Q419" s="9">
        <f t="shared" si="33"/>
        <v>197</v>
      </c>
      <c r="R419" s="9">
        <f t="shared" si="35"/>
        <v>197</v>
      </c>
      <c r="S419" s="7" t="s">
        <v>23</v>
      </c>
      <c r="T419" s="7" t="s">
        <v>3270</v>
      </c>
      <c r="U419" s="7" t="s">
        <v>24</v>
      </c>
      <c r="V419" s="26"/>
      <c r="X419" s="41">
        <f t="shared" si="32"/>
        <v>0</v>
      </c>
    </row>
    <row r="420" spans="2:24" x14ac:dyDescent="0.25">
      <c r="B420" s="35">
        <v>840490768482</v>
      </c>
      <c r="C420" s="7" t="s">
        <v>633</v>
      </c>
      <c r="D420" s="7" t="s">
        <v>1876</v>
      </c>
      <c r="E420" s="7" t="s">
        <v>15</v>
      </c>
      <c r="F420" s="7" t="s">
        <v>40</v>
      </c>
      <c r="G420" s="7" t="s">
        <v>17</v>
      </c>
      <c r="H420" s="7" t="s">
        <v>234</v>
      </c>
      <c r="I420" s="7" t="s">
        <v>236</v>
      </c>
      <c r="J420" s="7" t="s">
        <v>1190</v>
      </c>
      <c r="K420" s="7" t="s">
        <v>15</v>
      </c>
      <c r="L420" s="7" t="s">
        <v>16</v>
      </c>
      <c r="M420" s="8">
        <v>159.5</v>
      </c>
      <c r="N420" s="46">
        <v>290</v>
      </c>
      <c r="O420" s="46">
        <v>290</v>
      </c>
      <c r="P420" s="9">
        <f t="shared" si="34"/>
        <v>218.51500000000001</v>
      </c>
      <c r="Q420" s="9">
        <f t="shared" si="33"/>
        <v>477</v>
      </c>
      <c r="R420" s="9">
        <f t="shared" si="35"/>
        <v>477</v>
      </c>
      <c r="S420" s="7" t="s">
        <v>23</v>
      </c>
      <c r="T420" s="7" t="s">
        <v>3270</v>
      </c>
      <c r="U420" s="7" t="s">
        <v>24</v>
      </c>
      <c r="V420" s="26"/>
      <c r="X420" s="41">
        <f t="shared" si="32"/>
        <v>0</v>
      </c>
    </row>
    <row r="421" spans="2:24" x14ac:dyDescent="0.25">
      <c r="B421" s="35">
        <v>840490768499</v>
      </c>
      <c r="C421" s="7" t="s">
        <v>634</v>
      </c>
      <c r="D421" s="7" t="s">
        <v>1877</v>
      </c>
      <c r="E421" s="7" t="s">
        <v>15</v>
      </c>
      <c r="F421" s="7" t="s">
        <v>40</v>
      </c>
      <c r="G421" s="7" t="s">
        <v>18</v>
      </c>
      <c r="H421" s="7" t="s">
        <v>234</v>
      </c>
      <c r="I421" s="7" t="s">
        <v>236</v>
      </c>
      <c r="J421" s="7" t="s">
        <v>1190</v>
      </c>
      <c r="K421" s="7" t="s">
        <v>15</v>
      </c>
      <c r="L421" s="7" t="s">
        <v>16</v>
      </c>
      <c r="M421" s="8">
        <v>159.5</v>
      </c>
      <c r="N421" s="46">
        <v>290</v>
      </c>
      <c r="O421" s="46">
        <v>290</v>
      </c>
      <c r="P421" s="9">
        <f t="shared" si="34"/>
        <v>218.51500000000001</v>
      </c>
      <c r="Q421" s="9">
        <f t="shared" si="33"/>
        <v>477</v>
      </c>
      <c r="R421" s="9">
        <f t="shared" si="35"/>
        <v>477</v>
      </c>
      <c r="S421" s="7" t="s">
        <v>23</v>
      </c>
      <c r="T421" s="7" t="s">
        <v>3270</v>
      </c>
      <c r="U421" s="7" t="s">
        <v>24</v>
      </c>
      <c r="V421" s="26"/>
      <c r="X421" s="41">
        <f t="shared" si="32"/>
        <v>0</v>
      </c>
    </row>
    <row r="422" spans="2:24" x14ac:dyDescent="0.25">
      <c r="B422" s="35">
        <v>840490768505</v>
      </c>
      <c r="C422" s="7" t="s">
        <v>635</v>
      </c>
      <c r="D422" s="7" t="s">
        <v>1878</v>
      </c>
      <c r="E422" s="7" t="s">
        <v>15</v>
      </c>
      <c r="F422" s="7" t="s">
        <v>40</v>
      </c>
      <c r="G422" s="7" t="s">
        <v>19</v>
      </c>
      <c r="H422" s="7" t="s">
        <v>234</v>
      </c>
      <c r="I422" s="7" t="s">
        <v>236</v>
      </c>
      <c r="J422" s="7" t="s">
        <v>1190</v>
      </c>
      <c r="K422" s="7" t="s">
        <v>15</v>
      </c>
      <c r="L422" s="7" t="s">
        <v>16</v>
      </c>
      <c r="M422" s="8">
        <v>159.5</v>
      </c>
      <c r="N422" s="46">
        <v>290</v>
      </c>
      <c r="O422" s="46">
        <v>290</v>
      </c>
      <c r="P422" s="9">
        <f t="shared" si="34"/>
        <v>218.51500000000001</v>
      </c>
      <c r="Q422" s="9">
        <f t="shared" si="33"/>
        <v>477</v>
      </c>
      <c r="R422" s="9">
        <f t="shared" si="35"/>
        <v>477</v>
      </c>
      <c r="S422" s="7" t="s">
        <v>23</v>
      </c>
      <c r="T422" s="7" t="s">
        <v>3270</v>
      </c>
      <c r="U422" s="7" t="s">
        <v>24</v>
      </c>
      <c r="V422" s="26"/>
      <c r="X422" s="41">
        <f t="shared" si="32"/>
        <v>0</v>
      </c>
    </row>
    <row r="423" spans="2:24" x14ac:dyDescent="0.25">
      <c r="B423" s="35">
        <v>840490768512</v>
      </c>
      <c r="C423" s="7" t="s">
        <v>636</v>
      </c>
      <c r="D423" s="7" t="s">
        <v>1879</v>
      </c>
      <c r="E423" s="7" t="s">
        <v>15</v>
      </c>
      <c r="F423" s="7" t="s">
        <v>40</v>
      </c>
      <c r="G423" s="7" t="s">
        <v>20</v>
      </c>
      <c r="H423" s="7" t="s">
        <v>234</v>
      </c>
      <c r="I423" s="7" t="s">
        <v>236</v>
      </c>
      <c r="J423" s="7" t="s">
        <v>1190</v>
      </c>
      <c r="K423" s="7" t="s">
        <v>15</v>
      </c>
      <c r="L423" s="7" t="s">
        <v>16</v>
      </c>
      <c r="M423" s="8">
        <v>159.5</v>
      </c>
      <c r="N423" s="46">
        <v>290</v>
      </c>
      <c r="O423" s="46">
        <v>290</v>
      </c>
      <c r="P423" s="9">
        <f t="shared" si="34"/>
        <v>218.51500000000001</v>
      </c>
      <c r="Q423" s="9">
        <f t="shared" si="33"/>
        <v>477</v>
      </c>
      <c r="R423" s="9">
        <f t="shared" si="35"/>
        <v>477</v>
      </c>
      <c r="S423" s="7" t="s">
        <v>23</v>
      </c>
      <c r="T423" s="7" t="s">
        <v>3270</v>
      </c>
      <c r="U423" s="7" t="s">
        <v>24</v>
      </c>
      <c r="V423" s="26"/>
      <c r="X423" s="41">
        <f t="shared" si="32"/>
        <v>0</v>
      </c>
    </row>
    <row r="424" spans="2:24" x14ac:dyDescent="0.25">
      <c r="B424" s="35">
        <v>840490768529</v>
      </c>
      <c r="C424" s="7" t="s">
        <v>637</v>
      </c>
      <c r="D424" s="7" t="s">
        <v>1880</v>
      </c>
      <c r="E424" s="7" t="s">
        <v>15</v>
      </c>
      <c r="F424" s="7" t="s">
        <v>40</v>
      </c>
      <c r="G424" s="7" t="s">
        <v>189</v>
      </c>
      <c r="H424" s="7" t="s">
        <v>234</v>
      </c>
      <c r="I424" s="7" t="s">
        <v>236</v>
      </c>
      <c r="J424" s="7" t="s">
        <v>1190</v>
      </c>
      <c r="K424" s="7" t="s">
        <v>15</v>
      </c>
      <c r="L424" s="7" t="s">
        <v>16</v>
      </c>
      <c r="M424" s="8">
        <v>159.5</v>
      </c>
      <c r="N424" s="46">
        <v>290</v>
      </c>
      <c r="O424" s="46">
        <v>290</v>
      </c>
      <c r="P424" s="9">
        <f t="shared" si="34"/>
        <v>218.51500000000001</v>
      </c>
      <c r="Q424" s="9">
        <f t="shared" si="33"/>
        <v>477</v>
      </c>
      <c r="R424" s="9">
        <f t="shared" si="35"/>
        <v>477</v>
      </c>
      <c r="S424" s="7" t="s">
        <v>23</v>
      </c>
      <c r="T424" s="7" t="s">
        <v>3270</v>
      </c>
      <c r="U424" s="7" t="s">
        <v>24</v>
      </c>
      <c r="V424" s="26"/>
      <c r="X424" s="41">
        <f t="shared" si="32"/>
        <v>0</v>
      </c>
    </row>
    <row r="425" spans="2:24" x14ac:dyDescent="0.25">
      <c r="B425" s="35">
        <v>840490768536</v>
      </c>
      <c r="C425" s="7" t="s">
        <v>638</v>
      </c>
      <c r="D425" s="7" t="s">
        <v>1881</v>
      </c>
      <c r="E425" s="7" t="s">
        <v>15</v>
      </c>
      <c r="F425" s="7" t="s">
        <v>107</v>
      </c>
      <c r="G425" s="7" t="s">
        <v>17</v>
      </c>
      <c r="H425" s="7" t="s">
        <v>234</v>
      </c>
      <c r="I425" s="7" t="s">
        <v>236</v>
      </c>
      <c r="J425" s="7" t="s">
        <v>1190</v>
      </c>
      <c r="K425" s="7" t="s">
        <v>15</v>
      </c>
      <c r="L425" s="7" t="s">
        <v>16</v>
      </c>
      <c r="M425" s="8">
        <v>159.5</v>
      </c>
      <c r="N425" s="46">
        <v>290</v>
      </c>
      <c r="O425" s="46">
        <v>290</v>
      </c>
      <c r="P425" s="9">
        <f t="shared" si="34"/>
        <v>218.51500000000001</v>
      </c>
      <c r="Q425" s="9">
        <f t="shared" si="33"/>
        <v>477</v>
      </c>
      <c r="R425" s="9">
        <f t="shared" si="35"/>
        <v>477</v>
      </c>
      <c r="S425" s="7" t="s">
        <v>23</v>
      </c>
      <c r="T425" s="7" t="s">
        <v>3270</v>
      </c>
      <c r="U425" s="7" t="s">
        <v>24</v>
      </c>
      <c r="V425" s="26"/>
      <c r="X425" s="41">
        <f t="shared" si="32"/>
        <v>0</v>
      </c>
    </row>
    <row r="426" spans="2:24" x14ac:dyDescent="0.25">
      <c r="B426" s="35">
        <v>840490768543</v>
      </c>
      <c r="C426" s="7" t="s">
        <v>639</v>
      </c>
      <c r="D426" s="7" t="s">
        <v>1882</v>
      </c>
      <c r="E426" s="7" t="s">
        <v>15</v>
      </c>
      <c r="F426" s="7" t="s">
        <v>107</v>
      </c>
      <c r="G426" s="7" t="s">
        <v>18</v>
      </c>
      <c r="H426" s="7" t="s">
        <v>234</v>
      </c>
      <c r="I426" s="7" t="s">
        <v>236</v>
      </c>
      <c r="J426" s="7" t="s">
        <v>1190</v>
      </c>
      <c r="K426" s="7" t="s">
        <v>15</v>
      </c>
      <c r="L426" s="7" t="s">
        <v>16</v>
      </c>
      <c r="M426" s="8">
        <v>159.5</v>
      </c>
      <c r="N426" s="46">
        <v>290</v>
      </c>
      <c r="O426" s="46">
        <v>290</v>
      </c>
      <c r="P426" s="9">
        <f t="shared" si="34"/>
        <v>218.51500000000001</v>
      </c>
      <c r="Q426" s="9">
        <f t="shared" si="33"/>
        <v>477</v>
      </c>
      <c r="R426" s="9">
        <f t="shared" si="35"/>
        <v>477</v>
      </c>
      <c r="S426" s="7" t="s">
        <v>23</v>
      </c>
      <c r="T426" s="7" t="s">
        <v>3270</v>
      </c>
      <c r="U426" s="7" t="s">
        <v>24</v>
      </c>
      <c r="V426" s="26"/>
      <c r="X426" s="41">
        <f t="shared" si="32"/>
        <v>0</v>
      </c>
    </row>
    <row r="427" spans="2:24" x14ac:dyDescent="0.25">
      <c r="B427" s="35">
        <v>840490768550</v>
      </c>
      <c r="C427" s="7" t="s">
        <v>1796</v>
      </c>
      <c r="D427" s="7" t="s">
        <v>1883</v>
      </c>
      <c r="E427" s="7" t="s">
        <v>15</v>
      </c>
      <c r="F427" s="7" t="s">
        <v>107</v>
      </c>
      <c r="G427" s="7" t="s">
        <v>19</v>
      </c>
      <c r="H427" s="7" t="s">
        <v>234</v>
      </c>
      <c r="I427" s="7" t="s">
        <v>236</v>
      </c>
      <c r="J427" s="7" t="s">
        <v>1190</v>
      </c>
      <c r="K427" s="7" t="s">
        <v>15</v>
      </c>
      <c r="L427" s="7" t="s">
        <v>16</v>
      </c>
      <c r="M427" s="8">
        <v>159.5</v>
      </c>
      <c r="N427" s="46">
        <v>290</v>
      </c>
      <c r="O427" s="46">
        <v>290</v>
      </c>
      <c r="P427" s="9">
        <f t="shared" si="34"/>
        <v>218.51500000000001</v>
      </c>
      <c r="Q427" s="9">
        <f t="shared" si="33"/>
        <v>477</v>
      </c>
      <c r="R427" s="9">
        <f t="shared" si="35"/>
        <v>477</v>
      </c>
      <c r="S427" s="7" t="s">
        <v>23</v>
      </c>
      <c r="T427" s="7" t="s">
        <v>3270</v>
      </c>
      <c r="U427" s="7" t="s">
        <v>24</v>
      </c>
      <c r="V427" s="26"/>
      <c r="X427" s="41">
        <f t="shared" si="32"/>
        <v>0</v>
      </c>
    </row>
    <row r="428" spans="2:24" x14ac:dyDescent="0.25">
      <c r="B428" s="35">
        <v>840490768567</v>
      </c>
      <c r="C428" s="7" t="s">
        <v>1797</v>
      </c>
      <c r="D428" s="7" t="s">
        <v>1884</v>
      </c>
      <c r="E428" s="7" t="s">
        <v>15</v>
      </c>
      <c r="F428" s="7" t="s">
        <v>107</v>
      </c>
      <c r="G428" s="7" t="s">
        <v>20</v>
      </c>
      <c r="H428" s="7" t="s">
        <v>234</v>
      </c>
      <c r="I428" s="7" t="s">
        <v>236</v>
      </c>
      <c r="J428" s="7" t="s">
        <v>1190</v>
      </c>
      <c r="K428" s="7" t="s">
        <v>15</v>
      </c>
      <c r="L428" s="7" t="s">
        <v>16</v>
      </c>
      <c r="M428" s="8">
        <v>159.5</v>
      </c>
      <c r="N428" s="46">
        <v>290</v>
      </c>
      <c r="O428" s="46">
        <v>290</v>
      </c>
      <c r="P428" s="9">
        <f t="shared" si="34"/>
        <v>218.51500000000001</v>
      </c>
      <c r="Q428" s="9">
        <f t="shared" si="33"/>
        <v>477</v>
      </c>
      <c r="R428" s="9">
        <f t="shared" si="35"/>
        <v>477</v>
      </c>
      <c r="S428" s="7" t="s">
        <v>23</v>
      </c>
      <c r="T428" s="7" t="s">
        <v>3270</v>
      </c>
      <c r="U428" s="7" t="s">
        <v>24</v>
      </c>
      <c r="V428" s="26"/>
      <c r="X428" s="41">
        <f t="shared" si="32"/>
        <v>0</v>
      </c>
    </row>
    <row r="429" spans="2:24" x14ac:dyDescent="0.25">
      <c r="B429" s="35">
        <v>840490768574</v>
      </c>
      <c r="C429" s="7" t="s">
        <v>1798</v>
      </c>
      <c r="D429" s="7" t="s">
        <v>1885</v>
      </c>
      <c r="E429" s="7" t="s">
        <v>15</v>
      </c>
      <c r="F429" s="7" t="s">
        <v>107</v>
      </c>
      <c r="G429" s="7" t="s">
        <v>189</v>
      </c>
      <c r="H429" s="7" t="s">
        <v>234</v>
      </c>
      <c r="I429" s="7" t="s">
        <v>236</v>
      </c>
      <c r="J429" s="7" t="s">
        <v>1190</v>
      </c>
      <c r="K429" s="7" t="s">
        <v>15</v>
      </c>
      <c r="L429" s="7" t="s">
        <v>16</v>
      </c>
      <c r="M429" s="8">
        <v>159.5</v>
      </c>
      <c r="N429" s="46">
        <v>290</v>
      </c>
      <c r="O429" s="46">
        <v>290</v>
      </c>
      <c r="P429" s="9">
        <f t="shared" si="34"/>
        <v>218.51500000000001</v>
      </c>
      <c r="Q429" s="9">
        <f t="shared" si="33"/>
        <v>477</v>
      </c>
      <c r="R429" s="9">
        <f t="shared" si="35"/>
        <v>477</v>
      </c>
      <c r="S429" s="7" t="s">
        <v>23</v>
      </c>
      <c r="T429" s="7" t="s">
        <v>3270</v>
      </c>
      <c r="U429" s="7" t="s">
        <v>24</v>
      </c>
      <c r="V429" s="26"/>
      <c r="X429" s="41">
        <f t="shared" si="32"/>
        <v>0</v>
      </c>
    </row>
    <row r="430" spans="2:24" x14ac:dyDescent="0.25">
      <c r="B430" s="35">
        <v>840490768581</v>
      </c>
      <c r="C430" s="7" t="s">
        <v>1799</v>
      </c>
      <c r="D430" s="7" t="s">
        <v>1886</v>
      </c>
      <c r="E430" s="7" t="s">
        <v>15</v>
      </c>
      <c r="F430" s="7" t="s">
        <v>561</v>
      </c>
      <c r="G430" s="7" t="s">
        <v>17</v>
      </c>
      <c r="H430" s="7" t="s">
        <v>234</v>
      </c>
      <c r="I430" s="7" t="s">
        <v>236</v>
      </c>
      <c r="J430" s="7" t="s">
        <v>1190</v>
      </c>
      <c r="K430" s="7" t="s">
        <v>15</v>
      </c>
      <c r="L430" s="7" t="s">
        <v>16</v>
      </c>
      <c r="M430" s="8">
        <v>159.5</v>
      </c>
      <c r="N430" s="46">
        <v>290</v>
      </c>
      <c r="O430" s="46">
        <v>290</v>
      </c>
      <c r="P430" s="9">
        <f t="shared" si="34"/>
        <v>218.51500000000001</v>
      </c>
      <c r="Q430" s="9">
        <f t="shared" si="33"/>
        <v>477</v>
      </c>
      <c r="R430" s="9">
        <f t="shared" si="35"/>
        <v>477</v>
      </c>
      <c r="S430" s="7" t="s">
        <v>23</v>
      </c>
      <c r="T430" s="7" t="s">
        <v>3270</v>
      </c>
      <c r="U430" s="7" t="s">
        <v>24</v>
      </c>
      <c r="V430" s="26"/>
      <c r="X430" s="41">
        <f t="shared" si="32"/>
        <v>0</v>
      </c>
    </row>
    <row r="431" spans="2:24" x14ac:dyDescent="0.25">
      <c r="B431" s="35">
        <v>840490768598</v>
      </c>
      <c r="C431" s="7" t="s">
        <v>1800</v>
      </c>
      <c r="D431" s="7" t="s">
        <v>1887</v>
      </c>
      <c r="E431" s="7" t="s">
        <v>15</v>
      </c>
      <c r="F431" s="7" t="s">
        <v>561</v>
      </c>
      <c r="G431" s="7" t="s">
        <v>18</v>
      </c>
      <c r="H431" s="7" t="s">
        <v>234</v>
      </c>
      <c r="I431" s="7" t="s">
        <v>236</v>
      </c>
      <c r="J431" s="7" t="s">
        <v>1190</v>
      </c>
      <c r="K431" s="7" t="s">
        <v>15</v>
      </c>
      <c r="L431" s="7" t="s">
        <v>16</v>
      </c>
      <c r="M431" s="8">
        <v>159.5</v>
      </c>
      <c r="N431" s="46">
        <v>290</v>
      </c>
      <c r="O431" s="46">
        <v>290</v>
      </c>
      <c r="P431" s="9">
        <f t="shared" si="34"/>
        <v>218.51500000000001</v>
      </c>
      <c r="Q431" s="9">
        <f t="shared" si="33"/>
        <v>477</v>
      </c>
      <c r="R431" s="9">
        <f t="shared" si="35"/>
        <v>477</v>
      </c>
      <c r="S431" s="7" t="s">
        <v>23</v>
      </c>
      <c r="T431" s="7" t="s">
        <v>3270</v>
      </c>
      <c r="U431" s="7" t="s">
        <v>24</v>
      </c>
      <c r="V431" s="26"/>
      <c r="X431" s="41">
        <f t="shared" si="32"/>
        <v>0</v>
      </c>
    </row>
    <row r="432" spans="2:24" x14ac:dyDescent="0.25">
      <c r="B432" s="35">
        <v>840490768604</v>
      </c>
      <c r="C432" s="7" t="s">
        <v>1801</v>
      </c>
      <c r="D432" s="7" t="s">
        <v>1888</v>
      </c>
      <c r="E432" s="7" t="s">
        <v>15</v>
      </c>
      <c r="F432" s="7" t="s">
        <v>561</v>
      </c>
      <c r="G432" s="7" t="s">
        <v>19</v>
      </c>
      <c r="H432" s="7" t="s">
        <v>234</v>
      </c>
      <c r="I432" s="7" t="s">
        <v>236</v>
      </c>
      <c r="J432" s="7" t="s">
        <v>1190</v>
      </c>
      <c r="K432" s="7" t="s">
        <v>15</v>
      </c>
      <c r="L432" s="7" t="s">
        <v>16</v>
      </c>
      <c r="M432" s="8">
        <v>159.5</v>
      </c>
      <c r="N432" s="46">
        <v>290</v>
      </c>
      <c r="O432" s="46">
        <v>290</v>
      </c>
      <c r="P432" s="9">
        <f t="shared" si="34"/>
        <v>218.51500000000001</v>
      </c>
      <c r="Q432" s="9">
        <f t="shared" si="33"/>
        <v>477</v>
      </c>
      <c r="R432" s="9">
        <f t="shared" si="35"/>
        <v>477</v>
      </c>
      <c r="S432" s="7" t="s">
        <v>23</v>
      </c>
      <c r="T432" s="7" t="s">
        <v>3270</v>
      </c>
      <c r="U432" s="7" t="s">
        <v>24</v>
      </c>
      <c r="V432" s="26"/>
      <c r="X432" s="41">
        <f t="shared" si="32"/>
        <v>0</v>
      </c>
    </row>
    <row r="433" spans="2:24" x14ac:dyDescent="0.25">
      <c r="B433" s="35">
        <v>840490768611</v>
      </c>
      <c r="C433" s="7" t="s">
        <v>1802</v>
      </c>
      <c r="D433" s="7" t="s">
        <v>1889</v>
      </c>
      <c r="E433" s="7" t="s">
        <v>15</v>
      </c>
      <c r="F433" s="7" t="s">
        <v>561</v>
      </c>
      <c r="G433" s="7" t="s">
        <v>20</v>
      </c>
      <c r="H433" s="7" t="s">
        <v>234</v>
      </c>
      <c r="I433" s="7" t="s">
        <v>236</v>
      </c>
      <c r="J433" s="7" t="s">
        <v>1190</v>
      </c>
      <c r="K433" s="7" t="s">
        <v>15</v>
      </c>
      <c r="L433" s="7" t="s">
        <v>16</v>
      </c>
      <c r="M433" s="8">
        <v>159.5</v>
      </c>
      <c r="N433" s="46">
        <v>290</v>
      </c>
      <c r="O433" s="46">
        <v>290</v>
      </c>
      <c r="P433" s="9">
        <f t="shared" si="34"/>
        <v>218.51500000000001</v>
      </c>
      <c r="Q433" s="9">
        <f t="shared" si="33"/>
        <v>477</v>
      </c>
      <c r="R433" s="9">
        <f t="shared" si="35"/>
        <v>477</v>
      </c>
      <c r="S433" s="7" t="s">
        <v>23</v>
      </c>
      <c r="T433" s="7" t="s">
        <v>3270</v>
      </c>
      <c r="U433" s="7" t="s">
        <v>24</v>
      </c>
      <c r="V433" s="26"/>
      <c r="X433" s="41">
        <f t="shared" si="32"/>
        <v>0</v>
      </c>
    </row>
    <row r="434" spans="2:24" x14ac:dyDescent="0.25">
      <c r="B434" s="35">
        <v>840490768628</v>
      </c>
      <c r="C434" s="7" t="s">
        <v>1803</v>
      </c>
      <c r="D434" s="7" t="s">
        <v>1890</v>
      </c>
      <c r="E434" s="7" t="s">
        <v>15</v>
      </c>
      <c r="F434" s="7" t="s">
        <v>561</v>
      </c>
      <c r="G434" s="7" t="s">
        <v>189</v>
      </c>
      <c r="H434" s="7" t="s">
        <v>234</v>
      </c>
      <c r="I434" s="7" t="s">
        <v>236</v>
      </c>
      <c r="J434" s="7" t="s">
        <v>1190</v>
      </c>
      <c r="K434" s="7" t="s">
        <v>15</v>
      </c>
      <c r="L434" s="7" t="s">
        <v>16</v>
      </c>
      <c r="M434" s="8">
        <v>159.5</v>
      </c>
      <c r="N434" s="46">
        <v>290</v>
      </c>
      <c r="O434" s="46">
        <v>290</v>
      </c>
      <c r="P434" s="9">
        <f t="shared" si="34"/>
        <v>218.51500000000001</v>
      </c>
      <c r="Q434" s="9">
        <f t="shared" si="33"/>
        <v>477</v>
      </c>
      <c r="R434" s="9">
        <f t="shared" si="35"/>
        <v>477</v>
      </c>
      <c r="S434" s="7" t="s">
        <v>23</v>
      </c>
      <c r="T434" s="7" t="s">
        <v>3270</v>
      </c>
      <c r="U434" s="7" t="s">
        <v>24</v>
      </c>
      <c r="V434" s="26"/>
      <c r="X434" s="41">
        <f t="shared" si="32"/>
        <v>0</v>
      </c>
    </row>
    <row r="435" spans="2:24" x14ac:dyDescent="0.25">
      <c r="B435" s="35">
        <v>840490768680</v>
      </c>
      <c r="C435" s="7" t="s">
        <v>645</v>
      </c>
      <c r="D435" s="7" t="s">
        <v>1891</v>
      </c>
      <c r="E435" s="7" t="s">
        <v>16</v>
      </c>
      <c r="F435" s="7" t="s">
        <v>40</v>
      </c>
      <c r="G435" s="7" t="s">
        <v>17</v>
      </c>
      <c r="H435" s="7" t="s">
        <v>234</v>
      </c>
      <c r="I435" s="7" t="s">
        <v>517</v>
      </c>
      <c r="J435" s="7" t="s">
        <v>1190</v>
      </c>
      <c r="K435" s="7" t="s">
        <v>15</v>
      </c>
      <c r="L435" s="7" t="s">
        <v>16</v>
      </c>
      <c r="M435" s="8">
        <v>104.5</v>
      </c>
      <c r="N435" s="46">
        <v>190</v>
      </c>
      <c r="O435" s="46">
        <v>190</v>
      </c>
      <c r="P435" s="9">
        <f t="shared" si="34"/>
        <v>143.16500000000002</v>
      </c>
      <c r="Q435" s="9">
        <f t="shared" si="33"/>
        <v>312</v>
      </c>
      <c r="R435" s="9">
        <f t="shared" si="35"/>
        <v>312</v>
      </c>
      <c r="S435" s="7" t="s">
        <v>23</v>
      </c>
      <c r="T435" s="7" t="s">
        <v>3270</v>
      </c>
      <c r="U435" s="7" t="s">
        <v>24</v>
      </c>
      <c r="V435" s="26"/>
      <c r="X435" s="41">
        <f t="shared" si="32"/>
        <v>0</v>
      </c>
    </row>
    <row r="436" spans="2:24" x14ac:dyDescent="0.25">
      <c r="B436" s="35">
        <v>840490768697</v>
      </c>
      <c r="C436" s="7" t="s">
        <v>646</v>
      </c>
      <c r="D436" s="7" t="s">
        <v>1892</v>
      </c>
      <c r="E436" s="7" t="s">
        <v>16</v>
      </c>
      <c r="F436" s="7" t="s">
        <v>40</v>
      </c>
      <c r="G436" s="7" t="s">
        <v>18</v>
      </c>
      <c r="H436" s="7" t="s">
        <v>234</v>
      </c>
      <c r="I436" s="7" t="s">
        <v>517</v>
      </c>
      <c r="J436" s="7" t="s">
        <v>1190</v>
      </c>
      <c r="K436" s="7" t="s">
        <v>15</v>
      </c>
      <c r="L436" s="7" t="s">
        <v>16</v>
      </c>
      <c r="M436" s="8">
        <v>104.5</v>
      </c>
      <c r="N436" s="46">
        <v>190</v>
      </c>
      <c r="O436" s="46">
        <v>190</v>
      </c>
      <c r="P436" s="9">
        <f t="shared" si="34"/>
        <v>143.16500000000002</v>
      </c>
      <c r="Q436" s="9">
        <f t="shared" si="33"/>
        <v>312</v>
      </c>
      <c r="R436" s="9">
        <f t="shared" si="35"/>
        <v>312</v>
      </c>
      <c r="S436" s="7" t="s">
        <v>23</v>
      </c>
      <c r="T436" s="7" t="s">
        <v>3270</v>
      </c>
      <c r="U436" s="7" t="s">
        <v>24</v>
      </c>
      <c r="V436" s="26"/>
      <c r="X436" s="41">
        <f t="shared" ref="X436:X459" si="36">M436*W436</f>
        <v>0</v>
      </c>
    </row>
    <row r="437" spans="2:24" x14ac:dyDescent="0.25">
      <c r="B437" s="35">
        <v>840490768703</v>
      </c>
      <c r="C437" s="7" t="s">
        <v>647</v>
      </c>
      <c r="D437" s="7" t="s">
        <v>1893</v>
      </c>
      <c r="E437" s="7" t="s">
        <v>16</v>
      </c>
      <c r="F437" s="7" t="s">
        <v>40</v>
      </c>
      <c r="G437" s="7" t="s">
        <v>19</v>
      </c>
      <c r="H437" s="7" t="s">
        <v>234</v>
      </c>
      <c r="I437" s="7" t="s">
        <v>517</v>
      </c>
      <c r="J437" s="7" t="s">
        <v>1190</v>
      </c>
      <c r="K437" s="7" t="s">
        <v>15</v>
      </c>
      <c r="L437" s="7" t="s">
        <v>16</v>
      </c>
      <c r="M437" s="8">
        <v>104.5</v>
      </c>
      <c r="N437" s="46">
        <v>190</v>
      </c>
      <c r="O437" s="46">
        <v>190</v>
      </c>
      <c r="P437" s="9">
        <f t="shared" si="34"/>
        <v>143.16500000000002</v>
      </c>
      <c r="Q437" s="9">
        <f t="shared" si="33"/>
        <v>312</v>
      </c>
      <c r="R437" s="9">
        <f t="shared" si="35"/>
        <v>312</v>
      </c>
      <c r="S437" s="7" t="s">
        <v>23</v>
      </c>
      <c r="T437" s="7" t="s">
        <v>3270</v>
      </c>
      <c r="U437" s="7" t="s">
        <v>24</v>
      </c>
      <c r="V437" s="26"/>
      <c r="X437" s="41">
        <f t="shared" si="36"/>
        <v>0</v>
      </c>
    </row>
    <row r="438" spans="2:24" x14ac:dyDescent="0.25">
      <c r="B438" s="35">
        <v>840490768710</v>
      </c>
      <c r="C438" s="7" t="s">
        <v>648</v>
      </c>
      <c r="D438" s="7" t="s">
        <v>1894</v>
      </c>
      <c r="E438" s="7" t="s">
        <v>16</v>
      </c>
      <c r="F438" s="7" t="s">
        <v>40</v>
      </c>
      <c r="G438" s="7" t="s">
        <v>20</v>
      </c>
      <c r="H438" s="7" t="s">
        <v>234</v>
      </c>
      <c r="I438" s="7" t="s">
        <v>517</v>
      </c>
      <c r="J438" s="7" t="s">
        <v>1190</v>
      </c>
      <c r="K438" s="7" t="s">
        <v>15</v>
      </c>
      <c r="L438" s="7" t="s">
        <v>16</v>
      </c>
      <c r="M438" s="8">
        <v>104.5</v>
      </c>
      <c r="N438" s="46">
        <v>190</v>
      </c>
      <c r="O438" s="46">
        <v>190</v>
      </c>
      <c r="P438" s="9">
        <f t="shared" si="34"/>
        <v>143.16500000000002</v>
      </c>
      <c r="Q438" s="9">
        <f t="shared" si="33"/>
        <v>312</v>
      </c>
      <c r="R438" s="9">
        <f t="shared" si="35"/>
        <v>312</v>
      </c>
      <c r="S438" s="7" t="s">
        <v>23</v>
      </c>
      <c r="T438" s="7" t="s">
        <v>3270</v>
      </c>
      <c r="U438" s="7" t="s">
        <v>24</v>
      </c>
      <c r="V438" s="26"/>
      <c r="X438" s="41">
        <f t="shared" si="36"/>
        <v>0</v>
      </c>
    </row>
    <row r="439" spans="2:24" x14ac:dyDescent="0.25">
      <c r="B439" s="35">
        <v>840490768727</v>
      </c>
      <c r="C439" s="7" t="s">
        <v>649</v>
      </c>
      <c r="D439" s="7" t="s">
        <v>1895</v>
      </c>
      <c r="E439" s="7" t="s">
        <v>16</v>
      </c>
      <c r="F439" s="7" t="s">
        <v>40</v>
      </c>
      <c r="G439" s="7" t="s">
        <v>189</v>
      </c>
      <c r="H439" s="7" t="s">
        <v>234</v>
      </c>
      <c r="I439" s="7" t="s">
        <v>517</v>
      </c>
      <c r="J439" s="7" t="s">
        <v>1190</v>
      </c>
      <c r="K439" s="7" t="s">
        <v>15</v>
      </c>
      <c r="L439" s="7" t="s">
        <v>16</v>
      </c>
      <c r="M439" s="8">
        <v>104.5</v>
      </c>
      <c r="N439" s="46">
        <v>190</v>
      </c>
      <c r="O439" s="46">
        <v>190</v>
      </c>
      <c r="P439" s="9">
        <f t="shared" si="34"/>
        <v>143.16500000000002</v>
      </c>
      <c r="Q439" s="9">
        <f t="shared" si="33"/>
        <v>312</v>
      </c>
      <c r="R439" s="9">
        <f t="shared" si="35"/>
        <v>312</v>
      </c>
      <c r="S439" s="7" t="s">
        <v>23</v>
      </c>
      <c r="T439" s="7" t="s">
        <v>3270</v>
      </c>
      <c r="U439" s="7" t="s">
        <v>24</v>
      </c>
      <c r="V439" s="26"/>
      <c r="X439" s="41">
        <f t="shared" si="36"/>
        <v>0</v>
      </c>
    </row>
    <row r="440" spans="2:24" x14ac:dyDescent="0.25">
      <c r="B440" s="35">
        <v>840490768734</v>
      </c>
      <c r="C440" s="7" t="s">
        <v>650</v>
      </c>
      <c r="D440" s="7" t="s">
        <v>1896</v>
      </c>
      <c r="E440" s="7" t="s">
        <v>15</v>
      </c>
      <c r="F440" s="7" t="s">
        <v>107</v>
      </c>
      <c r="G440" s="7" t="s">
        <v>17</v>
      </c>
      <c r="H440" s="7" t="s">
        <v>234</v>
      </c>
      <c r="I440" s="7" t="s">
        <v>517</v>
      </c>
      <c r="J440" s="7" t="s">
        <v>1190</v>
      </c>
      <c r="K440" s="7" t="s">
        <v>15</v>
      </c>
      <c r="L440" s="7" t="s">
        <v>16</v>
      </c>
      <c r="M440" s="8">
        <v>104.5</v>
      </c>
      <c r="N440" s="46">
        <v>190</v>
      </c>
      <c r="O440" s="46">
        <v>190</v>
      </c>
      <c r="P440" s="9">
        <f t="shared" si="34"/>
        <v>143.16500000000002</v>
      </c>
      <c r="Q440" s="9">
        <f t="shared" si="33"/>
        <v>312</v>
      </c>
      <c r="R440" s="9">
        <f t="shared" si="35"/>
        <v>312</v>
      </c>
      <c r="S440" s="7" t="s">
        <v>23</v>
      </c>
      <c r="T440" s="7" t="s">
        <v>3270</v>
      </c>
      <c r="U440" s="7" t="s">
        <v>24</v>
      </c>
      <c r="V440" s="26"/>
      <c r="X440" s="41">
        <f t="shared" si="36"/>
        <v>0</v>
      </c>
    </row>
    <row r="441" spans="2:24" x14ac:dyDescent="0.25">
      <c r="B441" s="35">
        <v>840490768741</v>
      </c>
      <c r="C441" s="7" t="s">
        <v>651</v>
      </c>
      <c r="D441" s="7" t="s">
        <v>1897</v>
      </c>
      <c r="E441" s="7" t="s">
        <v>15</v>
      </c>
      <c r="F441" s="7" t="s">
        <v>107</v>
      </c>
      <c r="G441" s="7" t="s">
        <v>18</v>
      </c>
      <c r="H441" s="7" t="s">
        <v>234</v>
      </c>
      <c r="I441" s="7" t="s">
        <v>517</v>
      </c>
      <c r="J441" s="7" t="s">
        <v>1190</v>
      </c>
      <c r="K441" s="7" t="s">
        <v>15</v>
      </c>
      <c r="L441" s="7" t="s">
        <v>16</v>
      </c>
      <c r="M441" s="8">
        <v>104.5</v>
      </c>
      <c r="N441" s="46">
        <v>190</v>
      </c>
      <c r="O441" s="46">
        <v>190</v>
      </c>
      <c r="P441" s="9">
        <f t="shared" si="34"/>
        <v>143.16500000000002</v>
      </c>
      <c r="Q441" s="9">
        <f t="shared" si="33"/>
        <v>312</v>
      </c>
      <c r="R441" s="9">
        <f t="shared" si="35"/>
        <v>312</v>
      </c>
      <c r="S441" s="7" t="s">
        <v>23</v>
      </c>
      <c r="T441" s="7" t="s">
        <v>3270</v>
      </c>
      <c r="U441" s="7" t="s">
        <v>24</v>
      </c>
      <c r="V441" s="26"/>
      <c r="X441" s="41">
        <f t="shared" si="36"/>
        <v>0</v>
      </c>
    </row>
    <row r="442" spans="2:24" x14ac:dyDescent="0.25">
      <c r="B442" s="35">
        <v>840490768758</v>
      </c>
      <c r="C442" s="7" t="s">
        <v>1804</v>
      </c>
      <c r="D442" s="7" t="s">
        <v>1898</v>
      </c>
      <c r="E442" s="7" t="s">
        <v>15</v>
      </c>
      <c r="F442" s="7" t="s">
        <v>107</v>
      </c>
      <c r="G442" s="7" t="s">
        <v>19</v>
      </c>
      <c r="H442" s="7" t="s">
        <v>234</v>
      </c>
      <c r="I442" s="7" t="s">
        <v>517</v>
      </c>
      <c r="J442" s="7" t="s">
        <v>1190</v>
      </c>
      <c r="K442" s="7" t="s">
        <v>15</v>
      </c>
      <c r="L442" s="7" t="s">
        <v>16</v>
      </c>
      <c r="M442" s="8">
        <v>104.5</v>
      </c>
      <c r="N442" s="46">
        <v>190</v>
      </c>
      <c r="O442" s="46">
        <v>190</v>
      </c>
      <c r="P442" s="9">
        <f t="shared" si="34"/>
        <v>143.16500000000002</v>
      </c>
      <c r="Q442" s="9">
        <f t="shared" si="33"/>
        <v>312</v>
      </c>
      <c r="R442" s="9">
        <f t="shared" si="35"/>
        <v>312</v>
      </c>
      <c r="S442" s="7" t="s">
        <v>23</v>
      </c>
      <c r="T442" s="7" t="s">
        <v>3270</v>
      </c>
      <c r="U442" s="7" t="s">
        <v>24</v>
      </c>
      <c r="V442" s="26"/>
      <c r="X442" s="41">
        <f t="shared" si="36"/>
        <v>0</v>
      </c>
    </row>
    <row r="443" spans="2:24" x14ac:dyDescent="0.25">
      <c r="B443" s="35">
        <v>840490768765</v>
      </c>
      <c r="C443" s="7" t="s">
        <v>1805</v>
      </c>
      <c r="D443" s="7" t="s">
        <v>1899</v>
      </c>
      <c r="E443" s="7" t="s">
        <v>15</v>
      </c>
      <c r="F443" s="7" t="s">
        <v>107</v>
      </c>
      <c r="G443" s="7" t="s">
        <v>20</v>
      </c>
      <c r="H443" s="7" t="s">
        <v>234</v>
      </c>
      <c r="I443" s="7" t="s">
        <v>517</v>
      </c>
      <c r="J443" s="7" t="s">
        <v>1190</v>
      </c>
      <c r="K443" s="7" t="s">
        <v>15</v>
      </c>
      <c r="L443" s="7" t="s">
        <v>16</v>
      </c>
      <c r="M443" s="8">
        <v>104.5</v>
      </c>
      <c r="N443" s="46">
        <v>190</v>
      </c>
      <c r="O443" s="46">
        <v>190</v>
      </c>
      <c r="P443" s="9">
        <f t="shared" si="34"/>
        <v>143.16500000000002</v>
      </c>
      <c r="Q443" s="9">
        <f t="shared" si="33"/>
        <v>312</v>
      </c>
      <c r="R443" s="9">
        <f t="shared" si="35"/>
        <v>312</v>
      </c>
      <c r="S443" s="7" t="s">
        <v>23</v>
      </c>
      <c r="T443" s="7" t="s">
        <v>3270</v>
      </c>
      <c r="U443" s="7" t="s">
        <v>24</v>
      </c>
      <c r="V443" s="26"/>
      <c r="X443" s="41">
        <f t="shared" si="36"/>
        <v>0</v>
      </c>
    </row>
    <row r="444" spans="2:24" x14ac:dyDescent="0.25">
      <c r="B444" s="35">
        <v>840490768772</v>
      </c>
      <c r="C444" s="7" t="s">
        <v>1806</v>
      </c>
      <c r="D444" s="7" t="s">
        <v>1900</v>
      </c>
      <c r="E444" s="7" t="s">
        <v>15</v>
      </c>
      <c r="F444" s="7" t="s">
        <v>107</v>
      </c>
      <c r="G444" s="7" t="s">
        <v>189</v>
      </c>
      <c r="H444" s="7" t="s">
        <v>234</v>
      </c>
      <c r="I444" s="7" t="s">
        <v>517</v>
      </c>
      <c r="J444" s="7" t="s">
        <v>1190</v>
      </c>
      <c r="K444" s="7" t="s">
        <v>15</v>
      </c>
      <c r="L444" s="7" t="s">
        <v>16</v>
      </c>
      <c r="M444" s="8">
        <v>104.5</v>
      </c>
      <c r="N444" s="46">
        <v>190</v>
      </c>
      <c r="O444" s="46">
        <v>190</v>
      </c>
      <c r="P444" s="9">
        <f t="shared" si="34"/>
        <v>143.16500000000002</v>
      </c>
      <c r="Q444" s="9">
        <f t="shared" si="33"/>
        <v>312</v>
      </c>
      <c r="R444" s="9">
        <f t="shared" si="35"/>
        <v>312</v>
      </c>
      <c r="S444" s="7" t="s">
        <v>23</v>
      </c>
      <c r="T444" s="7" t="s">
        <v>3270</v>
      </c>
      <c r="U444" s="7" t="s">
        <v>24</v>
      </c>
      <c r="V444" s="26"/>
      <c r="X444" s="41">
        <f t="shared" si="36"/>
        <v>0</v>
      </c>
    </row>
    <row r="445" spans="2:24" x14ac:dyDescent="0.25">
      <c r="B445" s="35">
        <v>840490704558</v>
      </c>
      <c r="C445" s="7" t="s">
        <v>1175</v>
      </c>
      <c r="D445" s="7" t="s">
        <v>1514</v>
      </c>
      <c r="E445" s="7" t="s">
        <v>15</v>
      </c>
      <c r="F445" s="7" t="s">
        <v>107</v>
      </c>
      <c r="G445" s="7" t="s">
        <v>11</v>
      </c>
      <c r="H445" s="7" t="s">
        <v>12</v>
      </c>
      <c r="I445" s="7" t="s">
        <v>25</v>
      </c>
      <c r="J445" s="7" t="s">
        <v>1190</v>
      </c>
      <c r="K445" s="7" t="s">
        <v>15</v>
      </c>
      <c r="L445" s="7" t="s">
        <v>16</v>
      </c>
      <c r="M445" s="8">
        <v>66</v>
      </c>
      <c r="N445" s="46">
        <v>120</v>
      </c>
      <c r="O445" s="46">
        <v>120</v>
      </c>
      <c r="P445" s="9">
        <f t="shared" si="34"/>
        <v>90.420000000000016</v>
      </c>
      <c r="Q445" s="9">
        <f t="shared" si="33"/>
        <v>197</v>
      </c>
      <c r="R445" s="9">
        <f t="shared" si="35"/>
        <v>197</v>
      </c>
      <c r="S445" s="7" t="s">
        <v>23</v>
      </c>
      <c r="T445" s="7" t="s">
        <v>3270</v>
      </c>
      <c r="U445" s="7" t="s">
        <v>24</v>
      </c>
      <c r="V445" s="26"/>
      <c r="X445" s="41">
        <f t="shared" si="36"/>
        <v>0</v>
      </c>
    </row>
    <row r="446" spans="2:24" x14ac:dyDescent="0.25">
      <c r="B446" s="35">
        <v>840490704534</v>
      </c>
      <c r="C446" s="7" t="s">
        <v>1176</v>
      </c>
      <c r="D446" s="7" t="s">
        <v>1515</v>
      </c>
      <c r="E446" s="7" t="s">
        <v>15</v>
      </c>
      <c r="F446" s="7" t="s">
        <v>107</v>
      </c>
      <c r="G446" s="7" t="s">
        <v>17</v>
      </c>
      <c r="H446" s="7" t="s">
        <v>12</v>
      </c>
      <c r="I446" s="7" t="s">
        <v>25</v>
      </c>
      <c r="J446" s="7" t="s">
        <v>1190</v>
      </c>
      <c r="K446" s="7" t="s">
        <v>15</v>
      </c>
      <c r="L446" s="7" t="s">
        <v>16</v>
      </c>
      <c r="M446" s="8">
        <v>66</v>
      </c>
      <c r="N446" s="46">
        <v>120</v>
      </c>
      <c r="O446" s="46">
        <v>120</v>
      </c>
      <c r="P446" s="9">
        <f t="shared" si="34"/>
        <v>90.420000000000016</v>
      </c>
      <c r="Q446" s="9">
        <f t="shared" si="33"/>
        <v>197</v>
      </c>
      <c r="R446" s="9">
        <f t="shared" si="35"/>
        <v>197</v>
      </c>
      <c r="S446" s="7" t="s">
        <v>23</v>
      </c>
      <c r="T446" s="7" t="s">
        <v>3270</v>
      </c>
      <c r="U446" s="7" t="s">
        <v>24</v>
      </c>
      <c r="V446" s="26"/>
      <c r="X446" s="41">
        <f t="shared" si="36"/>
        <v>0</v>
      </c>
    </row>
    <row r="447" spans="2:24" x14ac:dyDescent="0.25">
      <c r="B447" s="35">
        <v>840490704527</v>
      </c>
      <c r="C447" s="7" t="s">
        <v>1177</v>
      </c>
      <c r="D447" s="7" t="s">
        <v>1516</v>
      </c>
      <c r="E447" s="7" t="s">
        <v>15</v>
      </c>
      <c r="F447" s="7" t="s">
        <v>107</v>
      </c>
      <c r="G447" s="7" t="s">
        <v>18</v>
      </c>
      <c r="H447" s="7" t="s">
        <v>12</v>
      </c>
      <c r="I447" s="7" t="s">
        <v>25</v>
      </c>
      <c r="J447" s="7" t="s">
        <v>1190</v>
      </c>
      <c r="K447" s="7" t="s">
        <v>15</v>
      </c>
      <c r="L447" s="7" t="s">
        <v>16</v>
      </c>
      <c r="M447" s="8">
        <v>66</v>
      </c>
      <c r="N447" s="46">
        <v>120</v>
      </c>
      <c r="O447" s="46">
        <v>120</v>
      </c>
      <c r="P447" s="9">
        <f t="shared" si="34"/>
        <v>90.420000000000016</v>
      </c>
      <c r="Q447" s="9">
        <f t="shared" si="33"/>
        <v>197</v>
      </c>
      <c r="R447" s="9">
        <f t="shared" si="35"/>
        <v>197</v>
      </c>
      <c r="S447" s="7" t="s">
        <v>23</v>
      </c>
      <c r="T447" s="7" t="s">
        <v>3270</v>
      </c>
      <c r="U447" s="7" t="s">
        <v>24</v>
      </c>
      <c r="V447" s="26"/>
      <c r="X447" s="41">
        <f t="shared" si="36"/>
        <v>0</v>
      </c>
    </row>
    <row r="448" spans="2:24" x14ac:dyDescent="0.25">
      <c r="B448" s="35">
        <v>840490704510</v>
      </c>
      <c r="C448" s="7" t="s">
        <v>1178</v>
      </c>
      <c r="D448" s="7" t="s">
        <v>1517</v>
      </c>
      <c r="E448" s="7" t="s">
        <v>15</v>
      </c>
      <c r="F448" s="7" t="s">
        <v>107</v>
      </c>
      <c r="G448" s="7" t="s">
        <v>19</v>
      </c>
      <c r="H448" s="7" t="s">
        <v>12</v>
      </c>
      <c r="I448" s="7" t="s">
        <v>25</v>
      </c>
      <c r="J448" s="7" t="s">
        <v>1190</v>
      </c>
      <c r="K448" s="7" t="s">
        <v>15</v>
      </c>
      <c r="L448" s="7" t="s">
        <v>16</v>
      </c>
      <c r="M448" s="8">
        <v>66</v>
      </c>
      <c r="N448" s="46">
        <v>120</v>
      </c>
      <c r="O448" s="46">
        <v>120</v>
      </c>
      <c r="P448" s="9">
        <f t="shared" si="34"/>
        <v>90.420000000000016</v>
      </c>
      <c r="Q448" s="9">
        <f t="shared" si="33"/>
        <v>197</v>
      </c>
      <c r="R448" s="9">
        <f t="shared" si="35"/>
        <v>197</v>
      </c>
      <c r="S448" s="7" t="s">
        <v>23</v>
      </c>
      <c r="T448" s="7" t="s">
        <v>3270</v>
      </c>
      <c r="U448" s="7" t="s">
        <v>24</v>
      </c>
      <c r="V448" s="26"/>
      <c r="X448" s="41">
        <f t="shared" si="36"/>
        <v>0</v>
      </c>
    </row>
    <row r="449" spans="2:24" x14ac:dyDescent="0.25">
      <c r="B449" s="35">
        <v>840490704541</v>
      </c>
      <c r="C449" s="7" t="s">
        <v>1179</v>
      </c>
      <c r="D449" s="7" t="s">
        <v>1518</v>
      </c>
      <c r="E449" s="7" t="s">
        <v>15</v>
      </c>
      <c r="F449" s="7" t="s">
        <v>107</v>
      </c>
      <c r="G449" s="7" t="s">
        <v>20</v>
      </c>
      <c r="H449" s="7" t="s">
        <v>12</v>
      </c>
      <c r="I449" s="7" t="s">
        <v>25</v>
      </c>
      <c r="J449" s="7" t="s">
        <v>1190</v>
      </c>
      <c r="K449" s="7" t="s">
        <v>15</v>
      </c>
      <c r="L449" s="7" t="s">
        <v>16</v>
      </c>
      <c r="M449" s="8">
        <v>66</v>
      </c>
      <c r="N449" s="46">
        <v>120</v>
      </c>
      <c r="O449" s="46">
        <v>120</v>
      </c>
      <c r="P449" s="9">
        <f t="shared" si="34"/>
        <v>90.420000000000016</v>
      </c>
      <c r="Q449" s="9">
        <f t="shared" si="33"/>
        <v>197</v>
      </c>
      <c r="R449" s="9">
        <f t="shared" si="35"/>
        <v>197</v>
      </c>
      <c r="S449" s="7" t="s">
        <v>23</v>
      </c>
      <c r="T449" s="7" t="s">
        <v>3270</v>
      </c>
      <c r="U449" s="7" t="s">
        <v>24</v>
      </c>
      <c r="V449" s="26"/>
      <c r="X449" s="41">
        <f t="shared" si="36"/>
        <v>0</v>
      </c>
    </row>
    <row r="450" spans="2:24" x14ac:dyDescent="0.25">
      <c r="B450" s="35">
        <v>840490704503</v>
      </c>
      <c r="C450" s="7" t="s">
        <v>1180</v>
      </c>
      <c r="D450" s="7" t="s">
        <v>1519</v>
      </c>
      <c r="E450" s="7" t="s">
        <v>16</v>
      </c>
      <c r="F450" s="7" t="s">
        <v>27</v>
      </c>
      <c r="G450" s="7" t="s">
        <v>11</v>
      </c>
      <c r="H450" s="7" t="s">
        <v>12</v>
      </c>
      <c r="I450" s="7" t="s">
        <v>25</v>
      </c>
      <c r="J450" s="7" t="s">
        <v>1190</v>
      </c>
      <c r="K450" s="7" t="s">
        <v>15</v>
      </c>
      <c r="L450" s="7" t="s">
        <v>16</v>
      </c>
      <c r="M450" s="8">
        <v>66</v>
      </c>
      <c r="N450" s="46">
        <v>120</v>
      </c>
      <c r="O450" s="46">
        <v>120</v>
      </c>
      <c r="P450" s="9">
        <f t="shared" si="34"/>
        <v>90.420000000000016</v>
      </c>
      <c r="Q450" s="9">
        <f t="shared" si="33"/>
        <v>197</v>
      </c>
      <c r="R450" s="9">
        <f t="shared" si="35"/>
        <v>197</v>
      </c>
      <c r="S450" s="7" t="s">
        <v>23</v>
      </c>
      <c r="T450" s="7" t="s">
        <v>3270</v>
      </c>
      <c r="U450" s="7" t="s">
        <v>24</v>
      </c>
      <c r="V450" s="26"/>
      <c r="X450" s="41">
        <f t="shared" si="36"/>
        <v>0</v>
      </c>
    </row>
    <row r="451" spans="2:24" x14ac:dyDescent="0.25">
      <c r="B451" s="35">
        <v>840490704480</v>
      </c>
      <c r="C451" s="7" t="s">
        <v>1181</v>
      </c>
      <c r="D451" s="7" t="s">
        <v>1520</v>
      </c>
      <c r="E451" s="7" t="s">
        <v>16</v>
      </c>
      <c r="F451" s="7" t="s">
        <v>27</v>
      </c>
      <c r="G451" s="7" t="s">
        <v>17</v>
      </c>
      <c r="H451" s="7" t="s">
        <v>12</v>
      </c>
      <c r="I451" s="7" t="s">
        <v>25</v>
      </c>
      <c r="J451" s="7" t="s">
        <v>1190</v>
      </c>
      <c r="K451" s="7" t="s">
        <v>15</v>
      </c>
      <c r="L451" s="7" t="s">
        <v>16</v>
      </c>
      <c r="M451" s="8">
        <v>66</v>
      </c>
      <c r="N451" s="46">
        <v>120</v>
      </c>
      <c r="O451" s="46">
        <v>120</v>
      </c>
      <c r="P451" s="9">
        <f t="shared" si="34"/>
        <v>90.420000000000016</v>
      </c>
      <c r="Q451" s="9">
        <f t="shared" si="33"/>
        <v>197</v>
      </c>
      <c r="R451" s="9">
        <f t="shared" si="35"/>
        <v>197</v>
      </c>
      <c r="S451" s="7" t="s">
        <v>23</v>
      </c>
      <c r="T451" s="7" t="s">
        <v>3270</v>
      </c>
      <c r="U451" s="7" t="s">
        <v>24</v>
      </c>
      <c r="V451" s="26"/>
      <c r="X451" s="41">
        <f t="shared" si="36"/>
        <v>0</v>
      </c>
    </row>
    <row r="452" spans="2:24" x14ac:dyDescent="0.25">
      <c r="B452" s="35">
        <v>840490704473</v>
      </c>
      <c r="C452" s="7" t="s">
        <v>1182</v>
      </c>
      <c r="D452" s="7" t="s">
        <v>1521</v>
      </c>
      <c r="E452" s="7" t="s">
        <v>16</v>
      </c>
      <c r="F452" s="7" t="s">
        <v>27</v>
      </c>
      <c r="G452" s="7" t="s">
        <v>18</v>
      </c>
      <c r="H452" s="7" t="s">
        <v>12</v>
      </c>
      <c r="I452" s="7" t="s">
        <v>25</v>
      </c>
      <c r="J452" s="7" t="s">
        <v>1190</v>
      </c>
      <c r="K452" s="7" t="s">
        <v>15</v>
      </c>
      <c r="L452" s="7" t="s">
        <v>16</v>
      </c>
      <c r="M452" s="8">
        <v>66</v>
      </c>
      <c r="N452" s="46">
        <v>120</v>
      </c>
      <c r="O452" s="46">
        <v>120</v>
      </c>
      <c r="P452" s="9">
        <f t="shared" si="34"/>
        <v>90.420000000000016</v>
      </c>
      <c r="Q452" s="9">
        <f t="shared" si="33"/>
        <v>197</v>
      </c>
      <c r="R452" s="9">
        <f t="shared" si="35"/>
        <v>197</v>
      </c>
      <c r="S452" s="7" t="s">
        <v>23</v>
      </c>
      <c r="T452" s="7" t="s">
        <v>3270</v>
      </c>
      <c r="U452" s="7" t="s">
        <v>24</v>
      </c>
      <c r="V452" s="26"/>
      <c r="X452" s="41">
        <f t="shared" si="36"/>
        <v>0</v>
      </c>
    </row>
    <row r="453" spans="2:24" x14ac:dyDescent="0.25">
      <c r="B453" s="35">
        <v>840490704466</v>
      </c>
      <c r="C453" s="7" t="s">
        <v>1183</v>
      </c>
      <c r="D453" s="7" t="s">
        <v>1522</v>
      </c>
      <c r="E453" s="7" t="s">
        <v>16</v>
      </c>
      <c r="F453" s="7" t="s">
        <v>27</v>
      </c>
      <c r="G453" s="7" t="s">
        <v>19</v>
      </c>
      <c r="H453" s="7" t="s">
        <v>12</v>
      </c>
      <c r="I453" s="7" t="s">
        <v>25</v>
      </c>
      <c r="J453" s="7" t="s">
        <v>1190</v>
      </c>
      <c r="K453" s="7" t="s">
        <v>15</v>
      </c>
      <c r="L453" s="7" t="s">
        <v>16</v>
      </c>
      <c r="M453" s="8">
        <v>66</v>
      </c>
      <c r="N453" s="46">
        <v>120</v>
      </c>
      <c r="O453" s="46">
        <v>120</v>
      </c>
      <c r="P453" s="9">
        <f t="shared" si="34"/>
        <v>90.420000000000016</v>
      </c>
      <c r="Q453" s="9">
        <f t="shared" si="33"/>
        <v>197</v>
      </c>
      <c r="R453" s="9">
        <f t="shared" si="35"/>
        <v>197</v>
      </c>
      <c r="S453" s="7" t="s">
        <v>23</v>
      </c>
      <c r="T453" s="7" t="s">
        <v>3270</v>
      </c>
      <c r="U453" s="7" t="s">
        <v>24</v>
      </c>
      <c r="V453" s="26"/>
      <c r="X453" s="41">
        <f t="shared" si="36"/>
        <v>0</v>
      </c>
    </row>
    <row r="454" spans="2:24" x14ac:dyDescent="0.25">
      <c r="B454" s="35">
        <v>840490704497</v>
      </c>
      <c r="C454" s="7" t="s">
        <v>1184</v>
      </c>
      <c r="D454" s="7" t="s">
        <v>1523</v>
      </c>
      <c r="E454" s="7" t="s">
        <v>16</v>
      </c>
      <c r="F454" s="7" t="s">
        <v>27</v>
      </c>
      <c r="G454" s="7" t="s">
        <v>20</v>
      </c>
      <c r="H454" s="7" t="s">
        <v>12</v>
      </c>
      <c r="I454" s="7" t="s">
        <v>25</v>
      </c>
      <c r="J454" s="7" t="s">
        <v>1190</v>
      </c>
      <c r="K454" s="7" t="s">
        <v>15</v>
      </c>
      <c r="L454" s="7" t="s">
        <v>16</v>
      </c>
      <c r="M454" s="8">
        <v>66</v>
      </c>
      <c r="N454" s="46">
        <v>120</v>
      </c>
      <c r="O454" s="46">
        <v>120</v>
      </c>
      <c r="P454" s="9">
        <f t="shared" si="34"/>
        <v>90.420000000000016</v>
      </c>
      <c r="Q454" s="9">
        <f t="shared" ref="Q454:Q459" si="37">R454</f>
        <v>197</v>
      </c>
      <c r="R454" s="9">
        <f t="shared" si="35"/>
        <v>197</v>
      </c>
      <c r="S454" s="7" t="s">
        <v>23</v>
      </c>
      <c r="T454" s="7" t="s">
        <v>3270</v>
      </c>
      <c r="U454" s="7" t="s">
        <v>24</v>
      </c>
      <c r="V454" s="26"/>
      <c r="X454" s="41">
        <f t="shared" si="36"/>
        <v>0</v>
      </c>
    </row>
    <row r="455" spans="2:24" x14ac:dyDescent="0.25">
      <c r="B455" s="35">
        <v>840490704459</v>
      </c>
      <c r="C455" s="7" t="s">
        <v>1185</v>
      </c>
      <c r="D455" s="7" t="s">
        <v>1524</v>
      </c>
      <c r="E455" s="7" t="s">
        <v>16</v>
      </c>
      <c r="F455" s="7" t="s">
        <v>40</v>
      </c>
      <c r="G455" s="7" t="s">
        <v>11</v>
      </c>
      <c r="H455" s="7" t="s">
        <v>12</v>
      </c>
      <c r="I455" s="7" t="s">
        <v>25</v>
      </c>
      <c r="J455" s="7" t="s">
        <v>1190</v>
      </c>
      <c r="K455" s="7" t="s">
        <v>15</v>
      </c>
      <c r="L455" s="7" t="s">
        <v>16</v>
      </c>
      <c r="M455" s="8">
        <v>66</v>
      </c>
      <c r="N455" s="46">
        <v>120</v>
      </c>
      <c r="O455" s="46">
        <v>120</v>
      </c>
      <c r="P455" s="9">
        <f t="shared" ref="P455:P459" si="38">(O455*$P$3)*(M455/O455)</f>
        <v>90.420000000000016</v>
      </c>
      <c r="Q455" s="9">
        <f t="shared" si="37"/>
        <v>197</v>
      </c>
      <c r="R455" s="9">
        <f t="shared" ref="R455:R459" si="39">ROUND(O455*$P$3*(1+$Q$3),0)</f>
        <v>197</v>
      </c>
      <c r="S455" s="7" t="s">
        <v>23</v>
      </c>
      <c r="T455" s="7" t="s">
        <v>3270</v>
      </c>
      <c r="U455" s="7" t="s">
        <v>24</v>
      </c>
      <c r="V455" s="26"/>
      <c r="X455" s="41">
        <f t="shared" si="36"/>
        <v>0</v>
      </c>
    </row>
    <row r="456" spans="2:24" x14ac:dyDescent="0.25">
      <c r="B456" s="35">
        <v>840490704435</v>
      </c>
      <c r="C456" s="7" t="s">
        <v>1186</v>
      </c>
      <c r="D456" s="7" t="s">
        <v>1525</v>
      </c>
      <c r="E456" s="7" t="s">
        <v>16</v>
      </c>
      <c r="F456" s="7" t="s">
        <v>40</v>
      </c>
      <c r="G456" s="7" t="s">
        <v>17</v>
      </c>
      <c r="H456" s="7" t="s">
        <v>12</v>
      </c>
      <c r="I456" s="7" t="s">
        <v>25</v>
      </c>
      <c r="J456" s="7" t="s">
        <v>1190</v>
      </c>
      <c r="K456" s="7" t="s">
        <v>15</v>
      </c>
      <c r="L456" s="7" t="s">
        <v>16</v>
      </c>
      <c r="M456" s="8">
        <v>66</v>
      </c>
      <c r="N456" s="46">
        <v>120</v>
      </c>
      <c r="O456" s="46">
        <v>120</v>
      </c>
      <c r="P456" s="9">
        <f t="shared" si="38"/>
        <v>90.420000000000016</v>
      </c>
      <c r="Q456" s="9">
        <f t="shared" si="37"/>
        <v>197</v>
      </c>
      <c r="R456" s="9">
        <f t="shared" si="39"/>
        <v>197</v>
      </c>
      <c r="S456" s="7" t="s">
        <v>23</v>
      </c>
      <c r="T456" s="7" t="s">
        <v>3270</v>
      </c>
      <c r="U456" s="7" t="s">
        <v>24</v>
      </c>
      <c r="V456" s="26"/>
      <c r="X456" s="41">
        <f t="shared" si="36"/>
        <v>0</v>
      </c>
    </row>
    <row r="457" spans="2:24" x14ac:dyDescent="0.25">
      <c r="B457" s="35">
        <v>840490704428</v>
      </c>
      <c r="C457" s="7" t="s">
        <v>1187</v>
      </c>
      <c r="D457" s="7" t="s">
        <v>1526</v>
      </c>
      <c r="E457" s="7" t="s">
        <v>16</v>
      </c>
      <c r="F457" s="7" t="s">
        <v>40</v>
      </c>
      <c r="G457" s="7" t="s">
        <v>18</v>
      </c>
      <c r="H457" s="7" t="s">
        <v>12</v>
      </c>
      <c r="I457" s="7" t="s">
        <v>25</v>
      </c>
      <c r="J457" s="7" t="s">
        <v>1190</v>
      </c>
      <c r="K457" s="7" t="s">
        <v>15</v>
      </c>
      <c r="L457" s="7" t="s">
        <v>16</v>
      </c>
      <c r="M457" s="8">
        <v>66</v>
      </c>
      <c r="N457" s="46">
        <v>120</v>
      </c>
      <c r="O457" s="46">
        <v>120</v>
      </c>
      <c r="P457" s="9">
        <f t="shared" si="38"/>
        <v>90.420000000000016</v>
      </c>
      <c r="Q457" s="9">
        <f t="shared" si="37"/>
        <v>197</v>
      </c>
      <c r="R457" s="9">
        <f t="shared" si="39"/>
        <v>197</v>
      </c>
      <c r="S457" s="7" t="s">
        <v>23</v>
      </c>
      <c r="T457" s="7" t="s">
        <v>3270</v>
      </c>
      <c r="U457" s="7" t="s">
        <v>24</v>
      </c>
      <c r="V457" s="26"/>
      <c r="X457" s="41">
        <f t="shared" si="36"/>
        <v>0</v>
      </c>
    </row>
    <row r="458" spans="2:24" x14ac:dyDescent="0.25">
      <c r="B458" s="35">
        <v>840490704411</v>
      </c>
      <c r="C458" s="7" t="s">
        <v>1188</v>
      </c>
      <c r="D458" s="7" t="s">
        <v>1527</v>
      </c>
      <c r="E458" s="7" t="s">
        <v>16</v>
      </c>
      <c r="F458" s="7" t="s">
        <v>40</v>
      </c>
      <c r="G458" s="7" t="s">
        <v>19</v>
      </c>
      <c r="H458" s="7" t="s">
        <v>12</v>
      </c>
      <c r="I458" s="7" t="s">
        <v>25</v>
      </c>
      <c r="J458" s="7" t="s">
        <v>1190</v>
      </c>
      <c r="K458" s="7" t="s">
        <v>15</v>
      </c>
      <c r="L458" s="7" t="s">
        <v>16</v>
      </c>
      <c r="M458" s="8">
        <v>66</v>
      </c>
      <c r="N458" s="46">
        <v>120</v>
      </c>
      <c r="O458" s="46">
        <v>120</v>
      </c>
      <c r="P458" s="9">
        <f t="shared" si="38"/>
        <v>90.420000000000016</v>
      </c>
      <c r="Q458" s="9">
        <f t="shared" si="37"/>
        <v>197</v>
      </c>
      <c r="R458" s="9">
        <f t="shared" si="39"/>
        <v>197</v>
      </c>
      <c r="S458" s="7" t="s">
        <v>23</v>
      </c>
      <c r="T458" s="7" t="s">
        <v>3270</v>
      </c>
      <c r="U458" s="7" t="s">
        <v>24</v>
      </c>
      <c r="V458" s="26"/>
      <c r="X458" s="41">
        <f t="shared" si="36"/>
        <v>0</v>
      </c>
    </row>
    <row r="459" spans="2:24" x14ac:dyDescent="0.25">
      <c r="B459" s="36">
        <v>840490704442</v>
      </c>
      <c r="C459" s="31" t="s">
        <v>1189</v>
      </c>
      <c r="D459" s="31" t="s">
        <v>1528</v>
      </c>
      <c r="E459" s="31" t="s">
        <v>16</v>
      </c>
      <c r="F459" s="31" t="s">
        <v>40</v>
      </c>
      <c r="G459" s="31" t="s">
        <v>20</v>
      </c>
      <c r="H459" s="31" t="s">
        <v>12</v>
      </c>
      <c r="I459" s="31" t="s">
        <v>25</v>
      </c>
      <c r="J459" s="31" t="s">
        <v>1190</v>
      </c>
      <c r="K459" s="31" t="s">
        <v>15</v>
      </c>
      <c r="L459" s="31" t="s">
        <v>16</v>
      </c>
      <c r="M459" s="33">
        <v>66</v>
      </c>
      <c r="N459" s="67">
        <v>120</v>
      </c>
      <c r="O459" s="67">
        <v>120</v>
      </c>
      <c r="P459" s="62">
        <f t="shared" si="38"/>
        <v>90.420000000000016</v>
      </c>
      <c r="Q459" s="62">
        <f t="shared" si="37"/>
        <v>197</v>
      </c>
      <c r="R459" s="62">
        <f t="shared" si="39"/>
        <v>197</v>
      </c>
      <c r="S459" s="31" t="s">
        <v>23</v>
      </c>
      <c r="T459" s="31" t="s">
        <v>3270</v>
      </c>
      <c r="U459" s="31" t="s">
        <v>24</v>
      </c>
      <c r="V459" s="34"/>
      <c r="W459" s="32"/>
      <c r="X459" s="64">
        <f t="shared" si="36"/>
        <v>0</v>
      </c>
    </row>
    <row r="460" spans="2:24" x14ac:dyDescent="0.25">
      <c r="B460" s="6"/>
      <c r="E460" s="7"/>
      <c r="K460" s="7"/>
      <c r="L460" s="7"/>
      <c r="P460" s="9"/>
      <c r="Q460" s="9"/>
      <c r="R460" s="9"/>
      <c r="T460" s="7"/>
      <c r="U460" s="5" t="s">
        <v>1653</v>
      </c>
      <c r="W460" s="73">
        <f>SUM(W7:W459)</f>
        <v>0</v>
      </c>
      <c r="X460" s="57">
        <f>SUM(X7:X459)</f>
        <v>0</v>
      </c>
    </row>
    <row r="461" spans="2:24" x14ac:dyDescent="0.25">
      <c r="B461" s="6"/>
      <c r="E461" s="7"/>
      <c r="K461" s="7"/>
      <c r="L461" s="7"/>
      <c r="P461" s="9"/>
      <c r="Q461" s="9"/>
      <c r="R461" s="9"/>
      <c r="T461" s="7"/>
      <c r="U461" s="7"/>
    </row>
    <row r="462" spans="2:24" x14ac:dyDescent="0.25">
      <c r="B462" s="6"/>
      <c r="E462" s="7"/>
      <c r="K462" s="7"/>
      <c r="L462" s="7"/>
      <c r="P462" s="9"/>
      <c r="Q462" s="9"/>
      <c r="R462" s="9"/>
      <c r="T462" s="7"/>
      <c r="U462" s="7"/>
    </row>
    <row r="463" spans="2:24" x14ac:dyDescent="0.25">
      <c r="B463" s="6"/>
      <c r="E463" s="7"/>
      <c r="K463" s="7"/>
      <c r="L463" s="7"/>
      <c r="P463" s="9"/>
      <c r="Q463" s="9"/>
      <c r="R463" s="9"/>
      <c r="T463" s="7"/>
      <c r="U463" s="7"/>
    </row>
    <row r="464" spans="2:24" x14ac:dyDescent="0.25">
      <c r="B464" s="6"/>
      <c r="E464" s="7"/>
      <c r="K464" s="7"/>
      <c r="L464" s="7"/>
      <c r="P464" s="9"/>
      <c r="Q464" s="9"/>
      <c r="R464" s="9"/>
      <c r="T464" s="7"/>
      <c r="U464" s="7"/>
    </row>
    <row r="465" spans="2:21" x14ac:dyDescent="0.25">
      <c r="B465" s="6"/>
      <c r="E465" s="7"/>
      <c r="K465" s="7"/>
      <c r="L465" s="7"/>
      <c r="P465" s="9"/>
      <c r="Q465" s="9"/>
      <c r="R465" s="9"/>
      <c r="T465" s="7"/>
      <c r="U465" s="7"/>
    </row>
    <row r="466" spans="2:21" x14ac:dyDescent="0.25">
      <c r="B466" s="6"/>
      <c r="E466" s="7"/>
      <c r="K466" s="7"/>
      <c r="L466" s="7"/>
      <c r="P466" s="9"/>
      <c r="Q466" s="9"/>
      <c r="R466" s="9"/>
      <c r="T466" s="7"/>
      <c r="U466" s="7"/>
    </row>
    <row r="467" spans="2:21" x14ac:dyDescent="0.25">
      <c r="B467" s="6"/>
      <c r="E467" s="7"/>
      <c r="K467" s="7"/>
      <c r="L467" s="7"/>
      <c r="P467" s="9"/>
      <c r="Q467" s="9"/>
      <c r="R467" s="9"/>
      <c r="T467" s="7"/>
      <c r="U467" s="7"/>
    </row>
    <row r="468" spans="2:21" x14ac:dyDescent="0.25">
      <c r="B468" s="6"/>
      <c r="E468" s="7"/>
      <c r="K468" s="7"/>
      <c r="L468" s="7"/>
      <c r="P468" s="9"/>
      <c r="Q468" s="9"/>
      <c r="R468" s="9"/>
      <c r="T468" s="7"/>
      <c r="U468" s="7"/>
    </row>
    <row r="469" spans="2:21" x14ac:dyDescent="0.25">
      <c r="B469" s="6"/>
      <c r="E469" s="7"/>
      <c r="K469" s="7"/>
      <c r="L469" s="7"/>
      <c r="P469" s="9"/>
      <c r="Q469" s="9"/>
      <c r="R469" s="9"/>
      <c r="T469" s="7"/>
      <c r="U469" s="7"/>
    </row>
    <row r="470" spans="2:21" x14ac:dyDescent="0.25">
      <c r="B470" s="6"/>
      <c r="E470" s="7"/>
      <c r="K470" s="7"/>
      <c r="L470" s="7"/>
      <c r="P470" s="9"/>
      <c r="Q470" s="9"/>
      <c r="R470" s="9"/>
      <c r="T470" s="7"/>
      <c r="U470" s="7"/>
    </row>
    <row r="471" spans="2:21" x14ac:dyDescent="0.25">
      <c r="B471" s="6"/>
      <c r="E471" s="7"/>
      <c r="K471" s="7"/>
      <c r="L471" s="7"/>
      <c r="P471" s="9"/>
      <c r="Q471" s="9"/>
      <c r="R471" s="9"/>
      <c r="T471" s="7"/>
      <c r="U471" s="7"/>
    </row>
    <row r="472" spans="2:21" x14ac:dyDescent="0.25">
      <c r="B472" s="6"/>
      <c r="E472" s="7"/>
      <c r="K472" s="7"/>
      <c r="L472" s="7"/>
      <c r="P472" s="9"/>
      <c r="Q472" s="9"/>
      <c r="R472" s="9"/>
      <c r="T472" s="7"/>
      <c r="U472" s="7"/>
    </row>
    <row r="473" spans="2:21" x14ac:dyDescent="0.25">
      <c r="B473" s="6"/>
      <c r="E473" s="7"/>
      <c r="K473" s="7"/>
      <c r="L473" s="7"/>
      <c r="P473" s="9"/>
      <c r="Q473" s="9"/>
      <c r="R473" s="9"/>
      <c r="T473" s="7"/>
      <c r="U473" s="7"/>
    </row>
    <row r="474" spans="2:21" x14ac:dyDescent="0.25">
      <c r="B474" s="6"/>
      <c r="E474" s="7"/>
      <c r="K474" s="7"/>
      <c r="L474" s="7"/>
      <c r="P474" s="9"/>
      <c r="Q474" s="9"/>
      <c r="R474" s="9"/>
      <c r="T474" s="7"/>
      <c r="U474" s="7"/>
    </row>
    <row r="475" spans="2:21" x14ac:dyDescent="0.25">
      <c r="B475" s="6"/>
      <c r="E475" s="7"/>
      <c r="K475" s="7"/>
      <c r="L475" s="7"/>
      <c r="P475" s="9"/>
      <c r="Q475" s="9"/>
      <c r="R475" s="9"/>
      <c r="T475" s="7"/>
      <c r="U475" s="7"/>
    </row>
    <row r="476" spans="2:21" x14ac:dyDescent="0.25">
      <c r="B476" s="6"/>
      <c r="E476" s="7"/>
      <c r="K476" s="7"/>
      <c r="L476" s="7"/>
      <c r="P476" s="9"/>
      <c r="Q476" s="9"/>
      <c r="R476" s="9"/>
      <c r="T476" s="7"/>
      <c r="U476" s="7"/>
    </row>
    <row r="477" spans="2:21" x14ac:dyDescent="0.25">
      <c r="B477" s="6"/>
      <c r="E477" s="7"/>
      <c r="K477" s="7"/>
      <c r="L477" s="7"/>
      <c r="P477" s="9"/>
      <c r="Q477" s="9"/>
      <c r="R477" s="9"/>
      <c r="T477" s="7"/>
      <c r="U477" s="7"/>
    </row>
    <row r="478" spans="2:21" x14ac:dyDescent="0.25">
      <c r="B478" s="6"/>
      <c r="E478" s="7"/>
      <c r="K478" s="7"/>
      <c r="L478" s="7"/>
      <c r="P478" s="9"/>
      <c r="Q478" s="9"/>
      <c r="R478" s="9"/>
      <c r="T478" s="7"/>
      <c r="U478" s="7"/>
    </row>
    <row r="479" spans="2:21" x14ac:dyDescent="0.25">
      <c r="B479" s="6"/>
      <c r="E479" s="7"/>
      <c r="K479" s="7"/>
      <c r="L479" s="7"/>
      <c r="P479" s="9"/>
      <c r="Q479" s="9"/>
      <c r="R479" s="9"/>
      <c r="T479" s="7"/>
      <c r="U479" s="7"/>
    </row>
    <row r="480" spans="2:21" x14ac:dyDescent="0.25">
      <c r="B480" s="6"/>
      <c r="E480" s="7"/>
      <c r="K480" s="7"/>
      <c r="L480" s="7"/>
      <c r="P480" s="9"/>
      <c r="Q480" s="9"/>
      <c r="R480" s="9"/>
      <c r="T480" s="7"/>
      <c r="U480" s="7"/>
    </row>
    <row r="481" spans="2:21" x14ac:dyDescent="0.25">
      <c r="B481" s="6"/>
      <c r="E481" s="7"/>
      <c r="K481" s="7"/>
      <c r="L481" s="7"/>
      <c r="P481" s="9"/>
      <c r="Q481" s="9"/>
      <c r="R481" s="9"/>
      <c r="T481" s="7"/>
      <c r="U481" s="7"/>
    </row>
    <row r="482" spans="2:21" x14ac:dyDescent="0.25">
      <c r="B482" s="6"/>
      <c r="E482" s="7"/>
      <c r="K482" s="7"/>
      <c r="L482" s="7"/>
      <c r="P482" s="9"/>
      <c r="Q482" s="9"/>
      <c r="R482" s="9"/>
      <c r="T482" s="7"/>
      <c r="U482" s="7"/>
    </row>
    <row r="483" spans="2:21" x14ac:dyDescent="0.25">
      <c r="B483" s="6"/>
      <c r="E483" s="7"/>
      <c r="K483" s="7"/>
      <c r="L483" s="7"/>
      <c r="P483" s="9"/>
      <c r="Q483" s="9"/>
      <c r="R483" s="9"/>
      <c r="T483" s="7"/>
      <c r="U483" s="7"/>
    </row>
    <row r="484" spans="2:21" x14ac:dyDescent="0.25">
      <c r="B484" s="6"/>
      <c r="E484" s="7"/>
      <c r="K484" s="7"/>
      <c r="L484" s="7"/>
      <c r="P484" s="9"/>
      <c r="Q484" s="9"/>
      <c r="R484" s="9"/>
      <c r="T484" s="7"/>
      <c r="U484" s="7"/>
    </row>
    <row r="485" spans="2:21" x14ac:dyDescent="0.25">
      <c r="B485" s="6"/>
      <c r="E485" s="7"/>
      <c r="K485" s="7"/>
      <c r="L485" s="7"/>
      <c r="P485" s="9"/>
      <c r="Q485" s="9"/>
      <c r="R485" s="9"/>
      <c r="T485" s="7"/>
      <c r="U485" s="7"/>
    </row>
    <row r="486" spans="2:21" x14ac:dyDescent="0.25">
      <c r="B486" s="6"/>
      <c r="E486" s="7"/>
      <c r="K486" s="7"/>
      <c r="L486" s="7"/>
      <c r="P486" s="9"/>
      <c r="Q486" s="9"/>
      <c r="R486" s="9"/>
      <c r="T486" s="7"/>
      <c r="U486" s="7"/>
    </row>
    <row r="487" spans="2:21" x14ac:dyDescent="0.25">
      <c r="B487" s="6"/>
      <c r="E487" s="7"/>
      <c r="K487" s="7"/>
      <c r="L487" s="7"/>
      <c r="P487" s="9"/>
      <c r="Q487" s="9"/>
      <c r="R487" s="9"/>
      <c r="T487" s="7"/>
      <c r="U487" s="7"/>
    </row>
    <row r="488" spans="2:21" x14ac:dyDescent="0.25">
      <c r="B488" s="6"/>
      <c r="E488" s="7"/>
      <c r="K488" s="7"/>
      <c r="L488" s="7"/>
      <c r="P488" s="9"/>
      <c r="Q488" s="9"/>
      <c r="R488" s="9"/>
      <c r="T488" s="7"/>
      <c r="U488" s="7"/>
    </row>
    <row r="489" spans="2:21" x14ac:dyDescent="0.25">
      <c r="B489" s="6"/>
      <c r="E489" s="7"/>
      <c r="K489" s="7"/>
      <c r="L489" s="7"/>
      <c r="P489" s="9"/>
      <c r="Q489" s="9"/>
      <c r="R489" s="9"/>
      <c r="T489" s="7"/>
      <c r="U489" s="7"/>
    </row>
    <row r="490" spans="2:21" x14ac:dyDescent="0.25">
      <c r="B490" s="6"/>
      <c r="E490" s="7"/>
      <c r="K490" s="7"/>
      <c r="L490" s="7"/>
      <c r="P490" s="9"/>
      <c r="Q490" s="9"/>
      <c r="R490" s="9"/>
      <c r="T490" s="7"/>
      <c r="U490" s="7"/>
    </row>
    <row r="491" spans="2:21" x14ac:dyDescent="0.25">
      <c r="B491" s="6"/>
      <c r="E491" s="7"/>
      <c r="K491" s="7"/>
      <c r="L491" s="7"/>
      <c r="P491" s="9"/>
      <c r="Q491" s="9"/>
      <c r="R491" s="9"/>
      <c r="T491" s="7"/>
      <c r="U491" s="7"/>
    </row>
    <row r="492" spans="2:21" x14ac:dyDescent="0.25">
      <c r="B492" s="6"/>
      <c r="E492" s="7"/>
      <c r="K492" s="7"/>
      <c r="L492" s="7"/>
      <c r="P492" s="9"/>
      <c r="Q492" s="9"/>
      <c r="R492" s="9"/>
      <c r="T492" s="7"/>
      <c r="U492" s="7"/>
    </row>
    <row r="493" spans="2:21" x14ac:dyDescent="0.25">
      <c r="B493" s="6"/>
      <c r="E493" s="7"/>
      <c r="K493" s="7"/>
      <c r="L493" s="7"/>
      <c r="P493" s="9"/>
      <c r="Q493" s="9"/>
      <c r="R493" s="9"/>
      <c r="T493" s="7"/>
      <c r="U493" s="7"/>
    </row>
    <row r="494" spans="2:21" x14ac:dyDescent="0.25">
      <c r="B494" s="6"/>
      <c r="E494" s="7"/>
      <c r="K494" s="7"/>
      <c r="L494" s="7"/>
      <c r="P494" s="9"/>
      <c r="Q494" s="9"/>
      <c r="R494" s="9"/>
      <c r="T494" s="7"/>
      <c r="U494" s="7"/>
    </row>
    <row r="495" spans="2:21" x14ac:dyDescent="0.25">
      <c r="B495" s="6"/>
      <c r="E495" s="7"/>
      <c r="K495" s="7"/>
      <c r="L495" s="7"/>
      <c r="P495" s="9"/>
      <c r="Q495" s="9"/>
      <c r="R495" s="9"/>
      <c r="T495" s="7"/>
      <c r="U495" s="7"/>
    </row>
    <row r="496" spans="2:21" x14ac:dyDescent="0.25">
      <c r="B496" s="6"/>
      <c r="E496" s="7"/>
      <c r="K496" s="7"/>
      <c r="L496" s="7"/>
      <c r="P496" s="9"/>
      <c r="Q496" s="9"/>
      <c r="R496" s="9"/>
      <c r="T496" s="7"/>
      <c r="U496" s="7"/>
    </row>
    <row r="497" spans="2:21" x14ac:dyDescent="0.25">
      <c r="B497" s="6"/>
      <c r="E497" s="7"/>
      <c r="K497" s="7"/>
      <c r="L497" s="7"/>
      <c r="P497" s="9"/>
      <c r="Q497" s="9"/>
      <c r="R497" s="9"/>
      <c r="T497" s="7"/>
      <c r="U497" s="7"/>
    </row>
    <row r="498" spans="2:21" x14ac:dyDescent="0.25">
      <c r="B498" s="6"/>
      <c r="E498" s="7"/>
      <c r="K498" s="7"/>
      <c r="L498" s="7"/>
      <c r="P498" s="9"/>
      <c r="Q498" s="9"/>
      <c r="R498" s="9"/>
      <c r="T498" s="7"/>
      <c r="U498" s="7"/>
    </row>
    <row r="499" spans="2:21" x14ac:dyDescent="0.25">
      <c r="B499" s="6"/>
      <c r="E499" s="7"/>
      <c r="K499" s="7"/>
      <c r="L499" s="7"/>
      <c r="P499" s="9"/>
      <c r="Q499" s="9"/>
      <c r="R499" s="9"/>
      <c r="T499" s="7"/>
      <c r="U499" s="7"/>
    </row>
    <row r="500" spans="2:21" x14ac:dyDescent="0.25">
      <c r="B500" s="6"/>
      <c r="E500" s="7"/>
      <c r="K500" s="7"/>
      <c r="L500" s="7"/>
      <c r="P500" s="9"/>
      <c r="Q500" s="9"/>
      <c r="R500" s="9"/>
      <c r="T500" s="7"/>
      <c r="U500" s="7"/>
    </row>
    <row r="501" spans="2:21" x14ac:dyDescent="0.25">
      <c r="B501" s="6"/>
      <c r="E501" s="7"/>
      <c r="K501" s="7"/>
      <c r="L501" s="7"/>
      <c r="P501" s="9"/>
      <c r="Q501" s="9"/>
      <c r="R501" s="9"/>
      <c r="T501" s="7"/>
      <c r="U501" s="7"/>
    </row>
    <row r="502" spans="2:21" x14ac:dyDescent="0.25">
      <c r="B502" s="6"/>
      <c r="E502" s="7"/>
      <c r="K502" s="7"/>
      <c r="L502" s="7"/>
      <c r="P502" s="9"/>
      <c r="Q502" s="9"/>
      <c r="R502" s="9"/>
      <c r="T502" s="7"/>
      <c r="U502" s="7"/>
    </row>
    <row r="503" spans="2:21" x14ac:dyDescent="0.25">
      <c r="B503" s="6"/>
      <c r="E503" s="7"/>
      <c r="K503" s="7"/>
      <c r="L503" s="7"/>
      <c r="P503" s="9"/>
      <c r="Q503" s="9"/>
      <c r="R503" s="9"/>
      <c r="T503" s="7"/>
      <c r="U503" s="7"/>
    </row>
    <row r="504" spans="2:21" x14ac:dyDescent="0.25">
      <c r="B504" s="6"/>
      <c r="E504" s="7"/>
      <c r="K504" s="7"/>
      <c r="L504" s="7"/>
      <c r="P504" s="9"/>
      <c r="Q504" s="9"/>
      <c r="R504" s="9"/>
      <c r="T504" s="7"/>
      <c r="U504" s="7"/>
    </row>
    <row r="505" spans="2:21" x14ac:dyDescent="0.25">
      <c r="B505" s="6"/>
      <c r="E505" s="7"/>
      <c r="K505" s="7"/>
      <c r="L505" s="7"/>
      <c r="P505" s="9"/>
      <c r="Q505" s="9"/>
      <c r="R505" s="9"/>
      <c r="T505" s="7"/>
      <c r="U505" s="7"/>
    </row>
    <row r="506" spans="2:21" x14ac:dyDescent="0.25">
      <c r="B506" s="6"/>
      <c r="E506" s="7"/>
      <c r="K506" s="7"/>
      <c r="L506" s="7"/>
      <c r="P506" s="9"/>
      <c r="Q506" s="9"/>
      <c r="R506" s="9"/>
      <c r="T506" s="7"/>
      <c r="U506" s="7"/>
    </row>
    <row r="507" spans="2:21" x14ac:dyDescent="0.25">
      <c r="B507" s="6"/>
      <c r="E507" s="7"/>
      <c r="K507" s="7"/>
      <c r="L507" s="7"/>
      <c r="P507" s="9"/>
      <c r="Q507" s="9"/>
      <c r="R507" s="9"/>
      <c r="T507" s="7"/>
      <c r="U507" s="7"/>
    </row>
    <row r="508" spans="2:21" x14ac:dyDescent="0.25">
      <c r="B508" s="6"/>
      <c r="E508" s="7"/>
      <c r="K508" s="7"/>
      <c r="L508" s="7"/>
      <c r="P508" s="9"/>
      <c r="Q508" s="9"/>
      <c r="R508" s="9"/>
      <c r="T508" s="7"/>
      <c r="U508" s="7"/>
    </row>
    <row r="509" spans="2:21" x14ac:dyDescent="0.25">
      <c r="B509" s="6"/>
      <c r="E509" s="7"/>
      <c r="K509" s="7"/>
      <c r="L509" s="7"/>
      <c r="P509" s="9"/>
      <c r="Q509" s="9"/>
      <c r="R509" s="9"/>
      <c r="T509" s="7"/>
      <c r="U509" s="7"/>
    </row>
    <row r="510" spans="2:21" x14ac:dyDescent="0.25">
      <c r="B510" s="6"/>
      <c r="E510" s="7"/>
      <c r="K510" s="7"/>
      <c r="L510" s="7"/>
      <c r="P510" s="9"/>
      <c r="Q510" s="9"/>
      <c r="R510" s="9"/>
      <c r="T510" s="7"/>
      <c r="U510" s="7"/>
    </row>
    <row r="511" spans="2:21" x14ac:dyDescent="0.25">
      <c r="B511" s="6"/>
      <c r="E511" s="7"/>
      <c r="K511" s="7"/>
      <c r="L511" s="7"/>
      <c r="P511" s="9"/>
      <c r="Q511" s="9"/>
      <c r="R511" s="9"/>
      <c r="T511" s="7"/>
      <c r="U511" s="7"/>
    </row>
    <row r="512" spans="2:21" x14ac:dyDescent="0.25">
      <c r="B512" s="6"/>
      <c r="E512" s="7"/>
      <c r="K512" s="7"/>
      <c r="L512" s="7"/>
      <c r="P512" s="9"/>
      <c r="Q512" s="9"/>
      <c r="R512" s="9"/>
      <c r="T512" s="7"/>
      <c r="U512" s="7"/>
    </row>
    <row r="513" spans="2:21" x14ac:dyDescent="0.25">
      <c r="B513" s="6"/>
      <c r="E513" s="7"/>
      <c r="K513" s="7"/>
      <c r="L513" s="7"/>
      <c r="P513" s="9"/>
      <c r="Q513" s="9"/>
      <c r="R513" s="9"/>
      <c r="T513" s="7"/>
      <c r="U513" s="7"/>
    </row>
    <row r="514" spans="2:21" x14ac:dyDescent="0.25">
      <c r="B514" s="6"/>
      <c r="E514" s="7"/>
      <c r="K514" s="7"/>
      <c r="L514" s="7"/>
      <c r="P514" s="9"/>
      <c r="Q514" s="9"/>
      <c r="R514" s="9"/>
      <c r="T514" s="7"/>
      <c r="U514" s="7"/>
    </row>
    <row r="515" spans="2:21" x14ac:dyDescent="0.25">
      <c r="B515" s="6"/>
      <c r="E515" s="7"/>
      <c r="K515" s="7"/>
      <c r="L515" s="7"/>
      <c r="P515" s="9"/>
      <c r="Q515" s="9"/>
      <c r="R515" s="9"/>
      <c r="T515" s="7"/>
      <c r="U515" s="7"/>
    </row>
    <row r="516" spans="2:21" x14ac:dyDescent="0.25">
      <c r="B516" s="6"/>
      <c r="E516" s="7"/>
      <c r="K516" s="7"/>
      <c r="L516" s="7"/>
      <c r="P516" s="9"/>
      <c r="Q516" s="9"/>
      <c r="R516" s="9"/>
      <c r="T516" s="7"/>
      <c r="U516" s="7"/>
    </row>
    <row r="517" spans="2:21" x14ac:dyDescent="0.25">
      <c r="B517" s="6"/>
      <c r="E517" s="7"/>
      <c r="K517" s="7"/>
      <c r="L517" s="7"/>
      <c r="P517" s="9"/>
      <c r="Q517" s="9"/>
      <c r="R517" s="9"/>
      <c r="T517" s="7"/>
      <c r="U517" s="7"/>
    </row>
    <row r="518" spans="2:21" x14ac:dyDescent="0.25">
      <c r="B518" s="6"/>
      <c r="E518" s="7"/>
      <c r="K518" s="7"/>
      <c r="L518" s="7"/>
      <c r="P518" s="9"/>
      <c r="Q518" s="9"/>
      <c r="R518" s="9"/>
      <c r="T518" s="7"/>
      <c r="U518" s="7"/>
    </row>
    <row r="519" spans="2:21" x14ac:dyDescent="0.25">
      <c r="B519" s="6"/>
      <c r="E519" s="7"/>
      <c r="K519" s="7"/>
      <c r="L519" s="7"/>
      <c r="P519" s="9"/>
      <c r="Q519" s="9"/>
      <c r="R519" s="9"/>
      <c r="T519" s="7"/>
      <c r="U519" s="7"/>
    </row>
    <row r="520" spans="2:21" x14ac:dyDescent="0.25">
      <c r="B520" s="6"/>
      <c r="E520" s="7"/>
      <c r="K520" s="7"/>
      <c r="L520" s="7"/>
      <c r="P520" s="9"/>
      <c r="Q520" s="9"/>
      <c r="R520" s="9"/>
      <c r="T520" s="7"/>
      <c r="U520" s="7"/>
    </row>
    <row r="521" spans="2:21" x14ac:dyDescent="0.25">
      <c r="B521" s="6"/>
      <c r="E521" s="7"/>
      <c r="K521" s="7"/>
      <c r="L521" s="7"/>
      <c r="P521" s="9"/>
      <c r="Q521" s="9"/>
      <c r="R521" s="9"/>
      <c r="T521" s="7"/>
      <c r="U521" s="7"/>
    </row>
    <row r="522" spans="2:21" x14ac:dyDescent="0.25">
      <c r="B522" s="6"/>
      <c r="E522" s="7"/>
      <c r="K522" s="7"/>
      <c r="L522" s="7"/>
      <c r="P522" s="9"/>
      <c r="Q522" s="9"/>
      <c r="R522" s="9"/>
      <c r="T522" s="7"/>
      <c r="U522" s="7"/>
    </row>
    <row r="523" spans="2:21" x14ac:dyDescent="0.25">
      <c r="B523" s="6"/>
      <c r="E523" s="7"/>
      <c r="K523" s="7"/>
      <c r="L523" s="7"/>
      <c r="P523" s="9"/>
      <c r="Q523" s="9"/>
      <c r="R523" s="9"/>
      <c r="T523" s="7"/>
      <c r="U523" s="7"/>
    </row>
    <row r="524" spans="2:21" x14ac:dyDescent="0.25">
      <c r="B524" s="6"/>
      <c r="E524" s="7"/>
      <c r="K524" s="7"/>
      <c r="L524" s="7"/>
      <c r="P524" s="9"/>
      <c r="Q524" s="9"/>
      <c r="R524" s="9"/>
      <c r="T524" s="7"/>
      <c r="U524" s="7"/>
    </row>
    <row r="525" spans="2:21" x14ac:dyDescent="0.25">
      <c r="B525" s="6"/>
      <c r="E525" s="7"/>
      <c r="K525" s="7"/>
      <c r="L525" s="7"/>
      <c r="P525" s="9"/>
      <c r="Q525" s="9"/>
      <c r="R525" s="9"/>
      <c r="T525" s="7"/>
      <c r="U525" s="7"/>
    </row>
    <row r="526" spans="2:21" x14ac:dyDescent="0.25">
      <c r="B526" s="6"/>
      <c r="E526" s="7"/>
      <c r="K526" s="7"/>
      <c r="L526" s="7"/>
      <c r="P526" s="9"/>
      <c r="Q526" s="9"/>
      <c r="R526" s="9"/>
      <c r="T526" s="7"/>
      <c r="U526" s="7"/>
    </row>
    <row r="527" spans="2:21" x14ac:dyDescent="0.25">
      <c r="B527" s="6"/>
      <c r="E527" s="7"/>
      <c r="K527" s="7"/>
      <c r="L527" s="7"/>
      <c r="P527" s="9"/>
      <c r="Q527" s="9"/>
      <c r="R527" s="9"/>
      <c r="T527" s="7"/>
      <c r="U527" s="7"/>
    </row>
    <row r="528" spans="2:21" x14ac:dyDescent="0.25">
      <c r="B528" s="6"/>
      <c r="E528" s="7"/>
      <c r="K528" s="7"/>
      <c r="L528" s="7"/>
      <c r="P528" s="9"/>
      <c r="Q528" s="9"/>
      <c r="R528" s="9"/>
      <c r="T528" s="7"/>
      <c r="U528" s="7"/>
    </row>
    <row r="529" spans="2:21" x14ac:dyDescent="0.25">
      <c r="B529" s="6"/>
      <c r="E529" s="7"/>
      <c r="K529" s="7"/>
      <c r="L529" s="7"/>
      <c r="P529" s="9"/>
      <c r="Q529" s="9"/>
      <c r="R529" s="9"/>
      <c r="T529" s="7"/>
      <c r="U529" s="7"/>
    </row>
    <row r="530" spans="2:21" x14ac:dyDescent="0.25">
      <c r="B530" s="6"/>
      <c r="E530" s="7"/>
      <c r="K530" s="7"/>
      <c r="L530" s="7"/>
      <c r="P530" s="9"/>
      <c r="Q530" s="9"/>
      <c r="R530" s="9"/>
      <c r="T530" s="7"/>
      <c r="U530" s="7"/>
    </row>
    <row r="531" spans="2:21" x14ac:dyDescent="0.25">
      <c r="B531" s="6"/>
      <c r="E531" s="7"/>
      <c r="K531" s="7"/>
      <c r="L531" s="7"/>
      <c r="P531" s="9"/>
      <c r="Q531" s="9"/>
      <c r="R531" s="9"/>
      <c r="T531" s="7"/>
      <c r="U531" s="7"/>
    </row>
    <row r="532" spans="2:21" x14ac:dyDescent="0.25">
      <c r="B532" s="6"/>
      <c r="E532" s="7"/>
      <c r="K532" s="7"/>
      <c r="L532" s="7"/>
      <c r="P532" s="9"/>
      <c r="Q532" s="9"/>
      <c r="R532" s="9"/>
      <c r="T532" s="7"/>
      <c r="U532" s="7"/>
    </row>
    <row r="533" spans="2:21" x14ac:dyDescent="0.25">
      <c r="B533" s="6"/>
      <c r="E533" s="7"/>
      <c r="K533" s="7"/>
      <c r="L533" s="7"/>
      <c r="P533" s="9"/>
      <c r="Q533" s="9"/>
      <c r="R533" s="9"/>
      <c r="T533" s="7"/>
      <c r="U533" s="7"/>
    </row>
    <row r="534" spans="2:21" x14ac:dyDescent="0.25">
      <c r="B534" s="6"/>
      <c r="E534" s="7"/>
      <c r="K534" s="7"/>
      <c r="L534" s="7"/>
      <c r="P534" s="9"/>
      <c r="Q534" s="9"/>
      <c r="R534" s="9"/>
      <c r="T534" s="7"/>
      <c r="U534" s="7"/>
    </row>
    <row r="535" spans="2:21" x14ac:dyDescent="0.25">
      <c r="B535" s="6"/>
      <c r="E535" s="7"/>
      <c r="K535" s="7"/>
      <c r="L535" s="7"/>
      <c r="P535" s="9"/>
      <c r="Q535" s="9"/>
      <c r="R535" s="9"/>
      <c r="T535" s="7"/>
      <c r="U535" s="7"/>
    </row>
    <row r="536" spans="2:21" x14ac:dyDescent="0.25">
      <c r="B536" s="6"/>
      <c r="E536" s="7"/>
      <c r="K536" s="7"/>
      <c r="L536" s="7"/>
      <c r="P536" s="9"/>
      <c r="Q536" s="9"/>
      <c r="R536" s="9"/>
      <c r="T536" s="7"/>
      <c r="U536" s="7"/>
    </row>
    <row r="537" spans="2:21" x14ac:dyDescent="0.25">
      <c r="B537" s="6"/>
      <c r="E537" s="7"/>
      <c r="K537" s="7"/>
      <c r="L537" s="7"/>
      <c r="P537" s="9"/>
      <c r="Q537" s="9"/>
      <c r="R537" s="9"/>
      <c r="T537" s="7"/>
      <c r="U537" s="7"/>
    </row>
    <row r="538" spans="2:21" x14ac:dyDescent="0.25">
      <c r="B538" s="6"/>
      <c r="E538" s="7"/>
      <c r="K538" s="7"/>
      <c r="L538" s="7"/>
      <c r="P538" s="9"/>
      <c r="Q538" s="9"/>
      <c r="R538" s="9"/>
      <c r="T538" s="7"/>
      <c r="U538" s="7"/>
    </row>
    <row r="539" spans="2:21" x14ac:dyDescent="0.25">
      <c r="B539" s="6"/>
      <c r="E539" s="7"/>
      <c r="K539" s="7"/>
      <c r="L539" s="7"/>
      <c r="P539" s="9"/>
      <c r="Q539" s="9"/>
      <c r="R539" s="9"/>
      <c r="T539" s="7"/>
      <c r="U539" s="7"/>
    </row>
    <row r="540" spans="2:21" x14ac:dyDescent="0.25">
      <c r="B540" s="6"/>
      <c r="E540" s="7"/>
      <c r="K540" s="7"/>
      <c r="L540" s="7"/>
      <c r="P540" s="9"/>
      <c r="Q540" s="9"/>
      <c r="R540" s="9"/>
      <c r="T540" s="7"/>
      <c r="U540" s="7"/>
    </row>
    <row r="541" spans="2:21" x14ac:dyDescent="0.25">
      <c r="B541" s="6"/>
      <c r="E541" s="7"/>
      <c r="K541" s="7"/>
      <c r="L541" s="7"/>
      <c r="P541" s="9"/>
      <c r="Q541" s="9"/>
      <c r="R541" s="9"/>
      <c r="T541" s="7"/>
      <c r="U541" s="7"/>
    </row>
    <row r="542" spans="2:21" x14ac:dyDescent="0.25">
      <c r="B542" s="6"/>
      <c r="E542" s="7"/>
      <c r="K542" s="7"/>
      <c r="L542" s="7"/>
      <c r="P542" s="9"/>
      <c r="Q542" s="9"/>
      <c r="R542" s="9"/>
      <c r="T542" s="7"/>
      <c r="U542" s="7"/>
    </row>
    <row r="543" spans="2:21" x14ac:dyDescent="0.25">
      <c r="B543" s="6"/>
      <c r="E543" s="7"/>
      <c r="K543" s="7"/>
      <c r="L543" s="7"/>
      <c r="P543" s="9"/>
      <c r="Q543" s="9"/>
      <c r="R543" s="9"/>
      <c r="T543" s="7"/>
      <c r="U543" s="7"/>
    </row>
    <row r="544" spans="2:21" x14ac:dyDescent="0.25">
      <c r="B544" s="6"/>
      <c r="E544" s="7"/>
      <c r="K544" s="7"/>
      <c r="L544" s="7"/>
      <c r="P544" s="9"/>
      <c r="Q544" s="9"/>
      <c r="R544" s="9"/>
      <c r="T544" s="7"/>
      <c r="U544" s="7"/>
    </row>
    <row r="545" spans="2:21" x14ac:dyDescent="0.25">
      <c r="B545" s="6"/>
      <c r="E545" s="7"/>
      <c r="K545" s="7"/>
      <c r="L545" s="7"/>
      <c r="P545" s="9"/>
      <c r="Q545" s="9"/>
      <c r="R545" s="9"/>
      <c r="T545" s="7"/>
      <c r="U545" s="7"/>
    </row>
    <row r="546" spans="2:21" x14ac:dyDescent="0.25">
      <c r="B546" s="6"/>
      <c r="E546" s="7"/>
      <c r="K546" s="7"/>
      <c r="L546" s="7"/>
      <c r="P546" s="9"/>
      <c r="Q546" s="9"/>
      <c r="R546" s="9"/>
      <c r="T546" s="7"/>
      <c r="U546" s="7"/>
    </row>
    <row r="547" spans="2:21" x14ac:dyDescent="0.25">
      <c r="B547" s="6"/>
      <c r="E547" s="7"/>
      <c r="K547" s="7"/>
      <c r="L547" s="7"/>
      <c r="P547" s="9"/>
      <c r="Q547" s="9"/>
      <c r="R547" s="9"/>
      <c r="T547" s="7"/>
      <c r="U547" s="7"/>
    </row>
    <row r="548" spans="2:21" x14ac:dyDescent="0.25">
      <c r="B548" s="6"/>
      <c r="E548" s="7"/>
      <c r="K548" s="7"/>
      <c r="L548" s="7"/>
      <c r="P548" s="9"/>
      <c r="Q548" s="9"/>
      <c r="R548" s="9"/>
      <c r="T548" s="7"/>
      <c r="U548" s="7"/>
    </row>
    <row r="549" spans="2:21" x14ac:dyDescent="0.25">
      <c r="B549" s="6"/>
      <c r="E549" s="7"/>
      <c r="K549" s="7"/>
      <c r="L549" s="7"/>
      <c r="P549" s="9"/>
      <c r="Q549" s="9"/>
      <c r="R549" s="9"/>
      <c r="T549" s="7"/>
      <c r="U549" s="7"/>
    </row>
    <row r="550" spans="2:21" x14ac:dyDescent="0.25">
      <c r="B550" s="6"/>
      <c r="E550" s="7"/>
      <c r="K550" s="7"/>
      <c r="L550" s="7"/>
      <c r="P550" s="9"/>
      <c r="Q550" s="9"/>
      <c r="R550" s="9"/>
      <c r="T550" s="7"/>
      <c r="U550" s="7"/>
    </row>
    <row r="551" spans="2:21" x14ac:dyDescent="0.25">
      <c r="B551" s="6"/>
      <c r="E551" s="7"/>
      <c r="K551" s="7"/>
      <c r="L551" s="7"/>
      <c r="P551" s="9"/>
      <c r="Q551" s="9"/>
      <c r="R551" s="9"/>
      <c r="T551" s="7"/>
      <c r="U551" s="7"/>
    </row>
    <row r="552" spans="2:21" x14ac:dyDescent="0.25">
      <c r="B552" s="6"/>
      <c r="E552" s="7"/>
      <c r="K552" s="7"/>
      <c r="L552" s="7"/>
      <c r="P552" s="9"/>
      <c r="Q552" s="9"/>
      <c r="R552" s="9"/>
      <c r="T552" s="7"/>
      <c r="U552" s="7"/>
    </row>
    <row r="553" spans="2:21" x14ac:dyDescent="0.25">
      <c r="B553" s="6"/>
      <c r="E553" s="7"/>
      <c r="K553" s="7"/>
      <c r="L553" s="7"/>
      <c r="P553" s="9"/>
      <c r="Q553" s="9"/>
      <c r="R553" s="9"/>
      <c r="T553" s="7"/>
      <c r="U553" s="7"/>
    </row>
    <row r="554" spans="2:21" x14ac:dyDescent="0.25">
      <c r="B554" s="6"/>
      <c r="E554" s="7"/>
      <c r="K554" s="7"/>
      <c r="L554" s="7"/>
      <c r="P554" s="9"/>
      <c r="Q554" s="9"/>
      <c r="R554" s="9"/>
      <c r="T554" s="7"/>
      <c r="U554" s="7"/>
    </row>
    <row r="555" spans="2:21" x14ac:dyDescent="0.25">
      <c r="B555" s="6"/>
      <c r="E555" s="7"/>
      <c r="K555" s="7"/>
      <c r="L555" s="7"/>
      <c r="P555" s="9"/>
      <c r="Q555" s="9"/>
      <c r="R555" s="9"/>
      <c r="T555" s="7"/>
      <c r="U555" s="7"/>
    </row>
    <row r="556" spans="2:21" x14ac:dyDescent="0.25">
      <c r="B556" s="6"/>
      <c r="E556" s="7"/>
      <c r="K556" s="7"/>
      <c r="L556" s="7"/>
      <c r="P556" s="9"/>
      <c r="Q556" s="9"/>
      <c r="R556" s="9"/>
      <c r="T556" s="7"/>
      <c r="U556" s="7"/>
    </row>
    <row r="557" spans="2:21" x14ac:dyDescent="0.25">
      <c r="B557" s="6"/>
      <c r="E557" s="7"/>
      <c r="K557" s="7"/>
      <c r="L557" s="7"/>
      <c r="P557" s="9"/>
      <c r="Q557" s="9"/>
      <c r="R557" s="9"/>
      <c r="T557" s="7"/>
      <c r="U557" s="7"/>
    </row>
    <row r="558" spans="2:21" x14ac:dyDescent="0.25">
      <c r="B558" s="6"/>
      <c r="E558" s="7"/>
      <c r="K558" s="7"/>
      <c r="L558" s="7"/>
      <c r="P558" s="9"/>
      <c r="Q558" s="9"/>
      <c r="R558" s="9"/>
      <c r="T558" s="7"/>
      <c r="U558" s="7"/>
    </row>
    <row r="559" spans="2:21" x14ac:dyDescent="0.25">
      <c r="B559" s="6"/>
      <c r="E559" s="7"/>
      <c r="K559" s="7"/>
      <c r="L559" s="7"/>
      <c r="P559" s="9"/>
      <c r="Q559" s="9"/>
      <c r="R559" s="9"/>
      <c r="T559" s="7"/>
      <c r="U559" s="7"/>
    </row>
    <row r="560" spans="2:21" x14ac:dyDescent="0.25">
      <c r="B560" s="6"/>
      <c r="E560" s="7"/>
      <c r="K560" s="7"/>
      <c r="L560" s="7"/>
      <c r="P560" s="9"/>
      <c r="Q560" s="9"/>
      <c r="R560" s="9"/>
      <c r="T560" s="7"/>
      <c r="U560" s="7"/>
    </row>
    <row r="561" spans="2:21" x14ac:dyDescent="0.25">
      <c r="B561" s="6"/>
      <c r="E561" s="7"/>
      <c r="K561" s="7"/>
      <c r="L561" s="7"/>
      <c r="P561" s="9"/>
      <c r="Q561" s="9"/>
      <c r="R561" s="9"/>
      <c r="T561" s="7"/>
      <c r="U561" s="7"/>
    </row>
    <row r="562" spans="2:21" x14ac:dyDescent="0.25">
      <c r="B562" s="6"/>
      <c r="E562" s="7"/>
      <c r="K562" s="7"/>
      <c r="L562" s="7"/>
      <c r="P562" s="9"/>
      <c r="Q562" s="9"/>
      <c r="R562" s="9"/>
      <c r="T562" s="7"/>
      <c r="U562" s="7"/>
    </row>
    <row r="563" spans="2:21" x14ac:dyDescent="0.25">
      <c r="B563" s="6"/>
      <c r="E563" s="7"/>
      <c r="K563" s="7"/>
      <c r="L563" s="7"/>
      <c r="P563" s="9"/>
      <c r="Q563" s="9"/>
      <c r="R563" s="9"/>
      <c r="T563" s="7"/>
      <c r="U563" s="7"/>
    </row>
    <row r="564" spans="2:21" x14ac:dyDescent="0.25">
      <c r="B564" s="6"/>
      <c r="E564" s="7"/>
      <c r="K564" s="7"/>
      <c r="L564" s="7"/>
      <c r="P564" s="9"/>
      <c r="Q564" s="9"/>
      <c r="R564" s="9"/>
      <c r="T564" s="7"/>
      <c r="U564" s="7"/>
    </row>
    <row r="565" spans="2:21" x14ac:dyDescent="0.25">
      <c r="B565" s="6"/>
      <c r="E565" s="7"/>
      <c r="K565" s="7"/>
      <c r="L565" s="7"/>
      <c r="P565" s="9"/>
      <c r="Q565" s="9"/>
      <c r="R565" s="9"/>
      <c r="T565" s="7"/>
      <c r="U565" s="7"/>
    </row>
    <row r="566" spans="2:21" x14ac:dyDescent="0.25">
      <c r="B566" s="6"/>
      <c r="E566" s="7"/>
      <c r="K566" s="7"/>
      <c r="L566" s="7"/>
      <c r="P566" s="9"/>
      <c r="Q566" s="9"/>
      <c r="R566" s="9"/>
      <c r="T566" s="7"/>
      <c r="U566" s="7"/>
    </row>
    <row r="567" spans="2:21" x14ac:dyDescent="0.25">
      <c r="B567" s="6"/>
      <c r="E567" s="7"/>
      <c r="K567" s="7"/>
      <c r="L567" s="7"/>
      <c r="P567" s="9"/>
      <c r="Q567" s="9"/>
      <c r="R567" s="9"/>
      <c r="T567" s="7"/>
      <c r="U567" s="7"/>
    </row>
    <row r="568" spans="2:21" x14ac:dyDescent="0.25">
      <c r="B568" s="6"/>
      <c r="E568" s="7"/>
      <c r="K568" s="7"/>
      <c r="L568" s="7"/>
      <c r="P568" s="9"/>
      <c r="Q568" s="9"/>
      <c r="R568" s="9"/>
      <c r="T568" s="7"/>
      <c r="U568" s="7"/>
    </row>
    <row r="569" spans="2:21" x14ac:dyDescent="0.25">
      <c r="B569" s="6"/>
      <c r="E569" s="7"/>
      <c r="K569" s="7"/>
      <c r="L569" s="7"/>
      <c r="P569" s="9"/>
      <c r="Q569" s="9"/>
      <c r="R569" s="9"/>
      <c r="T569" s="7"/>
      <c r="U569" s="7"/>
    </row>
    <row r="570" spans="2:21" x14ac:dyDescent="0.25">
      <c r="B570" s="6"/>
      <c r="E570" s="7"/>
      <c r="K570" s="7"/>
      <c r="L570" s="7"/>
      <c r="P570" s="9"/>
      <c r="Q570" s="9"/>
      <c r="R570" s="9"/>
      <c r="T570" s="7"/>
      <c r="U570" s="7"/>
    </row>
    <row r="571" spans="2:21" x14ac:dyDescent="0.25">
      <c r="B571" s="6"/>
      <c r="E571" s="7"/>
      <c r="K571" s="7"/>
      <c r="L571" s="7"/>
      <c r="P571" s="9"/>
      <c r="Q571" s="9"/>
      <c r="R571" s="9"/>
      <c r="T571" s="7"/>
      <c r="U571" s="7"/>
    </row>
    <row r="572" spans="2:21" x14ac:dyDescent="0.25">
      <c r="B572" s="6"/>
      <c r="E572" s="7"/>
      <c r="K572" s="7"/>
      <c r="L572" s="7"/>
      <c r="P572" s="9"/>
      <c r="Q572" s="9"/>
      <c r="R572" s="9"/>
      <c r="T572" s="7"/>
      <c r="U572" s="7"/>
    </row>
    <row r="573" spans="2:21" x14ac:dyDescent="0.25">
      <c r="B573" s="6"/>
      <c r="E573" s="7"/>
      <c r="K573" s="7"/>
      <c r="L573" s="7"/>
      <c r="P573" s="9"/>
      <c r="Q573" s="9"/>
      <c r="R573" s="9"/>
      <c r="T573" s="7"/>
      <c r="U573" s="7"/>
    </row>
    <row r="574" spans="2:21" x14ac:dyDescent="0.25">
      <c r="B574" s="6"/>
      <c r="E574" s="7"/>
      <c r="K574" s="7"/>
      <c r="L574" s="7"/>
      <c r="P574" s="9"/>
      <c r="Q574" s="9"/>
      <c r="R574" s="9"/>
      <c r="T574" s="7"/>
      <c r="U574" s="7"/>
    </row>
    <row r="575" spans="2:21" x14ac:dyDescent="0.25">
      <c r="B575" s="6"/>
      <c r="E575" s="7"/>
      <c r="K575" s="7"/>
      <c r="L575" s="7"/>
      <c r="P575" s="9"/>
      <c r="Q575" s="9"/>
      <c r="R575" s="9"/>
      <c r="T575" s="7"/>
      <c r="U575" s="7"/>
    </row>
    <row r="576" spans="2:21" x14ac:dyDescent="0.25">
      <c r="B576" s="6"/>
      <c r="E576" s="7"/>
      <c r="K576" s="7"/>
      <c r="L576" s="7"/>
      <c r="P576" s="9"/>
      <c r="Q576" s="9"/>
      <c r="R576" s="9"/>
      <c r="T576" s="7"/>
      <c r="U576" s="7"/>
    </row>
    <row r="577" spans="2:21" x14ac:dyDescent="0.25">
      <c r="B577" s="6"/>
      <c r="E577" s="7"/>
      <c r="K577" s="7"/>
      <c r="L577" s="7"/>
      <c r="P577" s="9"/>
      <c r="Q577" s="9"/>
      <c r="R577" s="9"/>
      <c r="T577" s="7"/>
      <c r="U577" s="7"/>
    </row>
    <row r="578" spans="2:21" x14ac:dyDescent="0.25">
      <c r="B578" s="6"/>
      <c r="E578" s="7"/>
      <c r="K578" s="7"/>
      <c r="L578" s="7"/>
      <c r="P578" s="9"/>
      <c r="Q578" s="9"/>
      <c r="R578" s="9"/>
      <c r="T578" s="7"/>
      <c r="U578" s="7"/>
    </row>
    <row r="579" spans="2:21" x14ac:dyDescent="0.25">
      <c r="B579" s="6"/>
      <c r="E579" s="7"/>
      <c r="K579" s="7"/>
      <c r="L579" s="7"/>
      <c r="P579" s="9"/>
      <c r="Q579" s="9"/>
      <c r="R579" s="9"/>
      <c r="T579" s="7"/>
      <c r="U579" s="7"/>
    </row>
    <row r="580" spans="2:21" x14ac:dyDescent="0.25">
      <c r="B580" s="6"/>
      <c r="E580" s="7"/>
      <c r="K580" s="7"/>
      <c r="L580" s="7"/>
      <c r="P580" s="9"/>
      <c r="Q580" s="9"/>
      <c r="R580" s="9"/>
      <c r="T580" s="7"/>
      <c r="U580" s="7"/>
    </row>
    <row r="581" spans="2:21" x14ac:dyDescent="0.25">
      <c r="B581" s="6"/>
      <c r="E581" s="7"/>
      <c r="K581" s="7"/>
      <c r="L581" s="7"/>
      <c r="P581" s="9"/>
      <c r="Q581" s="9"/>
      <c r="R581" s="9"/>
      <c r="T581" s="7"/>
      <c r="U581" s="7"/>
    </row>
    <row r="582" spans="2:21" x14ac:dyDescent="0.25">
      <c r="B582" s="6"/>
      <c r="E582" s="7"/>
      <c r="K582" s="7"/>
      <c r="L582" s="7"/>
      <c r="P582" s="9"/>
      <c r="Q582" s="9"/>
      <c r="R582" s="9"/>
      <c r="T582" s="7"/>
      <c r="U582" s="7"/>
    </row>
    <row r="583" spans="2:21" x14ac:dyDescent="0.25">
      <c r="B583" s="6"/>
      <c r="E583" s="7"/>
      <c r="K583" s="7"/>
      <c r="L583" s="7"/>
      <c r="P583" s="9"/>
      <c r="Q583" s="9"/>
      <c r="R583" s="9"/>
      <c r="T583" s="7"/>
      <c r="U583" s="7"/>
    </row>
    <row r="584" spans="2:21" x14ac:dyDescent="0.25">
      <c r="B584" s="6"/>
      <c r="E584" s="7"/>
      <c r="K584" s="7"/>
      <c r="L584" s="7"/>
      <c r="P584" s="9"/>
      <c r="Q584" s="9"/>
      <c r="R584" s="9"/>
      <c r="T584" s="7"/>
      <c r="U584" s="7"/>
    </row>
    <row r="585" spans="2:21" x14ac:dyDescent="0.25">
      <c r="B585" s="6"/>
      <c r="E585" s="7"/>
      <c r="K585" s="7"/>
      <c r="L585" s="7"/>
      <c r="P585" s="9"/>
      <c r="Q585" s="9"/>
      <c r="R585" s="9"/>
      <c r="T585" s="7"/>
      <c r="U585" s="7"/>
    </row>
    <row r="586" spans="2:21" x14ac:dyDescent="0.25">
      <c r="B586" s="6"/>
      <c r="E586" s="7"/>
      <c r="K586" s="7"/>
      <c r="L586" s="7"/>
      <c r="P586" s="9"/>
      <c r="Q586" s="9"/>
      <c r="R586" s="9"/>
      <c r="T586" s="7"/>
      <c r="U586" s="7"/>
    </row>
    <row r="587" spans="2:21" x14ac:dyDescent="0.25">
      <c r="B587" s="6"/>
      <c r="E587" s="7"/>
      <c r="K587" s="7"/>
      <c r="L587" s="7"/>
      <c r="P587" s="9"/>
      <c r="Q587" s="9"/>
      <c r="R587" s="9"/>
      <c r="T587" s="7"/>
      <c r="U587" s="7"/>
    </row>
    <row r="588" spans="2:21" x14ac:dyDescent="0.25">
      <c r="B588" s="6"/>
      <c r="E588" s="7"/>
      <c r="K588" s="7"/>
      <c r="L588" s="7"/>
      <c r="P588" s="9"/>
      <c r="Q588" s="9"/>
      <c r="R588" s="9"/>
      <c r="T588" s="7"/>
      <c r="U588" s="7"/>
    </row>
    <row r="589" spans="2:21" x14ac:dyDescent="0.25">
      <c r="B589" s="6"/>
      <c r="E589" s="7"/>
      <c r="K589" s="7"/>
      <c r="L589" s="7"/>
      <c r="P589" s="9"/>
      <c r="Q589" s="9"/>
      <c r="R589" s="9"/>
      <c r="T589" s="7"/>
      <c r="U589" s="7"/>
    </row>
    <row r="590" spans="2:21" x14ac:dyDescent="0.25">
      <c r="B590" s="6"/>
      <c r="E590" s="7"/>
      <c r="K590" s="7"/>
      <c r="L590" s="7"/>
      <c r="P590" s="9"/>
      <c r="Q590" s="9"/>
      <c r="R590" s="9"/>
      <c r="T590" s="7"/>
      <c r="U590" s="7"/>
    </row>
    <row r="591" spans="2:21" x14ac:dyDescent="0.25">
      <c r="B591" s="6"/>
      <c r="E591" s="7"/>
      <c r="K591" s="7"/>
      <c r="L591" s="7"/>
      <c r="P591" s="9"/>
      <c r="Q591" s="9"/>
      <c r="R591" s="9"/>
      <c r="T591" s="7"/>
      <c r="U591" s="7"/>
    </row>
    <row r="592" spans="2:21" x14ac:dyDescent="0.25">
      <c r="B592" s="6"/>
      <c r="E592" s="7"/>
      <c r="K592" s="7"/>
      <c r="L592" s="7"/>
      <c r="P592" s="9"/>
      <c r="Q592" s="9"/>
      <c r="R592" s="9"/>
      <c r="T592" s="7"/>
      <c r="U592" s="7"/>
    </row>
    <row r="593" spans="2:21" x14ac:dyDescent="0.25">
      <c r="B593" s="6"/>
      <c r="E593" s="7"/>
      <c r="K593" s="7"/>
      <c r="L593" s="7"/>
      <c r="P593" s="9"/>
      <c r="Q593" s="9"/>
      <c r="R593" s="9"/>
      <c r="T593" s="7"/>
      <c r="U593" s="7"/>
    </row>
    <row r="594" spans="2:21" x14ac:dyDescent="0.25">
      <c r="B594" s="6"/>
      <c r="E594" s="7"/>
      <c r="K594" s="7"/>
      <c r="L594" s="7"/>
      <c r="P594" s="9"/>
      <c r="Q594" s="9"/>
      <c r="R594" s="9"/>
      <c r="T594" s="7"/>
      <c r="U594" s="7"/>
    </row>
    <row r="595" spans="2:21" x14ac:dyDescent="0.25">
      <c r="B595" s="6"/>
      <c r="E595" s="7"/>
      <c r="K595" s="7"/>
      <c r="L595" s="7"/>
      <c r="P595" s="9"/>
      <c r="Q595" s="9"/>
      <c r="R595" s="9"/>
      <c r="T595" s="7"/>
      <c r="U595" s="7"/>
    </row>
    <row r="596" spans="2:21" x14ac:dyDescent="0.25">
      <c r="B596" s="6"/>
      <c r="E596" s="7"/>
      <c r="K596" s="7"/>
      <c r="L596" s="7"/>
      <c r="P596" s="9"/>
      <c r="Q596" s="9"/>
      <c r="R596" s="9"/>
      <c r="T596" s="7"/>
      <c r="U596" s="7"/>
    </row>
    <row r="597" spans="2:21" x14ac:dyDescent="0.25">
      <c r="B597" s="6"/>
      <c r="E597" s="7"/>
      <c r="K597" s="7"/>
      <c r="L597" s="7"/>
      <c r="P597" s="9"/>
      <c r="Q597" s="9"/>
      <c r="R597" s="9"/>
      <c r="T597" s="7"/>
      <c r="U597" s="7"/>
    </row>
    <row r="598" spans="2:21" x14ac:dyDescent="0.25">
      <c r="B598" s="6"/>
      <c r="E598" s="7"/>
      <c r="K598" s="7"/>
      <c r="L598" s="7"/>
      <c r="P598" s="9"/>
      <c r="Q598" s="9"/>
      <c r="R598" s="9"/>
      <c r="T598" s="7"/>
      <c r="U598" s="7"/>
    </row>
    <row r="599" spans="2:21" x14ac:dyDescent="0.25">
      <c r="B599" s="6"/>
      <c r="E599" s="7"/>
      <c r="K599" s="7"/>
      <c r="L599" s="7"/>
      <c r="P599" s="9"/>
      <c r="Q599" s="9"/>
      <c r="R599" s="9"/>
      <c r="T599" s="7"/>
      <c r="U599" s="7"/>
    </row>
    <row r="600" spans="2:21" x14ac:dyDescent="0.25">
      <c r="B600" s="6"/>
      <c r="E600" s="7"/>
      <c r="K600" s="7"/>
      <c r="L600" s="7"/>
      <c r="P600" s="9"/>
      <c r="Q600" s="9"/>
      <c r="R600" s="9"/>
      <c r="T600" s="7"/>
      <c r="U600" s="7"/>
    </row>
    <row r="601" spans="2:21" x14ac:dyDescent="0.25">
      <c r="B601" s="6"/>
      <c r="E601" s="7"/>
      <c r="K601" s="7"/>
      <c r="L601" s="7"/>
      <c r="P601" s="9"/>
      <c r="Q601" s="9"/>
      <c r="R601" s="9"/>
      <c r="T601" s="7"/>
      <c r="U601" s="7"/>
    </row>
    <row r="602" spans="2:21" x14ac:dyDescent="0.25">
      <c r="B602" s="6"/>
      <c r="E602" s="7"/>
      <c r="K602" s="7"/>
      <c r="L602" s="7"/>
      <c r="P602" s="9"/>
      <c r="Q602" s="9"/>
      <c r="R602" s="9"/>
      <c r="T602" s="7"/>
      <c r="U602" s="7"/>
    </row>
    <row r="603" spans="2:21" x14ac:dyDescent="0.25">
      <c r="B603" s="6"/>
      <c r="E603" s="7"/>
      <c r="K603" s="7"/>
      <c r="L603" s="7"/>
      <c r="P603" s="9"/>
      <c r="Q603" s="9"/>
      <c r="R603" s="9"/>
      <c r="T603" s="7"/>
      <c r="U603" s="7"/>
    </row>
    <row r="604" spans="2:21" x14ac:dyDescent="0.25">
      <c r="B604" s="6"/>
      <c r="E604" s="7"/>
      <c r="K604" s="7"/>
      <c r="L604" s="7"/>
      <c r="P604" s="9"/>
      <c r="Q604" s="9"/>
      <c r="R604" s="9"/>
      <c r="T604" s="7"/>
      <c r="U604" s="7"/>
    </row>
    <row r="605" spans="2:21" x14ac:dyDescent="0.25">
      <c r="B605" s="6"/>
      <c r="E605" s="7"/>
      <c r="K605" s="7"/>
      <c r="L605" s="7"/>
      <c r="P605" s="9"/>
      <c r="Q605" s="9"/>
      <c r="R605" s="9"/>
      <c r="T605" s="7"/>
      <c r="U605" s="7"/>
    </row>
    <row r="606" spans="2:21" x14ac:dyDescent="0.25">
      <c r="B606" s="6"/>
      <c r="E606" s="7"/>
      <c r="K606" s="7"/>
      <c r="L606" s="7"/>
      <c r="P606" s="9"/>
      <c r="Q606" s="9"/>
      <c r="R606" s="9"/>
      <c r="T606" s="7"/>
      <c r="U606" s="7"/>
    </row>
    <row r="607" spans="2:21" x14ac:dyDescent="0.25">
      <c r="B607" s="6"/>
      <c r="E607" s="7"/>
      <c r="K607" s="7"/>
      <c r="L607" s="7"/>
      <c r="P607" s="9"/>
      <c r="Q607" s="9"/>
      <c r="R607" s="9"/>
      <c r="T607" s="7"/>
      <c r="U607" s="7"/>
    </row>
    <row r="608" spans="2:21" x14ac:dyDescent="0.25">
      <c r="B608" s="6"/>
      <c r="E608" s="7"/>
      <c r="K608" s="7"/>
      <c r="L608" s="7"/>
      <c r="P608" s="9"/>
      <c r="Q608" s="9"/>
      <c r="R608" s="9"/>
      <c r="T608" s="7"/>
      <c r="U608" s="7"/>
    </row>
    <row r="609" spans="2:21" x14ac:dyDescent="0.25">
      <c r="B609" s="6"/>
      <c r="E609" s="7"/>
      <c r="K609" s="7"/>
      <c r="L609" s="7"/>
      <c r="P609" s="9"/>
      <c r="Q609" s="9"/>
      <c r="R609" s="9"/>
      <c r="T609" s="7"/>
      <c r="U609" s="7"/>
    </row>
    <row r="610" spans="2:21" x14ac:dyDescent="0.25">
      <c r="B610" s="6"/>
      <c r="E610" s="7"/>
      <c r="K610" s="7"/>
      <c r="L610" s="7"/>
      <c r="P610" s="9"/>
      <c r="Q610" s="9"/>
      <c r="R610" s="9"/>
      <c r="T610" s="7"/>
      <c r="U610" s="7"/>
    </row>
    <row r="611" spans="2:21" x14ac:dyDescent="0.25">
      <c r="B611" s="6"/>
      <c r="E611" s="7"/>
      <c r="K611" s="7"/>
      <c r="L611" s="7"/>
      <c r="P611" s="9"/>
      <c r="Q611" s="9"/>
      <c r="R611" s="9"/>
      <c r="T611" s="7"/>
      <c r="U611" s="7"/>
    </row>
    <row r="612" spans="2:21" x14ac:dyDescent="0.25">
      <c r="B612" s="6"/>
      <c r="E612" s="7"/>
      <c r="K612" s="7"/>
      <c r="L612" s="7"/>
      <c r="P612" s="9"/>
      <c r="Q612" s="9"/>
      <c r="R612" s="9"/>
      <c r="T612" s="7"/>
      <c r="U612" s="7"/>
    </row>
    <row r="613" spans="2:21" x14ac:dyDescent="0.25">
      <c r="B613" s="6"/>
      <c r="E613" s="7"/>
      <c r="K613" s="7"/>
      <c r="L613" s="7"/>
      <c r="P613" s="9"/>
      <c r="Q613" s="9"/>
      <c r="R613" s="9"/>
      <c r="T613" s="7"/>
      <c r="U613" s="7"/>
    </row>
    <row r="614" spans="2:21" x14ac:dyDescent="0.25">
      <c r="B614" s="6"/>
      <c r="E614" s="7"/>
      <c r="K614" s="7"/>
      <c r="L614" s="7"/>
      <c r="P614" s="9"/>
      <c r="Q614" s="9"/>
      <c r="R614" s="9"/>
      <c r="T614" s="7"/>
      <c r="U614" s="7"/>
    </row>
    <row r="615" spans="2:21" x14ac:dyDescent="0.25">
      <c r="B615" s="6"/>
      <c r="E615" s="7"/>
      <c r="K615" s="7"/>
      <c r="L615" s="7"/>
      <c r="P615" s="9"/>
      <c r="Q615" s="9"/>
      <c r="R615" s="9"/>
      <c r="T615" s="7"/>
      <c r="U615" s="7"/>
    </row>
    <row r="616" spans="2:21" x14ac:dyDescent="0.25">
      <c r="B616" s="6"/>
      <c r="E616" s="7"/>
      <c r="K616" s="7"/>
      <c r="L616" s="7"/>
      <c r="P616" s="9"/>
      <c r="Q616" s="9"/>
      <c r="R616" s="9"/>
      <c r="T616" s="7"/>
      <c r="U616" s="7"/>
    </row>
    <row r="617" spans="2:21" x14ac:dyDescent="0.25">
      <c r="B617" s="6"/>
      <c r="E617" s="7"/>
      <c r="K617" s="7"/>
      <c r="L617" s="7"/>
      <c r="P617" s="9"/>
      <c r="Q617" s="9"/>
      <c r="R617" s="9"/>
      <c r="T617" s="7"/>
      <c r="U617" s="7"/>
    </row>
    <row r="618" spans="2:21" x14ac:dyDescent="0.25">
      <c r="B618" s="6"/>
      <c r="E618" s="7"/>
      <c r="K618" s="7"/>
      <c r="L618" s="7"/>
      <c r="P618" s="9"/>
      <c r="Q618" s="9"/>
      <c r="R618" s="9"/>
      <c r="T618" s="7"/>
      <c r="U618" s="7"/>
    </row>
    <row r="619" spans="2:21" x14ac:dyDescent="0.25">
      <c r="B619" s="6"/>
      <c r="E619" s="7"/>
      <c r="K619" s="7"/>
      <c r="L619" s="7"/>
      <c r="P619" s="9"/>
      <c r="Q619" s="9"/>
      <c r="R619" s="9"/>
      <c r="T619" s="7"/>
      <c r="U619" s="7"/>
    </row>
    <row r="620" spans="2:21" x14ac:dyDescent="0.25">
      <c r="B620" s="6"/>
      <c r="E620" s="7"/>
      <c r="K620" s="7"/>
      <c r="L620" s="7"/>
      <c r="P620" s="9"/>
      <c r="Q620" s="9"/>
      <c r="R620" s="9"/>
      <c r="T620" s="7"/>
      <c r="U620" s="7"/>
    </row>
    <row r="621" spans="2:21" x14ac:dyDescent="0.25">
      <c r="B621" s="6"/>
      <c r="E621" s="7"/>
      <c r="K621" s="7"/>
      <c r="L621" s="7"/>
      <c r="P621" s="9"/>
      <c r="Q621" s="9"/>
      <c r="R621" s="9"/>
      <c r="T621" s="7"/>
      <c r="U621" s="7"/>
    </row>
    <row r="622" spans="2:21" x14ac:dyDescent="0.25">
      <c r="B622" s="6"/>
      <c r="E622" s="7"/>
      <c r="K622" s="7"/>
      <c r="L622" s="7"/>
      <c r="P622" s="9"/>
      <c r="Q622" s="9"/>
      <c r="R622" s="9"/>
      <c r="T622" s="7"/>
      <c r="U622" s="7"/>
    </row>
    <row r="623" spans="2:21" x14ac:dyDescent="0.25">
      <c r="B623" s="6"/>
      <c r="E623" s="7"/>
      <c r="K623" s="7"/>
      <c r="L623" s="7"/>
      <c r="P623" s="9"/>
      <c r="Q623" s="9"/>
      <c r="R623" s="9"/>
      <c r="T623" s="7"/>
      <c r="U623" s="7"/>
    </row>
    <row r="624" spans="2:21" x14ac:dyDescent="0.25">
      <c r="B624" s="6"/>
      <c r="E624" s="7"/>
      <c r="K624" s="7"/>
      <c r="L624" s="7"/>
      <c r="P624" s="9"/>
      <c r="Q624" s="9"/>
      <c r="R624" s="9"/>
      <c r="T624" s="7"/>
      <c r="U624" s="7"/>
    </row>
    <row r="625" spans="2:21" x14ac:dyDescent="0.25">
      <c r="B625" s="6"/>
      <c r="E625" s="7"/>
      <c r="K625" s="7"/>
      <c r="L625" s="7"/>
      <c r="P625" s="9"/>
      <c r="Q625" s="9"/>
      <c r="R625" s="9"/>
      <c r="T625" s="7"/>
      <c r="U625" s="7"/>
    </row>
    <row r="626" spans="2:21" x14ac:dyDescent="0.25">
      <c r="B626" s="6"/>
      <c r="E626" s="7"/>
      <c r="K626" s="7"/>
      <c r="L626" s="7"/>
      <c r="P626" s="9"/>
      <c r="Q626" s="9"/>
      <c r="R626" s="9"/>
      <c r="T626" s="7"/>
      <c r="U626" s="7"/>
    </row>
    <row r="627" spans="2:21" x14ac:dyDescent="0.25">
      <c r="B627" s="6"/>
      <c r="E627" s="7"/>
      <c r="K627" s="7"/>
      <c r="L627" s="7"/>
      <c r="P627" s="9"/>
      <c r="Q627" s="9"/>
      <c r="R627" s="9"/>
      <c r="T627" s="7"/>
      <c r="U627" s="7"/>
    </row>
    <row r="628" spans="2:21" x14ac:dyDescent="0.25">
      <c r="B628" s="6"/>
      <c r="E628" s="7"/>
      <c r="K628" s="7"/>
      <c r="L628" s="7"/>
      <c r="P628" s="9"/>
      <c r="Q628" s="9"/>
      <c r="R628" s="9"/>
      <c r="T628" s="7"/>
      <c r="U628" s="7"/>
    </row>
    <row r="629" spans="2:21" x14ac:dyDescent="0.25">
      <c r="B629" s="6"/>
      <c r="E629" s="7"/>
      <c r="K629" s="7"/>
      <c r="L629" s="7"/>
      <c r="P629" s="9"/>
      <c r="Q629" s="9"/>
      <c r="R629" s="9"/>
      <c r="T629" s="7"/>
      <c r="U629" s="7"/>
    </row>
    <row r="630" spans="2:21" x14ac:dyDescent="0.25">
      <c r="B630" s="6"/>
      <c r="E630" s="7"/>
      <c r="K630" s="7"/>
      <c r="L630" s="7"/>
      <c r="P630" s="9"/>
      <c r="Q630" s="9"/>
      <c r="R630" s="9"/>
      <c r="T630" s="7"/>
      <c r="U630" s="7"/>
    </row>
    <row r="631" spans="2:21" x14ac:dyDescent="0.25">
      <c r="B631" s="6"/>
      <c r="E631" s="7"/>
      <c r="K631" s="7"/>
      <c r="L631" s="7"/>
      <c r="P631" s="9"/>
      <c r="Q631" s="9"/>
      <c r="R631" s="9"/>
      <c r="T631" s="7"/>
      <c r="U631" s="7"/>
    </row>
    <row r="632" spans="2:21" x14ac:dyDescent="0.25">
      <c r="B632" s="6"/>
      <c r="E632" s="7"/>
      <c r="K632" s="7"/>
      <c r="L632" s="7"/>
      <c r="P632" s="9"/>
      <c r="Q632" s="9"/>
      <c r="R632" s="9"/>
      <c r="T632" s="7"/>
      <c r="U632" s="7"/>
    </row>
    <row r="633" spans="2:21" x14ac:dyDescent="0.25">
      <c r="B633" s="6"/>
      <c r="E633" s="7"/>
      <c r="K633" s="7"/>
      <c r="L633" s="7"/>
      <c r="P633" s="9"/>
      <c r="Q633" s="9"/>
      <c r="R633" s="9"/>
      <c r="T633" s="7"/>
      <c r="U633" s="7"/>
    </row>
    <row r="634" spans="2:21" x14ac:dyDescent="0.25">
      <c r="B634" s="6"/>
      <c r="E634" s="7"/>
      <c r="K634" s="7"/>
      <c r="L634" s="7"/>
      <c r="P634" s="9"/>
      <c r="Q634" s="9"/>
      <c r="R634" s="9"/>
      <c r="T634" s="7"/>
      <c r="U634" s="7"/>
    </row>
    <row r="635" spans="2:21" x14ac:dyDescent="0.25">
      <c r="B635" s="6"/>
      <c r="E635" s="7"/>
      <c r="K635" s="7"/>
      <c r="L635" s="7"/>
      <c r="P635" s="9"/>
      <c r="Q635" s="9"/>
      <c r="R635" s="9"/>
      <c r="T635" s="7"/>
      <c r="U635" s="7"/>
    </row>
    <row r="636" spans="2:21" x14ac:dyDescent="0.25">
      <c r="B636" s="6"/>
      <c r="E636" s="7"/>
      <c r="K636" s="7"/>
      <c r="L636" s="7"/>
      <c r="P636" s="9"/>
      <c r="Q636" s="9"/>
      <c r="R636" s="9"/>
      <c r="T636" s="7"/>
      <c r="U636" s="7"/>
    </row>
    <row r="637" spans="2:21" x14ac:dyDescent="0.25">
      <c r="B637" s="6"/>
      <c r="E637" s="7"/>
      <c r="K637" s="7"/>
      <c r="L637" s="7"/>
      <c r="P637" s="9"/>
      <c r="Q637" s="9"/>
      <c r="R637" s="9"/>
      <c r="T637" s="7"/>
      <c r="U637" s="7"/>
    </row>
    <row r="638" spans="2:21" x14ac:dyDescent="0.25">
      <c r="B638" s="6"/>
      <c r="E638" s="7"/>
      <c r="K638" s="7"/>
      <c r="L638" s="7"/>
      <c r="P638" s="9"/>
      <c r="Q638" s="9"/>
      <c r="R638" s="9"/>
      <c r="T638" s="7"/>
      <c r="U638" s="7"/>
    </row>
    <row r="639" spans="2:21" x14ac:dyDescent="0.25">
      <c r="B639" s="6"/>
      <c r="E639" s="7"/>
      <c r="K639" s="7"/>
      <c r="L639" s="7"/>
      <c r="P639" s="9"/>
      <c r="Q639" s="9"/>
      <c r="R639" s="9"/>
      <c r="T639" s="7"/>
      <c r="U639" s="7"/>
    </row>
    <row r="640" spans="2:21" x14ac:dyDescent="0.25">
      <c r="B640" s="6"/>
      <c r="E640" s="7"/>
      <c r="K640" s="7"/>
      <c r="L640" s="7"/>
      <c r="P640" s="9"/>
      <c r="Q640" s="9"/>
      <c r="R640" s="9"/>
      <c r="T640" s="7"/>
      <c r="U640" s="7"/>
    </row>
    <row r="641" spans="2:21" x14ac:dyDescent="0.25">
      <c r="B641" s="6"/>
      <c r="E641" s="7"/>
      <c r="K641" s="7"/>
      <c r="L641" s="7"/>
      <c r="P641" s="9"/>
      <c r="Q641" s="9"/>
      <c r="R641" s="9"/>
      <c r="T641" s="7"/>
      <c r="U641" s="7"/>
    </row>
    <row r="642" spans="2:21" x14ac:dyDescent="0.25">
      <c r="B642" s="6"/>
      <c r="E642" s="7"/>
      <c r="K642" s="7"/>
      <c r="L642" s="7"/>
      <c r="P642" s="9"/>
      <c r="Q642" s="9"/>
      <c r="R642" s="9"/>
      <c r="T642" s="7"/>
      <c r="U642" s="7"/>
    </row>
    <row r="643" spans="2:21" x14ac:dyDescent="0.25">
      <c r="B643" s="6"/>
      <c r="E643" s="7"/>
      <c r="K643" s="7"/>
      <c r="L643" s="7"/>
      <c r="P643" s="9"/>
      <c r="Q643" s="9"/>
      <c r="R643" s="9"/>
      <c r="T643" s="7"/>
      <c r="U643" s="7"/>
    </row>
    <row r="644" spans="2:21" x14ac:dyDescent="0.25">
      <c r="B644" s="6"/>
      <c r="E644" s="7"/>
      <c r="K644" s="7"/>
      <c r="L644" s="7"/>
      <c r="P644" s="9"/>
      <c r="Q644" s="9"/>
      <c r="R644" s="9"/>
      <c r="T644" s="7"/>
      <c r="U644" s="7"/>
    </row>
    <row r="645" spans="2:21" x14ac:dyDescent="0.25">
      <c r="B645" s="6"/>
      <c r="E645" s="7"/>
      <c r="K645" s="7"/>
      <c r="L645" s="7"/>
      <c r="P645" s="9"/>
      <c r="Q645" s="9"/>
      <c r="R645" s="9"/>
      <c r="T645" s="7"/>
      <c r="U645" s="7"/>
    </row>
    <row r="646" spans="2:21" x14ac:dyDescent="0.25">
      <c r="B646" s="6"/>
      <c r="E646" s="7"/>
      <c r="K646" s="7"/>
      <c r="L646" s="7"/>
      <c r="P646" s="9"/>
      <c r="Q646" s="9"/>
      <c r="R646" s="9"/>
      <c r="T646" s="7"/>
      <c r="U646" s="7"/>
    </row>
    <row r="647" spans="2:21" x14ac:dyDescent="0.25">
      <c r="B647" s="6"/>
      <c r="E647" s="7"/>
      <c r="K647" s="7"/>
      <c r="L647" s="7"/>
      <c r="P647" s="9"/>
      <c r="Q647" s="9"/>
      <c r="R647" s="9"/>
      <c r="T647" s="7"/>
      <c r="U647" s="7"/>
    </row>
    <row r="648" spans="2:21" x14ac:dyDescent="0.25">
      <c r="B648" s="6"/>
      <c r="E648" s="7"/>
      <c r="K648" s="7"/>
      <c r="L648" s="7"/>
      <c r="P648" s="9"/>
      <c r="Q648" s="9"/>
      <c r="R648" s="9"/>
      <c r="T648" s="7"/>
      <c r="U648" s="7"/>
    </row>
    <row r="649" spans="2:21" x14ac:dyDescent="0.25">
      <c r="B649" s="6"/>
      <c r="E649" s="7"/>
      <c r="K649" s="7"/>
      <c r="L649" s="7"/>
      <c r="P649" s="9"/>
      <c r="Q649" s="9"/>
      <c r="R649" s="9"/>
      <c r="T649" s="7"/>
      <c r="U649" s="7"/>
    </row>
    <row r="650" spans="2:21" x14ac:dyDescent="0.25">
      <c r="B650" s="6"/>
      <c r="E650" s="7"/>
      <c r="K650" s="7"/>
      <c r="L650" s="7"/>
      <c r="P650" s="9"/>
      <c r="Q650" s="9"/>
      <c r="R650" s="9"/>
      <c r="T650" s="7"/>
      <c r="U650" s="7"/>
    </row>
    <row r="651" spans="2:21" x14ac:dyDescent="0.25">
      <c r="B651" s="6"/>
      <c r="E651" s="7"/>
      <c r="K651" s="7"/>
      <c r="L651" s="7"/>
      <c r="P651" s="9"/>
      <c r="Q651" s="9"/>
      <c r="R651" s="9"/>
      <c r="T651" s="7"/>
      <c r="U651" s="7"/>
    </row>
    <row r="652" spans="2:21" x14ac:dyDescent="0.25">
      <c r="B652" s="6"/>
      <c r="E652" s="7"/>
      <c r="K652" s="7"/>
      <c r="L652" s="7"/>
      <c r="P652" s="9"/>
      <c r="Q652" s="9"/>
      <c r="R652" s="9"/>
      <c r="T652" s="7"/>
      <c r="U652" s="7"/>
    </row>
    <row r="653" spans="2:21" x14ac:dyDescent="0.25">
      <c r="B653" s="6"/>
      <c r="E653" s="7"/>
      <c r="K653" s="7"/>
      <c r="L653" s="7"/>
      <c r="P653" s="9"/>
      <c r="Q653" s="9"/>
      <c r="R653" s="9"/>
      <c r="T653" s="7"/>
      <c r="U653" s="7"/>
    </row>
    <row r="654" spans="2:21" x14ac:dyDescent="0.25">
      <c r="B654" s="6"/>
      <c r="E654" s="7"/>
      <c r="K654" s="7"/>
      <c r="L654" s="7"/>
      <c r="P654" s="9"/>
      <c r="Q654" s="9"/>
      <c r="R654" s="9"/>
      <c r="T654" s="7"/>
      <c r="U654" s="7"/>
    </row>
    <row r="655" spans="2:21" x14ac:dyDescent="0.25">
      <c r="B655" s="6"/>
      <c r="E655" s="7"/>
      <c r="K655" s="7"/>
      <c r="L655" s="7"/>
      <c r="P655" s="9"/>
      <c r="Q655" s="9"/>
      <c r="R655" s="9"/>
      <c r="T655" s="7"/>
      <c r="U655" s="7"/>
    </row>
    <row r="656" spans="2:21" x14ac:dyDescent="0.25">
      <c r="B656" s="6"/>
      <c r="E656" s="7"/>
      <c r="K656" s="7"/>
      <c r="L656" s="7"/>
      <c r="P656" s="9"/>
      <c r="Q656" s="9"/>
      <c r="R656" s="9"/>
      <c r="T656" s="7"/>
      <c r="U656" s="7"/>
    </row>
    <row r="657" spans="2:21" x14ac:dyDescent="0.25">
      <c r="B657" s="6"/>
      <c r="E657" s="7"/>
      <c r="K657" s="7"/>
      <c r="L657" s="7"/>
      <c r="P657" s="9"/>
      <c r="Q657" s="9"/>
      <c r="R657" s="9"/>
      <c r="T657" s="7"/>
      <c r="U657" s="7"/>
    </row>
    <row r="658" spans="2:21" x14ac:dyDescent="0.25">
      <c r="B658" s="6"/>
      <c r="E658" s="7"/>
      <c r="K658" s="7"/>
      <c r="L658" s="7"/>
      <c r="P658" s="9"/>
      <c r="Q658" s="9"/>
      <c r="R658" s="9"/>
      <c r="T658" s="7"/>
      <c r="U658" s="7"/>
    </row>
    <row r="659" spans="2:21" x14ac:dyDescent="0.25">
      <c r="B659" s="6"/>
      <c r="E659" s="7"/>
      <c r="K659" s="7"/>
      <c r="L659" s="7"/>
      <c r="P659" s="9"/>
      <c r="Q659" s="9"/>
      <c r="R659" s="9"/>
      <c r="T659" s="7"/>
      <c r="U659" s="7"/>
    </row>
    <row r="660" spans="2:21" x14ac:dyDescent="0.25">
      <c r="B660" s="6"/>
      <c r="E660" s="7"/>
      <c r="K660" s="7"/>
      <c r="L660" s="7"/>
      <c r="P660" s="9"/>
      <c r="Q660" s="9"/>
      <c r="R660" s="9"/>
      <c r="T660" s="7"/>
      <c r="U660" s="7"/>
    </row>
    <row r="661" spans="2:21" x14ac:dyDescent="0.25">
      <c r="B661" s="6"/>
      <c r="E661" s="7"/>
      <c r="K661" s="7"/>
      <c r="L661" s="7"/>
      <c r="P661" s="9"/>
      <c r="Q661" s="9"/>
      <c r="R661" s="9"/>
      <c r="T661" s="7"/>
      <c r="U661" s="7"/>
    </row>
    <row r="662" spans="2:21" x14ac:dyDescent="0.25">
      <c r="B662" s="6"/>
      <c r="E662" s="7"/>
      <c r="K662" s="7"/>
      <c r="L662" s="7"/>
      <c r="P662" s="9"/>
      <c r="Q662" s="9"/>
      <c r="R662" s="9"/>
      <c r="T662" s="7"/>
      <c r="U662" s="7"/>
    </row>
    <row r="663" spans="2:21" x14ac:dyDescent="0.25">
      <c r="B663" s="6"/>
      <c r="E663" s="7"/>
      <c r="K663" s="7"/>
      <c r="L663" s="7"/>
      <c r="P663" s="9"/>
      <c r="Q663" s="9"/>
      <c r="R663" s="9"/>
      <c r="T663" s="7"/>
      <c r="U663" s="7"/>
    </row>
    <row r="664" spans="2:21" x14ac:dyDescent="0.25">
      <c r="B664" s="6"/>
      <c r="E664" s="7"/>
      <c r="K664" s="7"/>
      <c r="L664" s="7"/>
      <c r="P664" s="9"/>
      <c r="Q664" s="9"/>
      <c r="R664" s="9"/>
      <c r="T664" s="7"/>
      <c r="U664" s="7"/>
    </row>
    <row r="665" spans="2:21" x14ac:dyDescent="0.25">
      <c r="B665" s="6"/>
      <c r="E665" s="7"/>
      <c r="K665" s="7"/>
      <c r="L665" s="7"/>
      <c r="P665" s="9"/>
      <c r="Q665" s="9"/>
      <c r="R665" s="9"/>
      <c r="T665" s="7"/>
      <c r="U665" s="7"/>
    </row>
    <row r="666" spans="2:21" x14ac:dyDescent="0.25">
      <c r="B666" s="6"/>
      <c r="E666" s="7"/>
      <c r="K666" s="7"/>
      <c r="L666" s="7"/>
      <c r="P666" s="9"/>
      <c r="Q666" s="9"/>
      <c r="R666" s="9"/>
      <c r="T666" s="7"/>
      <c r="U666" s="7"/>
    </row>
    <row r="667" spans="2:21" x14ac:dyDescent="0.25">
      <c r="B667" s="6"/>
      <c r="E667" s="7"/>
      <c r="K667" s="7"/>
      <c r="L667" s="7"/>
      <c r="P667" s="9"/>
      <c r="Q667" s="9"/>
      <c r="R667" s="9"/>
      <c r="T667" s="7"/>
      <c r="U667" s="7"/>
    </row>
    <row r="668" spans="2:21" x14ac:dyDescent="0.25">
      <c r="B668" s="6"/>
      <c r="E668" s="7"/>
      <c r="K668" s="7"/>
      <c r="L668" s="7"/>
      <c r="P668" s="9"/>
      <c r="Q668" s="9"/>
      <c r="R668" s="9"/>
      <c r="T668" s="7"/>
      <c r="U668" s="7"/>
    </row>
    <row r="669" spans="2:21" x14ac:dyDescent="0.25">
      <c r="B669" s="6"/>
      <c r="E669" s="7"/>
      <c r="K669" s="7"/>
      <c r="L669" s="7"/>
      <c r="P669" s="9"/>
      <c r="Q669" s="9"/>
      <c r="R669" s="9"/>
      <c r="T669" s="7"/>
      <c r="U669" s="7"/>
    </row>
    <row r="670" spans="2:21" x14ac:dyDescent="0.25">
      <c r="B670" s="6"/>
      <c r="E670" s="7"/>
      <c r="K670" s="7"/>
      <c r="L670" s="7"/>
      <c r="P670" s="9"/>
      <c r="Q670" s="9"/>
      <c r="R670" s="9"/>
      <c r="T670" s="7"/>
      <c r="U670" s="7"/>
    </row>
    <row r="671" spans="2:21" x14ac:dyDescent="0.25">
      <c r="B671" s="6"/>
      <c r="E671" s="7"/>
      <c r="K671" s="7"/>
      <c r="L671" s="7"/>
      <c r="P671" s="9"/>
      <c r="Q671" s="9"/>
      <c r="R671" s="9"/>
      <c r="T671" s="7"/>
      <c r="U671" s="7"/>
    </row>
    <row r="672" spans="2:21" x14ac:dyDescent="0.25">
      <c r="B672" s="6"/>
      <c r="E672" s="7"/>
      <c r="K672" s="7"/>
      <c r="L672" s="7"/>
      <c r="P672" s="9"/>
      <c r="Q672" s="9"/>
      <c r="R672" s="9"/>
      <c r="T672" s="7"/>
      <c r="U672" s="7"/>
    </row>
    <row r="673" spans="2:21" x14ac:dyDescent="0.25">
      <c r="B673" s="6"/>
      <c r="E673" s="7"/>
      <c r="K673" s="7"/>
      <c r="L673" s="7"/>
      <c r="P673" s="9"/>
      <c r="Q673" s="9"/>
      <c r="R673" s="9"/>
      <c r="T673" s="7"/>
      <c r="U673" s="7"/>
    </row>
    <row r="674" spans="2:21" x14ac:dyDescent="0.25">
      <c r="B674" s="6"/>
      <c r="E674" s="7"/>
      <c r="K674" s="7"/>
      <c r="L674" s="7"/>
      <c r="P674" s="9"/>
      <c r="Q674" s="9"/>
      <c r="R674" s="9"/>
      <c r="T674" s="7"/>
      <c r="U674" s="7"/>
    </row>
    <row r="675" spans="2:21" x14ac:dyDescent="0.25">
      <c r="B675" s="6"/>
      <c r="E675" s="7"/>
      <c r="K675" s="7"/>
      <c r="L675" s="7"/>
      <c r="P675" s="9"/>
      <c r="Q675" s="9"/>
      <c r="R675" s="9"/>
      <c r="T675" s="7"/>
      <c r="U675" s="7"/>
    </row>
    <row r="676" spans="2:21" x14ac:dyDescent="0.25">
      <c r="B676" s="6"/>
      <c r="E676" s="7"/>
      <c r="K676" s="7"/>
      <c r="L676" s="7"/>
      <c r="P676" s="9"/>
      <c r="Q676" s="9"/>
      <c r="R676" s="9"/>
      <c r="T676" s="7"/>
      <c r="U676" s="7"/>
    </row>
    <row r="677" spans="2:21" x14ac:dyDescent="0.25">
      <c r="B677" s="6"/>
      <c r="E677" s="7"/>
      <c r="K677" s="7"/>
      <c r="L677" s="7"/>
      <c r="P677" s="9"/>
      <c r="Q677" s="9"/>
      <c r="R677" s="9"/>
      <c r="T677" s="7"/>
      <c r="U677" s="7"/>
    </row>
    <row r="678" spans="2:21" x14ac:dyDescent="0.25">
      <c r="B678" s="6"/>
      <c r="E678" s="7"/>
      <c r="K678" s="7"/>
      <c r="L678" s="7"/>
      <c r="P678" s="9"/>
      <c r="Q678" s="9"/>
      <c r="R678" s="9"/>
      <c r="T678" s="7"/>
      <c r="U678" s="7"/>
    </row>
    <row r="679" spans="2:21" x14ac:dyDescent="0.25">
      <c r="B679" s="6"/>
      <c r="E679" s="7"/>
      <c r="K679" s="7"/>
      <c r="L679" s="7"/>
      <c r="P679" s="9"/>
      <c r="Q679" s="9"/>
      <c r="R679" s="9"/>
      <c r="T679" s="7"/>
      <c r="U679" s="7"/>
    </row>
    <row r="680" spans="2:21" x14ac:dyDescent="0.25">
      <c r="B680" s="6"/>
      <c r="E680" s="7"/>
      <c r="K680" s="7"/>
      <c r="L680" s="7"/>
      <c r="P680" s="9"/>
      <c r="Q680" s="9"/>
      <c r="R680" s="9"/>
      <c r="T680" s="7"/>
      <c r="U680" s="7"/>
    </row>
    <row r="681" spans="2:21" x14ac:dyDescent="0.25">
      <c r="B681" s="6"/>
      <c r="E681" s="7"/>
      <c r="K681" s="7"/>
      <c r="L681" s="7"/>
      <c r="P681" s="9"/>
      <c r="Q681" s="9"/>
      <c r="R681" s="9"/>
      <c r="T681" s="7"/>
      <c r="U681" s="7"/>
    </row>
    <row r="682" spans="2:21" x14ac:dyDescent="0.25">
      <c r="B682" s="6"/>
      <c r="E682" s="7"/>
      <c r="K682" s="7"/>
      <c r="L682" s="7"/>
      <c r="P682" s="9"/>
      <c r="Q682" s="9"/>
      <c r="R682" s="9"/>
      <c r="T682" s="7"/>
      <c r="U682" s="7"/>
    </row>
    <row r="683" spans="2:21" x14ac:dyDescent="0.25">
      <c r="B683" s="6"/>
      <c r="E683" s="7"/>
      <c r="K683" s="7"/>
      <c r="L683" s="7"/>
      <c r="P683" s="9"/>
      <c r="Q683" s="9"/>
      <c r="R683" s="9"/>
      <c r="T683" s="7"/>
      <c r="U683" s="7"/>
    </row>
    <row r="684" spans="2:21" x14ac:dyDescent="0.25">
      <c r="B684" s="6"/>
      <c r="E684" s="7"/>
      <c r="K684" s="7"/>
      <c r="L684" s="7"/>
      <c r="P684" s="9"/>
      <c r="Q684" s="9"/>
      <c r="R684" s="9"/>
      <c r="T684" s="7"/>
      <c r="U684" s="7"/>
    </row>
    <row r="685" spans="2:21" x14ac:dyDescent="0.25">
      <c r="B685" s="6"/>
      <c r="E685" s="7"/>
      <c r="K685" s="7"/>
      <c r="L685" s="7"/>
      <c r="P685" s="9"/>
      <c r="Q685" s="9"/>
      <c r="R685" s="9"/>
      <c r="T685" s="7"/>
      <c r="U685" s="7"/>
    </row>
    <row r="686" spans="2:21" x14ac:dyDescent="0.25">
      <c r="B686" s="6"/>
      <c r="E686" s="7"/>
      <c r="K686" s="7"/>
      <c r="L686" s="7"/>
      <c r="P686" s="9"/>
      <c r="Q686" s="9"/>
      <c r="R686" s="9"/>
      <c r="T686" s="7"/>
      <c r="U686" s="7"/>
    </row>
    <row r="687" spans="2:21" x14ac:dyDescent="0.25">
      <c r="B687" s="6"/>
      <c r="E687" s="7"/>
      <c r="K687" s="7"/>
      <c r="L687" s="7"/>
      <c r="P687" s="9"/>
      <c r="Q687" s="9"/>
      <c r="R687" s="9"/>
      <c r="T687" s="7"/>
      <c r="U687" s="7"/>
    </row>
    <row r="688" spans="2:21" x14ac:dyDescent="0.25">
      <c r="B688" s="6"/>
      <c r="E688" s="7"/>
      <c r="K688" s="7"/>
      <c r="L688" s="7"/>
      <c r="P688" s="9"/>
      <c r="Q688" s="9"/>
      <c r="R688" s="9"/>
      <c r="T688" s="7"/>
      <c r="U688" s="7"/>
    </row>
    <row r="689" spans="2:21" x14ac:dyDescent="0.25">
      <c r="B689" s="6"/>
      <c r="E689" s="7"/>
      <c r="K689" s="7"/>
      <c r="L689" s="7"/>
      <c r="P689" s="9"/>
      <c r="Q689" s="9"/>
      <c r="R689" s="9"/>
      <c r="T689" s="7"/>
      <c r="U689" s="7"/>
    </row>
    <row r="690" spans="2:21" x14ac:dyDescent="0.25">
      <c r="B690" s="6"/>
      <c r="E690" s="7"/>
      <c r="K690" s="7"/>
      <c r="L690" s="7"/>
      <c r="P690" s="9"/>
      <c r="Q690" s="9"/>
      <c r="R690" s="9"/>
      <c r="T690" s="7"/>
      <c r="U690" s="7"/>
    </row>
    <row r="691" spans="2:21" x14ac:dyDescent="0.25">
      <c r="B691" s="6"/>
      <c r="E691" s="7"/>
      <c r="K691" s="7"/>
      <c r="L691" s="7"/>
      <c r="P691" s="9"/>
      <c r="Q691" s="9"/>
      <c r="R691" s="9"/>
      <c r="T691" s="7"/>
      <c r="U691" s="7"/>
    </row>
    <row r="692" spans="2:21" x14ac:dyDescent="0.25">
      <c r="B692" s="6"/>
      <c r="E692" s="7"/>
      <c r="K692" s="7"/>
      <c r="L692" s="7"/>
      <c r="P692" s="9"/>
      <c r="Q692" s="9"/>
      <c r="R692" s="9"/>
      <c r="T692" s="7"/>
      <c r="U692" s="7"/>
    </row>
    <row r="693" spans="2:21" x14ac:dyDescent="0.25">
      <c r="B693" s="6"/>
      <c r="E693" s="7"/>
      <c r="K693" s="7"/>
      <c r="L693" s="7"/>
      <c r="P693" s="9"/>
      <c r="Q693" s="9"/>
      <c r="R693" s="9"/>
      <c r="T693" s="7"/>
      <c r="U693" s="7"/>
    </row>
    <row r="694" spans="2:21" x14ac:dyDescent="0.25">
      <c r="B694" s="6"/>
      <c r="E694" s="7"/>
      <c r="K694" s="7"/>
      <c r="L694" s="7"/>
      <c r="P694" s="9"/>
      <c r="Q694" s="9"/>
      <c r="R694" s="9"/>
      <c r="T694" s="7"/>
      <c r="U694" s="7"/>
    </row>
    <row r="695" spans="2:21" x14ac:dyDescent="0.25">
      <c r="B695" s="6"/>
      <c r="E695" s="7"/>
      <c r="K695" s="7"/>
      <c r="L695" s="7"/>
      <c r="P695" s="9"/>
      <c r="Q695" s="9"/>
      <c r="R695" s="9"/>
      <c r="T695" s="7"/>
      <c r="U695" s="7"/>
    </row>
    <row r="696" spans="2:21" x14ac:dyDescent="0.25">
      <c r="B696" s="6"/>
      <c r="E696" s="7"/>
      <c r="K696" s="7"/>
      <c r="L696" s="7"/>
      <c r="P696" s="9"/>
      <c r="Q696" s="9"/>
      <c r="R696" s="9"/>
      <c r="T696" s="7"/>
      <c r="U696" s="7"/>
    </row>
    <row r="697" spans="2:21" x14ac:dyDescent="0.25">
      <c r="B697" s="6"/>
      <c r="E697" s="7"/>
      <c r="K697" s="7"/>
      <c r="L697" s="7"/>
      <c r="P697" s="9"/>
      <c r="Q697" s="9"/>
      <c r="R697" s="9"/>
      <c r="T697" s="7"/>
      <c r="U697" s="7"/>
    </row>
    <row r="698" spans="2:21" x14ac:dyDescent="0.25">
      <c r="B698" s="6"/>
      <c r="E698" s="7"/>
      <c r="K698" s="7"/>
      <c r="L698" s="7"/>
      <c r="P698" s="9"/>
      <c r="Q698" s="9"/>
      <c r="R698" s="9"/>
      <c r="T698" s="7"/>
      <c r="U698" s="7"/>
    </row>
    <row r="699" spans="2:21" x14ac:dyDescent="0.25">
      <c r="B699" s="6"/>
      <c r="E699" s="7"/>
      <c r="K699" s="7"/>
      <c r="L699" s="7"/>
      <c r="P699" s="9"/>
      <c r="Q699" s="9"/>
      <c r="R699" s="9"/>
      <c r="T699" s="7"/>
      <c r="U699" s="7"/>
    </row>
    <row r="700" spans="2:21" x14ac:dyDescent="0.25">
      <c r="B700" s="6"/>
      <c r="E700" s="7"/>
      <c r="K700" s="7"/>
      <c r="L700" s="7"/>
      <c r="P700" s="9"/>
      <c r="Q700" s="9"/>
      <c r="R700" s="9"/>
      <c r="T700" s="7"/>
      <c r="U700" s="7"/>
    </row>
    <row r="701" spans="2:21" x14ac:dyDescent="0.25">
      <c r="B701" s="6"/>
      <c r="E701" s="7"/>
      <c r="K701" s="7"/>
      <c r="L701" s="7"/>
      <c r="P701" s="9"/>
      <c r="Q701" s="9"/>
      <c r="R701" s="9"/>
      <c r="T701" s="7"/>
      <c r="U701" s="7"/>
    </row>
    <row r="702" spans="2:21" x14ac:dyDescent="0.25">
      <c r="B702" s="6"/>
      <c r="E702" s="7"/>
      <c r="K702" s="7"/>
      <c r="L702" s="7"/>
      <c r="P702" s="9"/>
      <c r="Q702" s="9"/>
      <c r="R702" s="9"/>
      <c r="T702" s="7"/>
      <c r="U702" s="7"/>
    </row>
    <row r="703" spans="2:21" x14ac:dyDescent="0.25">
      <c r="B703" s="6"/>
      <c r="E703" s="7"/>
      <c r="K703" s="7"/>
      <c r="L703" s="7"/>
      <c r="P703" s="9"/>
      <c r="Q703" s="9"/>
      <c r="R703" s="9"/>
      <c r="T703" s="7"/>
      <c r="U703" s="7"/>
    </row>
    <row r="704" spans="2:21" x14ac:dyDescent="0.25">
      <c r="B704" s="6"/>
      <c r="E704" s="7"/>
      <c r="K704" s="7"/>
      <c r="L704" s="7"/>
      <c r="P704" s="9"/>
      <c r="Q704" s="9"/>
      <c r="R704" s="9"/>
      <c r="T704" s="7"/>
      <c r="U704" s="7"/>
    </row>
    <row r="705" spans="2:21" x14ac:dyDescent="0.25">
      <c r="B705" s="6"/>
      <c r="E705" s="7"/>
      <c r="K705" s="7"/>
      <c r="L705" s="7"/>
      <c r="P705" s="9"/>
      <c r="Q705" s="9"/>
      <c r="R705" s="9"/>
      <c r="T705" s="7"/>
      <c r="U705" s="7"/>
    </row>
    <row r="706" spans="2:21" x14ac:dyDescent="0.25">
      <c r="B706" s="6"/>
      <c r="E706" s="7"/>
      <c r="K706" s="7"/>
      <c r="L706" s="7"/>
      <c r="P706" s="9"/>
      <c r="Q706" s="9"/>
      <c r="R706" s="9"/>
      <c r="T706" s="7"/>
      <c r="U706" s="7"/>
    </row>
    <row r="707" spans="2:21" x14ac:dyDescent="0.25">
      <c r="B707" s="6"/>
      <c r="E707" s="7"/>
      <c r="K707" s="7"/>
      <c r="L707" s="7"/>
      <c r="P707" s="9"/>
      <c r="Q707" s="9"/>
      <c r="R707" s="9"/>
      <c r="T707" s="7"/>
      <c r="U707" s="7"/>
    </row>
    <row r="708" spans="2:21" x14ac:dyDescent="0.25">
      <c r="B708" s="6"/>
      <c r="E708" s="7"/>
      <c r="K708" s="7"/>
      <c r="L708" s="7"/>
      <c r="P708" s="9"/>
      <c r="Q708" s="9"/>
      <c r="R708" s="9"/>
      <c r="T708" s="7"/>
      <c r="U708" s="7"/>
    </row>
    <row r="709" spans="2:21" x14ac:dyDescent="0.25">
      <c r="B709" s="6"/>
      <c r="E709" s="7"/>
      <c r="K709" s="7"/>
      <c r="L709" s="7"/>
      <c r="P709" s="9"/>
      <c r="Q709" s="9"/>
      <c r="R709" s="9"/>
      <c r="T709" s="7"/>
      <c r="U709" s="7"/>
    </row>
    <row r="710" spans="2:21" x14ac:dyDescent="0.25">
      <c r="B710" s="6"/>
      <c r="E710" s="7"/>
      <c r="K710" s="7"/>
      <c r="L710" s="7"/>
      <c r="P710" s="9"/>
      <c r="Q710" s="9"/>
      <c r="R710" s="9"/>
      <c r="T710" s="7"/>
      <c r="U710" s="7"/>
    </row>
    <row r="711" spans="2:21" x14ac:dyDescent="0.25">
      <c r="B711" s="6"/>
      <c r="E711" s="7"/>
      <c r="K711" s="7"/>
      <c r="L711" s="7"/>
      <c r="P711" s="9"/>
      <c r="Q711" s="9"/>
      <c r="R711" s="9"/>
      <c r="T711" s="7"/>
      <c r="U711" s="7"/>
    </row>
    <row r="712" spans="2:21" x14ac:dyDescent="0.25">
      <c r="B712" s="6"/>
      <c r="E712" s="7"/>
      <c r="K712" s="7"/>
      <c r="L712" s="7"/>
      <c r="P712" s="9"/>
      <c r="Q712" s="9"/>
      <c r="R712" s="9"/>
      <c r="T712" s="7"/>
      <c r="U712" s="7"/>
    </row>
    <row r="713" spans="2:21" x14ac:dyDescent="0.25">
      <c r="B713" s="6"/>
      <c r="E713" s="7"/>
      <c r="K713" s="7"/>
      <c r="L713" s="7"/>
      <c r="P713" s="9"/>
      <c r="Q713" s="9"/>
      <c r="R713" s="9"/>
      <c r="T713" s="7"/>
      <c r="U713" s="7"/>
    </row>
    <row r="714" spans="2:21" x14ac:dyDescent="0.25">
      <c r="B714" s="6"/>
      <c r="E714" s="7"/>
      <c r="K714" s="7"/>
      <c r="L714" s="7"/>
      <c r="P714" s="9"/>
      <c r="Q714" s="9"/>
      <c r="R714" s="9"/>
      <c r="T714" s="7"/>
      <c r="U714" s="7"/>
    </row>
    <row r="715" spans="2:21" x14ac:dyDescent="0.25">
      <c r="B715" s="6"/>
      <c r="E715" s="7"/>
      <c r="K715" s="7"/>
      <c r="L715" s="7"/>
      <c r="P715" s="9"/>
      <c r="Q715" s="9"/>
      <c r="R715" s="9"/>
      <c r="T715" s="7"/>
      <c r="U715" s="7"/>
    </row>
    <row r="716" spans="2:21" x14ac:dyDescent="0.25">
      <c r="B716" s="6"/>
      <c r="E716" s="7"/>
      <c r="K716" s="7"/>
      <c r="L716" s="7"/>
      <c r="P716" s="9"/>
      <c r="Q716" s="9"/>
      <c r="R716" s="9"/>
      <c r="T716" s="7"/>
      <c r="U716" s="7"/>
    </row>
    <row r="717" spans="2:21" x14ac:dyDescent="0.25">
      <c r="B717" s="6"/>
      <c r="E717" s="7"/>
      <c r="K717" s="7"/>
      <c r="L717" s="7"/>
      <c r="P717" s="9"/>
      <c r="Q717" s="9"/>
      <c r="R717" s="9"/>
      <c r="T717" s="7"/>
      <c r="U717" s="7"/>
    </row>
    <row r="718" spans="2:21" x14ac:dyDescent="0.25">
      <c r="B718" s="6"/>
      <c r="E718" s="7"/>
      <c r="K718" s="7"/>
      <c r="L718" s="7"/>
      <c r="P718" s="9"/>
      <c r="Q718" s="9"/>
      <c r="R718" s="9"/>
      <c r="T718" s="7"/>
      <c r="U718" s="7"/>
    </row>
    <row r="719" spans="2:21" x14ac:dyDescent="0.25">
      <c r="B719" s="6"/>
      <c r="E719" s="7"/>
      <c r="K719" s="7"/>
      <c r="L719" s="7"/>
      <c r="P719" s="9"/>
      <c r="Q719" s="9"/>
      <c r="R719" s="9"/>
      <c r="T719" s="7"/>
      <c r="U719" s="7"/>
    </row>
    <row r="720" spans="2:21" x14ac:dyDescent="0.25">
      <c r="B720" s="6"/>
      <c r="E720" s="7"/>
      <c r="K720" s="7"/>
      <c r="L720" s="7"/>
      <c r="P720" s="9"/>
      <c r="Q720" s="9"/>
      <c r="R720" s="9"/>
      <c r="T720" s="7"/>
      <c r="U720" s="7"/>
    </row>
    <row r="721" spans="2:21" x14ac:dyDescent="0.25">
      <c r="B721" s="6"/>
      <c r="E721" s="7"/>
      <c r="K721" s="7"/>
      <c r="L721" s="7"/>
      <c r="P721" s="9"/>
      <c r="Q721" s="9"/>
      <c r="R721" s="9"/>
      <c r="T721" s="7"/>
      <c r="U721" s="7"/>
    </row>
    <row r="722" spans="2:21" x14ac:dyDescent="0.25">
      <c r="B722" s="6"/>
      <c r="E722" s="7"/>
      <c r="K722" s="7"/>
      <c r="L722" s="7"/>
      <c r="P722" s="9"/>
      <c r="Q722" s="9"/>
      <c r="R722" s="9"/>
      <c r="T722" s="7"/>
      <c r="U722" s="7"/>
    </row>
    <row r="723" spans="2:21" x14ac:dyDescent="0.25">
      <c r="B723" s="6"/>
      <c r="E723" s="7"/>
      <c r="K723" s="7"/>
      <c r="L723" s="7"/>
      <c r="P723" s="9"/>
      <c r="Q723" s="9"/>
      <c r="R723" s="9"/>
      <c r="T723" s="7"/>
      <c r="U723" s="7"/>
    </row>
    <row r="724" spans="2:21" x14ac:dyDescent="0.25">
      <c r="B724" s="6"/>
      <c r="E724" s="7"/>
      <c r="K724" s="7"/>
      <c r="L724" s="7"/>
      <c r="P724" s="9"/>
      <c r="Q724" s="9"/>
      <c r="R724" s="9"/>
      <c r="T724" s="7"/>
      <c r="U724" s="7"/>
    </row>
    <row r="725" spans="2:21" x14ac:dyDescent="0.25">
      <c r="B725" s="6"/>
      <c r="E725" s="7"/>
      <c r="K725" s="7"/>
      <c r="L725" s="7"/>
      <c r="P725" s="9"/>
      <c r="Q725" s="9"/>
      <c r="R725" s="9"/>
      <c r="T725" s="7"/>
      <c r="U725" s="7"/>
    </row>
    <row r="726" spans="2:21" x14ac:dyDescent="0.25">
      <c r="B726" s="6"/>
      <c r="E726" s="7"/>
      <c r="K726" s="7"/>
      <c r="L726" s="7"/>
      <c r="P726" s="9"/>
      <c r="Q726" s="9"/>
      <c r="R726" s="9"/>
      <c r="T726" s="7"/>
      <c r="U726" s="7"/>
    </row>
    <row r="727" spans="2:21" x14ac:dyDescent="0.25">
      <c r="B727" s="6"/>
      <c r="E727" s="7"/>
      <c r="K727" s="7"/>
      <c r="L727" s="7"/>
      <c r="P727" s="9"/>
      <c r="Q727" s="9"/>
      <c r="R727" s="9"/>
      <c r="T727" s="7"/>
      <c r="U727" s="7"/>
    </row>
    <row r="728" spans="2:21" x14ac:dyDescent="0.25">
      <c r="B728" s="6"/>
      <c r="E728" s="7"/>
      <c r="K728" s="7"/>
      <c r="L728" s="7"/>
      <c r="P728" s="9"/>
      <c r="Q728" s="9"/>
      <c r="R728" s="9"/>
      <c r="T728" s="7"/>
      <c r="U728" s="7"/>
    </row>
    <row r="729" spans="2:21" x14ac:dyDescent="0.25">
      <c r="B729" s="6"/>
      <c r="E729" s="7"/>
      <c r="K729" s="7"/>
      <c r="L729" s="7"/>
      <c r="P729" s="9"/>
      <c r="Q729" s="9"/>
      <c r="R729" s="9"/>
      <c r="T729" s="7"/>
      <c r="U729" s="7"/>
    </row>
    <row r="730" spans="2:21" x14ac:dyDescent="0.25">
      <c r="B730" s="6"/>
      <c r="E730" s="7"/>
      <c r="K730" s="7"/>
      <c r="L730" s="7"/>
      <c r="P730" s="9"/>
      <c r="Q730" s="9"/>
      <c r="R730" s="9"/>
      <c r="T730" s="7"/>
      <c r="U730" s="7"/>
    </row>
    <row r="731" spans="2:21" x14ac:dyDescent="0.25">
      <c r="B731" s="6"/>
      <c r="E731" s="7"/>
      <c r="K731" s="7"/>
      <c r="L731" s="7"/>
      <c r="P731" s="9"/>
      <c r="Q731" s="9"/>
      <c r="R731" s="9"/>
      <c r="T731" s="7"/>
      <c r="U731" s="7"/>
    </row>
    <row r="732" spans="2:21" x14ac:dyDescent="0.25">
      <c r="B732" s="6"/>
      <c r="E732" s="7"/>
      <c r="K732" s="7"/>
      <c r="L732" s="7"/>
      <c r="P732" s="9"/>
      <c r="Q732" s="9"/>
      <c r="R732" s="9"/>
      <c r="T732" s="7"/>
      <c r="U732" s="7"/>
    </row>
    <row r="733" spans="2:21" x14ac:dyDescent="0.25">
      <c r="B733" s="6"/>
      <c r="E733" s="7"/>
      <c r="K733" s="7"/>
      <c r="L733" s="7"/>
      <c r="P733" s="9"/>
      <c r="Q733" s="9"/>
      <c r="R733" s="9"/>
      <c r="T733" s="7"/>
      <c r="U733" s="7"/>
    </row>
    <row r="734" spans="2:21" x14ac:dyDescent="0.25">
      <c r="B734" s="6"/>
      <c r="E734" s="7"/>
      <c r="K734" s="7"/>
      <c r="L734" s="7"/>
      <c r="P734" s="9"/>
      <c r="Q734" s="9"/>
      <c r="R734" s="9"/>
      <c r="T734" s="7"/>
      <c r="U734" s="7"/>
    </row>
    <row r="735" spans="2:21" x14ac:dyDescent="0.25">
      <c r="B735" s="6"/>
      <c r="E735" s="7"/>
      <c r="K735" s="7"/>
      <c r="L735" s="7"/>
      <c r="P735" s="9"/>
      <c r="Q735" s="9"/>
      <c r="R735" s="9"/>
      <c r="T735" s="7"/>
      <c r="U735" s="7"/>
    </row>
    <row r="736" spans="2:21" x14ac:dyDescent="0.25">
      <c r="B736" s="6"/>
      <c r="E736" s="7"/>
      <c r="K736" s="7"/>
      <c r="L736" s="7"/>
      <c r="P736" s="9"/>
      <c r="Q736" s="9"/>
      <c r="R736" s="9"/>
      <c r="T736" s="7"/>
      <c r="U736" s="7"/>
    </row>
    <row r="737" spans="2:21" x14ac:dyDescent="0.25">
      <c r="B737" s="6"/>
      <c r="E737" s="7"/>
      <c r="K737" s="7"/>
      <c r="L737" s="7"/>
      <c r="P737" s="9"/>
      <c r="Q737" s="9"/>
      <c r="R737" s="9"/>
      <c r="T737" s="7"/>
      <c r="U737" s="7"/>
    </row>
    <row r="738" spans="2:21" x14ac:dyDescent="0.25">
      <c r="B738" s="6"/>
      <c r="E738" s="7"/>
      <c r="K738" s="7"/>
      <c r="L738" s="7"/>
      <c r="P738" s="9"/>
      <c r="Q738" s="9"/>
      <c r="R738" s="9"/>
      <c r="T738" s="7"/>
      <c r="U738" s="7"/>
    </row>
    <row r="739" spans="2:21" x14ac:dyDescent="0.25">
      <c r="B739" s="6"/>
      <c r="E739" s="7"/>
      <c r="K739" s="7"/>
      <c r="L739" s="7"/>
      <c r="P739" s="9"/>
      <c r="Q739" s="9"/>
      <c r="R739" s="9"/>
      <c r="T739" s="7"/>
      <c r="U739" s="7"/>
    </row>
    <row r="740" spans="2:21" x14ac:dyDescent="0.25">
      <c r="B740" s="6"/>
      <c r="E740" s="7"/>
      <c r="K740" s="7"/>
      <c r="L740" s="7"/>
      <c r="P740" s="9"/>
      <c r="Q740" s="9"/>
      <c r="R740" s="9"/>
      <c r="T740" s="7"/>
      <c r="U740" s="7"/>
    </row>
    <row r="741" spans="2:21" x14ac:dyDescent="0.25">
      <c r="B741" s="6"/>
      <c r="E741" s="7"/>
      <c r="K741" s="7"/>
      <c r="L741" s="7"/>
      <c r="P741" s="9"/>
      <c r="Q741" s="9"/>
      <c r="R741" s="9"/>
      <c r="T741" s="7"/>
      <c r="U741" s="7"/>
    </row>
    <row r="742" spans="2:21" x14ac:dyDescent="0.25">
      <c r="B742" s="6"/>
      <c r="E742" s="7"/>
      <c r="K742" s="7"/>
      <c r="L742" s="7"/>
      <c r="P742" s="9"/>
      <c r="Q742" s="9"/>
      <c r="R742" s="9"/>
      <c r="T742" s="7"/>
      <c r="U742" s="7"/>
    </row>
    <row r="743" spans="2:21" x14ac:dyDescent="0.25">
      <c r="B743" s="6"/>
      <c r="E743" s="7"/>
      <c r="K743" s="7"/>
      <c r="L743" s="7"/>
      <c r="P743" s="9"/>
      <c r="Q743" s="9"/>
      <c r="R743" s="9"/>
      <c r="T743" s="7"/>
      <c r="U743" s="7"/>
    </row>
    <row r="744" spans="2:21" x14ac:dyDescent="0.25">
      <c r="B744" s="6"/>
      <c r="E744" s="7"/>
      <c r="K744" s="7"/>
      <c r="L744" s="7"/>
      <c r="P744" s="9"/>
      <c r="Q744" s="9"/>
      <c r="R744" s="9"/>
      <c r="T744" s="7"/>
      <c r="U744" s="7"/>
    </row>
    <row r="745" spans="2:21" x14ac:dyDescent="0.25">
      <c r="B745" s="6"/>
      <c r="E745" s="7"/>
      <c r="K745" s="7"/>
      <c r="L745" s="7"/>
      <c r="P745" s="9"/>
      <c r="Q745" s="9"/>
      <c r="R745" s="9"/>
      <c r="T745" s="7"/>
      <c r="U745" s="7"/>
    </row>
    <row r="746" spans="2:21" x14ac:dyDescent="0.25">
      <c r="B746" s="6"/>
      <c r="E746" s="7"/>
      <c r="K746" s="7"/>
      <c r="L746" s="7"/>
      <c r="P746" s="9"/>
      <c r="Q746" s="9"/>
      <c r="R746" s="9"/>
      <c r="T746" s="7"/>
      <c r="U746" s="7"/>
    </row>
    <row r="747" spans="2:21" x14ac:dyDescent="0.25">
      <c r="B747" s="6"/>
      <c r="E747" s="7"/>
      <c r="K747" s="7"/>
      <c r="L747" s="7"/>
      <c r="P747" s="9"/>
      <c r="Q747" s="9"/>
      <c r="R747" s="9"/>
      <c r="T747" s="7"/>
      <c r="U747" s="7"/>
    </row>
    <row r="748" spans="2:21" x14ac:dyDescent="0.25">
      <c r="B748" s="6"/>
      <c r="E748" s="7"/>
      <c r="K748" s="7"/>
      <c r="L748" s="7"/>
      <c r="P748" s="9"/>
      <c r="Q748" s="9"/>
      <c r="R748" s="9"/>
      <c r="T748" s="7"/>
      <c r="U748" s="7"/>
    </row>
    <row r="749" spans="2:21" x14ac:dyDescent="0.25">
      <c r="B749" s="6"/>
      <c r="E749" s="7"/>
      <c r="K749" s="7"/>
      <c r="L749" s="7"/>
      <c r="P749" s="9"/>
      <c r="Q749" s="9"/>
      <c r="R749" s="9"/>
      <c r="T749" s="7"/>
      <c r="U749" s="7"/>
    </row>
    <row r="750" spans="2:21" x14ac:dyDescent="0.25">
      <c r="B750" s="6"/>
      <c r="E750" s="7"/>
      <c r="K750" s="7"/>
      <c r="L750" s="7"/>
      <c r="P750" s="9"/>
      <c r="Q750" s="9"/>
      <c r="R750" s="9"/>
      <c r="T750" s="7"/>
      <c r="U750" s="7"/>
    </row>
    <row r="751" spans="2:21" x14ac:dyDescent="0.25">
      <c r="B751" s="6"/>
      <c r="E751" s="7"/>
      <c r="K751" s="7"/>
      <c r="L751" s="7"/>
      <c r="P751" s="9"/>
      <c r="Q751" s="9"/>
      <c r="R751" s="9"/>
      <c r="T751" s="7"/>
      <c r="U751" s="7"/>
    </row>
    <row r="752" spans="2:21" x14ac:dyDescent="0.25">
      <c r="B752" s="6"/>
      <c r="E752" s="7"/>
      <c r="K752" s="7"/>
      <c r="L752" s="7"/>
      <c r="P752" s="9"/>
      <c r="Q752" s="9"/>
      <c r="R752" s="9"/>
      <c r="T752" s="7"/>
      <c r="U752" s="7"/>
    </row>
    <row r="753" spans="2:21" x14ac:dyDescent="0.25">
      <c r="B753" s="6"/>
      <c r="E753" s="7"/>
      <c r="K753" s="7"/>
      <c r="L753" s="7"/>
      <c r="P753" s="9"/>
      <c r="Q753" s="9"/>
      <c r="R753" s="9"/>
      <c r="T753" s="7"/>
      <c r="U753" s="7"/>
    </row>
    <row r="754" spans="2:21" x14ac:dyDescent="0.25">
      <c r="B754" s="6"/>
      <c r="E754" s="7"/>
      <c r="K754" s="7"/>
      <c r="L754" s="7"/>
      <c r="P754" s="9"/>
      <c r="Q754" s="9"/>
      <c r="R754" s="9"/>
      <c r="T754" s="7"/>
      <c r="U754" s="7"/>
    </row>
    <row r="755" spans="2:21" x14ac:dyDescent="0.25">
      <c r="B755" s="6"/>
      <c r="E755" s="7"/>
      <c r="K755" s="7"/>
      <c r="L755" s="7"/>
      <c r="P755" s="9"/>
      <c r="Q755" s="9"/>
      <c r="R755" s="9"/>
      <c r="T755" s="7"/>
      <c r="U755" s="7"/>
    </row>
    <row r="756" spans="2:21" x14ac:dyDescent="0.25">
      <c r="B756" s="6"/>
      <c r="E756" s="7"/>
      <c r="K756" s="7"/>
      <c r="L756" s="7"/>
      <c r="P756" s="9"/>
      <c r="Q756" s="9"/>
      <c r="R756" s="9"/>
      <c r="T756" s="7"/>
      <c r="U756" s="7"/>
    </row>
    <row r="757" spans="2:21" x14ac:dyDescent="0.25">
      <c r="B757" s="6"/>
      <c r="E757" s="7"/>
      <c r="K757" s="7"/>
      <c r="L757" s="7"/>
      <c r="P757" s="9"/>
      <c r="Q757" s="9"/>
      <c r="R757" s="9"/>
      <c r="T757" s="7"/>
      <c r="U757" s="7"/>
    </row>
    <row r="758" spans="2:21" x14ac:dyDescent="0.25">
      <c r="B758" s="6"/>
      <c r="E758" s="7"/>
      <c r="K758" s="7"/>
      <c r="L758" s="7"/>
      <c r="P758" s="9"/>
      <c r="Q758" s="9"/>
      <c r="R758" s="9"/>
      <c r="T758" s="7"/>
      <c r="U758" s="7"/>
    </row>
    <row r="759" spans="2:21" x14ac:dyDescent="0.25">
      <c r="B759" s="6"/>
      <c r="E759" s="7"/>
      <c r="K759" s="7"/>
      <c r="L759" s="7"/>
      <c r="P759" s="9"/>
      <c r="Q759" s="9"/>
      <c r="R759" s="9"/>
      <c r="T759" s="7"/>
      <c r="U759" s="7"/>
    </row>
    <row r="760" spans="2:21" x14ac:dyDescent="0.25">
      <c r="B760" s="6"/>
      <c r="E760" s="7"/>
      <c r="K760" s="7"/>
      <c r="L760" s="7"/>
      <c r="P760" s="9"/>
      <c r="Q760" s="9"/>
      <c r="R760" s="9"/>
      <c r="T760" s="7"/>
      <c r="U760" s="7"/>
    </row>
    <row r="761" spans="2:21" x14ac:dyDescent="0.25">
      <c r="B761" s="6"/>
      <c r="E761" s="7"/>
      <c r="K761" s="7"/>
      <c r="L761" s="7"/>
      <c r="P761" s="9"/>
      <c r="Q761" s="9"/>
      <c r="R761" s="9"/>
      <c r="T761" s="7"/>
      <c r="U761" s="7"/>
    </row>
    <row r="762" spans="2:21" x14ac:dyDescent="0.25">
      <c r="B762" s="6"/>
      <c r="E762" s="7"/>
      <c r="K762" s="7"/>
      <c r="L762" s="7"/>
      <c r="P762" s="9"/>
      <c r="Q762" s="9"/>
      <c r="R762" s="9"/>
      <c r="T762" s="7"/>
      <c r="U762" s="7"/>
    </row>
    <row r="763" spans="2:21" x14ac:dyDescent="0.25">
      <c r="B763" s="6"/>
      <c r="E763" s="7"/>
      <c r="K763" s="7"/>
      <c r="L763" s="7"/>
      <c r="P763" s="9"/>
      <c r="Q763" s="9"/>
      <c r="R763" s="9"/>
      <c r="T763" s="7"/>
      <c r="U763" s="7"/>
    </row>
    <row r="764" spans="2:21" x14ac:dyDescent="0.25">
      <c r="B764" s="6"/>
      <c r="E764" s="7"/>
      <c r="K764" s="7"/>
      <c r="L764" s="7"/>
      <c r="P764" s="9"/>
      <c r="Q764" s="9"/>
      <c r="R764" s="9"/>
      <c r="T764" s="7"/>
      <c r="U764" s="7"/>
    </row>
    <row r="765" spans="2:21" x14ac:dyDescent="0.25">
      <c r="B765" s="6"/>
      <c r="E765" s="7"/>
      <c r="K765" s="7"/>
      <c r="L765" s="7"/>
      <c r="P765" s="9"/>
      <c r="Q765" s="9"/>
      <c r="R765" s="9"/>
      <c r="T765" s="7"/>
      <c r="U765" s="7"/>
    </row>
    <row r="766" spans="2:21" x14ac:dyDescent="0.25">
      <c r="B766" s="6"/>
      <c r="E766" s="7"/>
      <c r="K766" s="7"/>
      <c r="L766" s="7"/>
      <c r="P766" s="9"/>
      <c r="Q766" s="9"/>
      <c r="R766" s="9"/>
      <c r="T766" s="7"/>
      <c r="U766" s="7"/>
    </row>
    <row r="767" spans="2:21" x14ac:dyDescent="0.25">
      <c r="B767" s="6"/>
      <c r="E767" s="7"/>
      <c r="K767" s="7"/>
      <c r="L767" s="7"/>
      <c r="P767" s="9"/>
      <c r="Q767" s="9"/>
      <c r="R767" s="9"/>
      <c r="T767" s="7"/>
      <c r="U767" s="7"/>
    </row>
    <row r="768" spans="2:21" x14ac:dyDescent="0.25">
      <c r="B768" s="6"/>
      <c r="E768" s="7"/>
      <c r="K768" s="7"/>
      <c r="L768" s="7"/>
      <c r="P768" s="9"/>
      <c r="Q768" s="9"/>
      <c r="R768" s="9"/>
      <c r="T768" s="7"/>
      <c r="U768" s="7"/>
    </row>
    <row r="769" spans="2:21" x14ac:dyDescent="0.25">
      <c r="B769" s="6"/>
      <c r="E769" s="7"/>
      <c r="K769" s="7"/>
      <c r="L769" s="7"/>
      <c r="P769" s="9"/>
      <c r="Q769" s="9"/>
      <c r="R769" s="9"/>
      <c r="T769" s="7"/>
      <c r="U769" s="7"/>
    </row>
    <row r="770" spans="2:21" x14ac:dyDescent="0.25">
      <c r="B770" s="6"/>
      <c r="E770" s="7"/>
      <c r="K770" s="7"/>
      <c r="L770" s="7"/>
      <c r="P770" s="9"/>
      <c r="Q770" s="9"/>
      <c r="R770" s="9"/>
      <c r="T770" s="7"/>
      <c r="U770" s="7"/>
    </row>
    <row r="771" spans="2:21" x14ac:dyDescent="0.25">
      <c r="B771" s="6"/>
      <c r="E771" s="7"/>
      <c r="K771" s="7"/>
      <c r="L771" s="7"/>
      <c r="P771" s="9"/>
      <c r="Q771" s="9"/>
      <c r="R771" s="9"/>
      <c r="T771" s="7"/>
      <c r="U771" s="7"/>
    </row>
    <row r="772" spans="2:21" x14ac:dyDescent="0.25">
      <c r="B772" s="6"/>
      <c r="E772" s="7"/>
      <c r="K772" s="7"/>
      <c r="L772" s="7"/>
      <c r="P772" s="9"/>
      <c r="Q772" s="9"/>
      <c r="R772" s="9"/>
      <c r="T772" s="7"/>
      <c r="U772" s="7"/>
    </row>
    <row r="773" spans="2:21" x14ac:dyDescent="0.25">
      <c r="B773" s="6"/>
      <c r="E773" s="7"/>
      <c r="K773" s="7"/>
      <c r="L773" s="7"/>
      <c r="P773" s="9"/>
      <c r="Q773" s="9"/>
      <c r="R773" s="9"/>
      <c r="T773" s="7"/>
      <c r="U773" s="7"/>
    </row>
    <row r="774" spans="2:21" x14ac:dyDescent="0.25">
      <c r="B774" s="6"/>
      <c r="E774" s="7"/>
      <c r="K774" s="7"/>
      <c r="L774" s="7"/>
      <c r="P774" s="9"/>
      <c r="Q774" s="9"/>
      <c r="R774" s="9"/>
      <c r="T774" s="7"/>
      <c r="U774" s="7"/>
    </row>
    <row r="775" spans="2:21" x14ac:dyDescent="0.25">
      <c r="B775" s="6"/>
      <c r="E775" s="7"/>
      <c r="K775" s="7"/>
      <c r="L775" s="7"/>
      <c r="P775" s="9"/>
      <c r="Q775" s="9"/>
      <c r="R775" s="9"/>
      <c r="T775" s="7"/>
      <c r="U775" s="7"/>
    </row>
    <row r="776" spans="2:21" x14ac:dyDescent="0.25">
      <c r="B776" s="6"/>
      <c r="E776" s="7"/>
      <c r="K776" s="7"/>
      <c r="L776" s="7"/>
      <c r="P776" s="9"/>
      <c r="Q776" s="9"/>
      <c r="R776" s="9"/>
      <c r="T776" s="7"/>
      <c r="U776" s="7"/>
    </row>
    <row r="777" spans="2:21" x14ac:dyDescent="0.25">
      <c r="B777" s="6"/>
      <c r="E777" s="7"/>
      <c r="K777" s="7"/>
      <c r="L777" s="7"/>
      <c r="P777" s="9"/>
      <c r="Q777" s="9"/>
      <c r="R777" s="9"/>
      <c r="T777" s="7"/>
      <c r="U777" s="7"/>
    </row>
    <row r="778" spans="2:21" x14ac:dyDescent="0.25">
      <c r="B778" s="6"/>
      <c r="E778" s="7"/>
      <c r="K778" s="7"/>
      <c r="L778" s="7"/>
      <c r="P778" s="9"/>
      <c r="Q778" s="9"/>
      <c r="R778" s="9"/>
      <c r="T778" s="7"/>
      <c r="U778" s="7"/>
    </row>
    <row r="779" spans="2:21" x14ac:dyDescent="0.25">
      <c r="B779" s="6"/>
      <c r="E779" s="7"/>
      <c r="K779" s="7"/>
      <c r="L779" s="7"/>
      <c r="P779" s="9"/>
      <c r="Q779" s="9"/>
      <c r="R779" s="9"/>
      <c r="T779" s="7"/>
      <c r="U779" s="7"/>
    </row>
    <row r="780" spans="2:21" x14ac:dyDescent="0.25">
      <c r="B780" s="6"/>
      <c r="E780" s="7"/>
      <c r="K780" s="7"/>
      <c r="L780" s="7"/>
      <c r="P780" s="9"/>
      <c r="Q780" s="9"/>
      <c r="R780" s="9"/>
      <c r="T780" s="7"/>
      <c r="U780" s="7"/>
    </row>
    <row r="781" spans="2:21" x14ac:dyDescent="0.25">
      <c r="B781" s="6"/>
      <c r="E781" s="7"/>
      <c r="K781" s="7"/>
      <c r="L781" s="7"/>
      <c r="P781" s="9"/>
      <c r="Q781" s="9"/>
      <c r="R781" s="9"/>
      <c r="T781" s="7"/>
      <c r="U781" s="7"/>
    </row>
    <row r="782" spans="2:21" x14ac:dyDescent="0.25">
      <c r="B782" s="6"/>
      <c r="E782" s="7"/>
      <c r="K782" s="7"/>
      <c r="L782" s="7"/>
      <c r="P782" s="9"/>
      <c r="Q782" s="9"/>
      <c r="R782" s="9"/>
      <c r="T782" s="7"/>
      <c r="U782" s="7"/>
    </row>
    <row r="783" spans="2:21" x14ac:dyDescent="0.25">
      <c r="B783" s="6"/>
      <c r="E783" s="7"/>
      <c r="K783" s="7"/>
      <c r="L783" s="7"/>
      <c r="P783" s="9"/>
      <c r="Q783" s="9"/>
      <c r="R783" s="9"/>
      <c r="T783" s="7"/>
      <c r="U783" s="7"/>
    </row>
    <row r="784" spans="2:21" x14ac:dyDescent="0.25">
      <c r="B784" s="6"/>
      <c r="E784" s="7"/>
      <c r="K784" s="7"/>
      <c r="L784" s="7"/>
      <c r="P784" s="9"/>
      <c r="Q784" s="9"/>
      <c r="R784" s="9"/>
      <c r="T784" s="7"/>
      <c r="U784" s="7"/>
    </row>
    <row r="785" spans="2:21" x14ac:dyDescent="0.25">
      <c r="B785" s="6"/>
      <c r="E785" s="7"/>
      <c r="K785" s="7"/>
      <c r="L785" s="7"/>
      <c r="P785" s="9"/>
      <c r="Q785" s="9"/>
      <c r="R785" s="9"/>
      <c r="T785" s="7"/>
      <c r="U785" s="7"/>
    </row>
    <row r="786" spans="2:21" x14ac:dyDescent="0.25">
      <c r="B786" s="6"/>
      <c r="E786" s="7"/>
      <c r="K786" s="7"/>
      <c r="L786" s="7"/>
      <c r="P786" s="9"/>
      <c r="Q786" s="9"/>
      <c r="R786" s="9"/>
      <c r="T786" s="7"/>
      <c r="U786" s="7"/>
    </row>
    <row r="787" spans="2:21" x14ac:dyDescent="0.25">
      <c r="B787" s="6"/>
      <c r="E787" s="7"/>
      <c r="K787" s="7"/>
      <c r="L787" s="7"/>
      <c r="P787" s="9"/>
      <c r="Q787" s="9"/>
      <c r="R787" s="9"/>
      <c r="T787" s="7"/>
      <c r="U787" s="7"/>
    </row>
    <row r="788" spans="2:21" x14ac:dyDescent="0.25">
      <c r="B788" s="6"/>
      <c r="E788" s="7"/>
      <c r="K788" s="7"/>
      <c r="L788" s="7"/>
      <c r="P788" s="9"/>
      <c r="Q788" s="9"/>
      <c r="R788" s="9"/>
      <c r="T788" s="7"/>
      <c r="U788" s="7"/>
    </row>
    <row r="789" spans="2:21" x14ac:dyDescent="0.25">
      <c r="B789" s="6"/>
      <c r="E789" s="7"/>
      <c r="K789" s="7"/>
      <c r="L789" s="7"/>
      <c r="P789" s="9"/>
      <c r="Q789" s="9"/>
      <c r="R789" s="9"/>
      <c r="T789" s="7"/>
      <c r="U789" s="7"/>
    </row>
    <row r="790" spans="2:21" x14ac:dyDescent="0.25">
      <c r="B790" s="6"/>
      <c r="E790" s="7"/>
      <c r="K790" s="7"/>
      <c r="L790" s="7"/>
      <c r="P790" s="9"/>
      <c r="Q790" s="9"/>
      <c r="R790" s="9"/>
      <c r="T790" s="7"/>
      <c r="U790" s="7"/>
    </row>
    <row r="791" spans="2:21" x14ac:dyDescent="0.25">
      <c r="B791" s="6"/>
      <c r="E791" s="7"/>
      <c r="K791" s="7"/>
      <c r="L791" s="7"/>
      <c r="P791" s="9"/>
      <c r="Q791" s="9"/>
      <c r="R791" s="9"/>
      <c r="T791" s="7"/>
      <c r="U791" s="7"/>
    </row>
    <row r="792" spans="2:21" x14ac:dyDescent="0.25">
      <c r="B792" s="6"/>
      <c r="E792" s="7"/>
      <c r="K792" s="7"/>
      <c r="L792" s="7"/>
      <c r="P792" s="9"/>
      <c r="Q792" s="9"/>
      <c r="R792" s="9"/>
      <c r="T792" s="7"/>
      <c r="U792" s="7"/>
    </row>
  </sheetData>
  <autoFilter ref="A6:U792" xr:uid="{F566C672-504F-4916-BED4-4894911EFE18}"/>
  <conditionalFormatting sqref="B1:B792">
    <cfRule type="duplicateValues" dxfId="47" priority="49"/>
  </conditionalFormatting>
  <conditionalFormatting sqref="B7:B792">
    <cfRule type="duplicateValues" dxfId="46" priority="51"/>
    <cfRule type="duplicateValues" dxfId="45" priority="52"/>
  </conditionalFormatting>
  <conditionalFormatting sqref="C6">
    <cfRule type="duplicateValues" dxfId="44" priority="10"/>
    <cfRule type="duplicateValues" dxfId="43" priority="1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16A1C-2B19-447F-BCEB-35B579162FC4}">
  <sheetPr>
    <tabColor rgb="FFFFFF00"/>
  </sheetPr>
  <dimension ref="A1:X342"/>
  <sheetViews>
    <sheetView workbookViewId="0">
      <selection activeCell="W193" sqref="W193:W194"/>
    </sheetView>
  </sheetViews>
  <sheetFormatPr defaultRowHeight="15" outlineLevelCol="1" x14ac:dyDescent="0.25"/>
  <cols>
    <col min="2" max="2" width="15.7109375" bestFit="1" customWidth="1"/>
    <col min="3" max="3" width="14.28515625" bestFit="1" customWidth="1"/>
    <col min="4" max="4" width="44.42578125" bestFit="1" customWidth="1"/>
    <col min="5" max="5" width="16.42578125" bestFit="1" customWidth="1"/>
    <col min="6" max="6" width="11.7109375" bestFit="1" customWidth="1"/>
    <col min="7" max="7" width="9.28515625" bestFit="1" customWidth="1"/>
    <col min="8" max="8" width="29.28515625" customWidth="1"/>
    <col min="9" max="9" width="25.42578125" customWidth="1"/>
    <col min="10" max="10" width="17" bestFit="1" customWidth="1"/>
    <col min="11" max="11" width="16.140625" hidden="1" customWidth="1" outlineLevel="1"/>
    <col min="12" max="12" width="19.85546875" hidden="1" customWidth="1" outlineLevel="1"/>
    <col min="13" max="13" width="15.5703125" customWidth="1" collapsed="1"/>
    <col min="14" max="14" width="16.28515625" customWidth="1"/>
    <col min="15" max="15" width="18.7109375" customWidth="1"/>
    <col min="16" max="16" width="36" hidden="1" customWidth="1" outlineLevel="1"/>
    <col min="17" max="17" width="29.85546875" hidden="1" customWidth="1" outlineLevel="1"/>
    <col min="18" max="18" width="18.7109375" hidden="1" customWidth="1" outlineLevel="1"/>
    <col min="19" max="19" width="15.28515625" bestFit="1" customWidth="1" collapsed="1"/>
    <col min="20" max="20" width="15.28515625" customWidth="1"/>
    <col min="21" max="21" width="10" customWidth="1"/>
    <col min="22" max="22" width="1.28515625" hidden="1" customWidth="1"/>
    <col min="24" max="24" width="13.5703125" bestFit="1" customWidth="1"/>
  </cols>
  <sheetData>
    <row r="1" spans="1:24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1791</v>
      </c>
      <c r="N1" s="37"/>
      <c r="O1" s="37"/>
      <c r="P1" s="37"/>
      <c r="Q1" s="37"/>
      <c r="R1" s="37"/>
      <c r="S1" s="37" t="s">
        <v>1654</v>
      </c>
      <c r="T1" s="37"/>
      <c r="U1" s="37"/>
      <c r="V1" s="37"/>
      <c r="W1" s="37"/>
      <c r="X1" s="37"/>
    </row>
    <row r="2" spans="1:24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55" t="s">
        <v>654</v>
      </c>
      <c r="R2" s="55" t="s">
        <v>655</v>
      </c>
      <c r="S2" s="37"/>
      <c r="T2" s="37"/>
      <c r="U2" s="37"/>
      <c r="V2" s="37"/>
      <c r="W2" s="37"/>
      <c r="X2" s="37"/>
    </row>
    <row r="3" spans="1:24" ht="26.25" x14ac:dyDescent="0.4">
      <c r="A3" s="38" t="s">
        <v>2833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55">
        <v>1.37</v>
      </c>
      <c r="R3" s="55">
        <v>0.2</v>
      </c>
      <c r="S3" s="37"/>
      <c r="T3" s="37"/>
      <c r="U3" s="37"/>
      <c r="V3" s="37"/>
      <c r="W3" s="37"/>
      <c r="X3" s="37"/>
    </row>
    <row r="4" spans="1:24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55" t="s">
        <v>656</v>
      </c>
      <c r="R4" s="55"/>
      <c r="S4" s="37"/>
      <c r="T4" s="37"/>
      <c r="U4" s="37"/>
      <c r="V4" s="37"/>
      <c r="W4" s="37"/>
      <c r="X4" s="37"/>
    </row>
    <row r="5" spans="1:24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x14ac:dyDescent="0.25">
      <c r="A6" s="37"/>
      <c r="B6" s="1" t="s">
        <v>0</v>
      </c>
      <c r="C6" s="2" t="s">
        <v>1</v>
      </c>
      <c r="D6" s="2" t="s">
        <v>2</v>
      </c>
      <c r="E6" s="5" t="s">
        <v>1658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" t="s">
        <v>8</v>
      </c>
      <c r="L6" s="3" t="s">
        <v>9</v>
      </c>
      <c r="M6" s="2" t="s">
        <v>2835</v>
      </c>
      <c r="N6" s="2" t="s">
        <v>2836</v>
      </c>
      <c r="O6" s="2" t="s">
        <v>2837</v>
      </c>
      <c r="P6" s="5" t="s">
        <v>2838</v>
      </c>
      <c r="Q6" s="5" t="s">
        <v>2839</v>
      </c>
      <c r="R6" s="5" t="s">
        <v>2840</v>
      </c>
      <c r="S6" s="2" t="s">
        <v>21</v>
      </c>
      <c r="T6" s="2" t="s">
        <v>3269</v>
      </c>
      <c r="U6" s="2" t="s">
        <v>22</v>
      </c>
      <c r="V6" s="26"/>
      <c r="W6" s="27" t="s">
        <v>1651</v>
      </c>
      <c r="X6" s="27" t="s">
        <v>1652</v>
      </c>
    </row>
    <row r="7" spans="1:24" x14ac:dyDescent="0.25">
      <c r="B7" s="35" t="s">
        <v>2844</v>
      </c>
      <c r="C7" s="6" t="s">
        <v>1990</v>
      </c>
      <c r="D7" s="6" t="s">
        <v>2482</v>
      </c>
      <c r="E7" s="7" t="s">
        <v>16</v>
      </c>
      <c r="F7" s="6" t="s">
        <v>2483</v>
      </c>
      <c r="G7" s="6" t="s">
        <v>17</v>
      </c>
      <c r="H7" s="6" t="s">
        <v>12</v>
      </c>
      <c r="I7" s="6" t="s">
        <v>26</v>
      </c>
      <c r="J7" s="6" t="s">
        <v>2337</v>
      </c>
      <c r="K7" s="6" t="s">
        <v>15</v>
      </c>
      <c r="L7" s="48" t="s">
        <v>16</v>
      </c>
      <c r="M7" s="47">
        <v>68.75</v>
      </c>
      <c r="N7" s="47">
        <v>125</v>
      </c>
      <c r="O7" s="47">
        <v>125</v>
      </c>
      <c r="P7" s="47">
        <f t="shared" ref="P7:P70" si="0">(O7*$Q$3)*(M7/O7)</f>
        <v>94.187500000000014</v>
      </c>
      <c r="Q7" s="8">
        <f t="shared" ref="Q7:Q70" si="1">R7</f>
        <v>206</v>
      </c>
      <c r="R7" s="47">
        <f t="shared" ref="R7:R70" si="2">ROUND(O7*$Q$3*(1+$R$3),0)</f>
        <v>206</v>
      </c>
      <c r="S7" s="6" t="s">
        <v>3268</v>
      </c>
      <c r="T7" s="6" t="s">
        <v>3270</v>
      </c>
      <c r="U7" s="6" t="s">
        <v>24</v>
      </c>
      <c r="V7" s="26"/>
      <c r="X7" s="41">
        <f t="shared" ref="X7:X70" si="3">W7*M7</f>
        <v>0</v>
      </c>
    </row>
    <row r="8" spans="1:24" x14ac:dyDescent="0.25">
      <c r="B8" s="35" t="s">
        <v>2845</v>
      </c>
      <c r="C8" s="6" t="s">
        <v>1991</v>
      </c>
      <c r="D8" s="6" t="s">
        <v>2484</v>
      </c>
      <c r="E8" s="7" t="s">
        <v>16</v>
      </c>
      <c r="F8" s="6" t="s">
        <v>2483</v>
      </c>
      <c r="G8" s="6" t="s">
        <v>18</v>
      </c>
      <c r="H8" s="6" t="s">
        <v>12</v>
      </c>
      <c r="I8" s="6" t="s">
        <v>26</v>
      </c>
      <c r="J8" s="6" t="s">
        <v>2337</v>
      </c>
      <c r="K8" s="6" t="s">
        <v>15</v>
      </c>
      <c r="L8" s="48" t="s">
        <v>16</v>
      </c>
      <c r="M8" s="47">
        <v>68.75</v>
      </c>
      <c r="N8" s="47">
        <v>125</v>
      </c>
      <c r="O8" s="47">
        <v>125</v>
      </c>
      <c r="P8" s="47">
        <f t="shared" si="0"/>
        <v>94.187500000000014</v>
      </c>
      <c r="Q8" s="8">
        <f t="shared" si="1"/>
        <v>206</v>
      </c>
      <c r="R8" s="47">
        <f t="shared" si="2"/>
        <v>206</v>
      </c>
      <c r="S8" s="6" t="s">
        <v>3268</v>
      </c>
      <c r="T8" s="6" t="s">
        <v>3270</v>
      </c>
      <c r="U8" s="6" t="s">
        <v>24</v>
      </c>
      <c r="V8" s="26"/>
      <c r="X8" s="41">
        <f t="shared" si="3"/>
        <v>0</v>
      </c>
    </row>
    <row r="9" spans="1:24" x14ac:dyDescent="0.25">
      <c r="B9" s="35" t="s">
        <v>2846</v>
      </c>
      <c r="C9" s="6" t="s">
        <v>1992</v>
      </c>
      <c r="D9" s="6" t="s">
        <v>2485</v>
      </c>
      <c r="E9" s="7" t="s">
        <v>16</v>
      </c>
      <c r="F9" s="6" t="s">
        <v>2483</v>
      </c>
      <c r="G9" s="6" t="s">
        <v>19</v>
      </c>
      <c r="H9" s="6" t="s">
        <v>12</v>
      </c>
      <c r="I9" s="6" t="s">
        <v>26</v>
      </c>
      <c r="J9" s="6" t="s">
        <v>2337</v>
      </c>
      <c r="K9" s="6" t="s">
        <v>15</v>
      </c>
      <c r="L9" s="48" t="s">
        <v>16</v>
      </c>
      <c r="M9" s="47">
        <v>68.75</v>
      </c>
      <c r="N9" s="47">
        <v>125</v>
      </c>
      <c r="O9" s="47">
        <v>125</v>
      </c>
      <c r="P9" s="47">
        <f t="shared" si="0"/>
        <v>94.187500000000014</v>
      </c>
      <c r="Q9" s="8">
        <f t="shared" si="1"/>
        <v>206</v>
      </c>
      <c r="R9" s="47">
        <f t="shared" si="2"/>
        <v>206</v>
      </c>
      <c r="S9" s="6" t="s">
        <v>3268</v>
      </c>
      <c r="T9" s="6" t="s">
        <v>3270</v>
      </c>
      <c r="U9" s="6" t="s">
        <v>24</v>
      </c>
      <c r="V9" s="26"/>
      <c r="X9" s="41">
        <f t="shared" si="3"/>
        <v>0</v>
      </c>
    </row>
    <row r="10" spans="1:24" x14ac:dyDescent="0.25">
      <c r="B10" s="35" t="s">
        <v>2847</v>
      </c>
      <c r="C10" s="6" t="s">
        <v>1993</v>
      </c>
      <c r="D10" s="6" t="s">
        <v>2486</v>
      </c>
      <c r="E10" s="7" t="s">
        <v>16</v>
      </c>
      <c r="F10" s="6" t="s">
        <v>2483</v>
      </c>
      <c r="G10" s="6" t="s">
        <v>20</v>
      </c>
      <c r="H10" s="6" t="s">
        <v>12</v>
      </c>
      <c r="I10" s="6" t="s">
        <v>26</v>
      </c>
      <c r="J10" s="6" t="s">
        <v>2337</v>
      </c>
      <c r="K10" s="6" t="s">
        <v>15</v>
      </c>
      <c r="L10" s="48" t="s">
        <v>16</v>
      </c>
      <c r="M10" s="47">
        <v>68.75</v>
      </c>
      <c r="N10" s="47">
        <v>125</v>
      </c>
      <c r="O10" s="47">
        <v>125</v>
      </c>
      <c r="P10" s="47">
        <f t="shared" si="0"/>
        <v>94.187500000000014</v>
      </c>
      <c r="Q10" s="8">
        <f t="shared" si="1"/>
        <v>206</v>
      </c>
      <c r="R10" s="47">
        <f t="shared" si="2"/>
        <v>206</v>
      </c>
      <c r="S10" s="6" t="s">
        <v>3268</v>
      </c>
      <c r="T10" s="6" t="s">
        <v>3270</v>
      </c>
      <c r="U10" s="6" t="s">
        <v>24</v>
      </c>
      <c r="V10" s="26"/>
      <c r="X10" s="41">
        <f t="shared" si="3"/>
        <v>0</v>
      </c>
    </row>
    <row r="11" spans="1:24" x14ac:dyDescent="0.25">
      <c r="B11" s="35" t="s">
        <v>2848</v>
      </c>
      <c r="C11" s="6" t="s">
        <v>1994</v>
      </c>
      <c r="D11" s="6" t="s">
        <v>2487</v>
      </c>
      <c r="E11" s="7" t="s">
        <v>16</v>
      </c>
      <c r="F11" s="6" t="s">
        <v>2483</v>
      </c>
      <c r="G11" s="6" t="s">
        <v>189</v>
      </c>
      <c r="H11" s="6" t="s">
        <v>12</v>
      </c>
      <c r="I11" s="6" t="s">
        <v>26</v>
      </c>
      <c r="J11" s="6" t="s">
        <v>2337</v>
      </c>
      <c r="K11" s="6" t="s">
        <v>15</v>
      </c>
      <c r="L11" s="48" t="s">
        <v>16</v>
      </c>
      <c r="M11" s="47">
        <v>68.75</v>
      </c>
      <c r="N11" s="47">
        <v>125</v>
      </c>
      <c r="O11" s="47">
        <v>125</v>
      </c>
      <c r="P11" s="47">
        <f t="shared" si="0"/>
        <v>94.187500000000014</v>
      </c>
      <c r="Q11" s="8">
        <f t="shared" si="1"/>
        <v>206</v>
      </c>
      <c r="R11" s="47">
        <f t="shared" si="2"/>
        <v>206</v>
      </c>
      <c r="S11" s="6" t="s">
        <v>3268</v>
      </c>
      <c r="T11" s="6" t="s">
        <v>3270</v>
      </c>
      <c r="U11" s="6" t="s">
        <v>24</v>
      </c>
      <c r="V11" s="26"/>
      <c r="X11" s="41">
        <f t="shared" si="3"/>
        <v>0</v>
      </c>
    </row>
    <row r="12" spans="1:24" x14ac:dyDescent="0.25">
      <c r="B12" s="35" t="s">
        <v>2849</v>
      </c>
      <c r="C12" s="6" t="s">
        <v>1995</v>
      </c>
      <c r="D12" s="6" t="s">
        <v>2488</v>
      </c>
      <c r="E12" s="7" t="s">
        <v>15</v>
      </c>
      <c r="F12" s="6" t="s">
        <v>2489</v>
      </c>
      <c r="G12" s="6" t="s">
        <v>17</v>
      </c>
      <c r="H12" s="6" t="s">
        <v>12</v>
      </c>
      <c r="I12" s="6" t="s">
        <v>26</v>
      </c>
      <c r="J12" s="6" t="s">
        <v>2337</v>
      </c>
      <c r="K12" s="6" t="s">
        <v>15</v>
      </c>
      <c r="L12" s="48" t="s">
        <v>16</v>
      </c>
      <c r="M12" s="47">
        <v>68.75</v>
      </c>
      <c r="N12" s="47">
        <v>125</v>
      </c>
      <c r="O12" s="47">
        <v>125</v>
      </c>
      <c r="P12" s="47">
        <f t="shared" si="0"/>
        <v>94.187500000000014</v>
      </c>
      <c r="Q12" s="8">
        <f t="shared" si="1"/>
        <v>206</v>
      </c>
      <c r="R12" s="47">
        <f t="shared" si="2"/>
        <v>206</v>
      </c>
      <c r="S12" s="6" t="s">
        <v>3268</v>
      </c>
      <c r="T12" s="6" t="s">
        <v>3270</v>
      </c>
      <c r="U12" s="6" t="s">
        <v>24</v>
      </c>
      <c r="V12" s="26"/>
      <c r="X12" s="41">
        <f t="shared" si="3"/>
        <v>0</v>
      </c>
    </row>
    <row r="13" spans="1:24" x14ac:dyDescent="0.25">
      <c r="B13" s="35" t="s">
        <v>2850</v>
      </c>
      <c r="C13" s="6" t="s">
        <v>1996</v>
      </c>
      <c r="D13" s="6" t="s">
        <v>2490</v>
      </c>
      <c r="E13" s="7" t="s">
        <v>15</v>
      </c>
      <c r="F13" s="6" t="s">
        <v>2489</v>
      </c>
      <c r="G13" s="6" t="s">
        <v>18</v>
      </c>
      <c r="H13" s="6" t="s">
        <v>12</v>
      </c>
      <c r="I13" s="6" t="s">
        <v>26</v>
      </c>
      <c r="J13" s="6" t="s">
        <v>2337</v>
      </c>
      <c r="K13" s="6" t="s">
        <v>15</v>
      </c>
      <c r="L13" s="48" t="s">
        <v>16</v>
      </c>
      <c r="M13" s="47">
        <v>68.75</v>
      </c>
      <c r="N13" s="47">
        <v>125</v>
      </c>
      <c r="O13" s="47">
        <v>125</v>
      </c>
      <c r="P13" s="47">
        <f t="shared" si="0"/>
        <v>94.187500000000014</v>
      </c>
      <c r="Q13" s="8">
        <f t="shared" si="1"/>
        <v>206</v>
      </c>
      <c r="R13" s="47">
        <f t="shared" si="2"/>
        <v>206</v>
      </c>
      <c r="S13" s="6" t="s">
        <v>3268</v>
      </c>
      <c r="T13" s="6" t="s">
        <v>3270</v>
      </c>
      <c r="U13" s="6" t="s">
        <v>24</v>
      </c>
      <c r="V13" s="26"/>
      <c r="X13" s="41">
        <f t="shared" si="3"/>
        <v>0</v>
      </c>
    </row>
    <row r="14" spans="1:24" x14ac:dyDescent="0.25">
      <c r="B14" s="35" t="s">
        <v>2851</v>
      </c>
      <c r="C14" s="6" t="s">
        <v>1997</v>
      </c>
      <c r="D14" s="6" t="s">
        <v>2491</v>
      </c>
      <c r="E14" s="7" t="s">
        <v>15</v>
      </c>
      <c r="F14" s="6" t="s">
        <v>2489</v>
      </c>
      <c r="G14" s="6" t="s">
        <v>19</v>
      </c>
      <c r="H14" s="6" t="s">
        <v>12</v>
      </c>
      <c r="I14" s="6" t="s">
        <v>26</v>
      </c>
      <c r="J14" s="6" t="s">
        <v>2337</v>
      </c>
      <c r="K14" s="6" t="s">
        <v>15</v>
      </c>
      <c r="L14" s="48" t="s">
        <v>16</v>
      </c>
      <c r="M14" s="47">
        <v>68.75</v>
      </c>
      <c r="N14" s="47">
        <v>125</v>
      </c>
      <c r="O14" s="47">
        <v>125</v>
      </c>
      <c r="P14" s="47">
        <f t="shared" si="0"/>
        <v>94.187500000000014</v>
      </c>
      <c r="Q14" s="8">
        <f t="shared" si="1"/>
        <v>206</v>
      </c>
      <c r="R14" s="47">
        <f t="shared" si="2"/>
        <v>206</v>
      </c>
      <c r="S14" s="6" t="s">
        <v>3268</v>
      </c>
      <c r="T14" s="6" t="s">
        <v>3270</v>
      </c>
      <c r="U14" s="6" t="s">
        <v>24</v>
      </c>
      <c r="V14" s="26"/>
      <c r="X14" s="41">
        <f t="shared" si="3"/>
        <v>0</v>
      </c>
    </row>
    <row r="15" spans="1:24" x14ac:dyDescent="0.25">
      <c r="B15" s="35" t="s">
        <v>2852</v>
      </c>
      <c r="C15" s="6" t="s">
        <v>1998</v>
      </c>
      <c r="D15" s="6" t="s">
        <v>2492</v>
      </c>
      <c r="E15" s="7" t="s">
        <v>15</v>
      </c>
      <c r="F15" s="6" t="s">
        <v>2489</v>
      </c>
      <c r="G15" s="6" t="s">
        <v>20</v>
      </c>
      <c r="H15" s="6" t="s">
        <v>12</v>
      </c>
      <c r="I15" s="6" t="s">
        <v>26</v>
      </c>
      <c r="J15" s="6" t="s">
        <v>2337</v>
      </c>
      <c r="K15" s="6" t="s">
        <v>15</v>
      </c>
      <c r="L15" s="48" t="s">
        <v>16</v>
      </c>
      <c r="M15" s="47">
        <v>68.75</v>
      </c>
      <c r="N15" s="47">
        <v>125</v>
      </c>
      <c r="O15" s="47">
        <v>125</v>
      </c>
      <c r="P15" s="47">
        <f t="shared" si="0"/>
        <v>94.187500000000014</v>
      </c>
      <c r="Q15" s="8">
        <f t="shared" si="1"/>
        <v>206</v>
      </c>
      <c r="R15" s="47">
        <f t="shared" si="2"/>
        <v>206</v>
      </c>
      <c r="S15" s="6" t="s">
        <v>3268</v>
      </c>
      <c r="T15" s="6" t="s">
        <v>3270</v>
      </c>
      <c r="U15" s="6" t="s">
        <v>24</v>
      </c>
      <c r="V15" s="26"/>
      <c r="X15" s="41">
        <f t="shared" si="3"/>
        <v>0</v>
      </c>
    </row>
    <row r="16" spans="1:24" x14ac:dyDescent="0.25">
      <c r="B16" s="35" t="s">
        <v>2853</v>
      </c>
      <c r="C16" s="6" t="s">
        <v>1999</v>
      </c>
      <c r="D16" s="6" t="s">
        <v>2493</v>
      </c>
      <c r="E16" s="7" t="s">
        <v>15</v>
      </c>
      <c r="F16" s="6" t="s">
        <v>2489</v>
      </c>
      <c r="G16" s="6" t="s">
        <v>189</v>
      </c>
      <c r="H16" s="6" t="s">
        <v>12</v>
      </c>
      <c r="I16" s="6" t="s">
        <v>26</v>
      </c>
      <c r="J16" s="6" t="s">
        <v>2337</v>
      </c>
      <c r="K16" s="6" t="s">
        <v>15</v>
      </c>
      <c r="L16" s="48" t="s">
        <v>16</v>
      </c>
      <c r="M16" s="47">
        <v>68.75</v>
      </c>
      <c r="N16" s="47">
        <v>125</v>
      </c>
      <c r="O16" s="47">
        <v>125</v>
      </c>
      <c r="P16" s="47">
        <f t="shared" si="0"/>
        <v>94.187500000000014</v>
      </c>
      <c r="Q16" s="8">
        <f t="shared" si="1"/>
        <v>206</v>
      </c>
      <c r="R16" s="47">
        <f t="shared" si="2"/>
        <v>206</v>
      </c>
      <c r="S16" s="6" t="s">
        <v>3268</v>
      </c>
      <c r="T16" s="6" t="s">
        <v>3270</v>
      </c>
      <c r="U16" s="6" t="s">
        <v>24</v>
      </c>
      <c r="V16" s="26"/>
      <c r="X16" s="41">
        <f t="shared" si="3"/>
        <v>0</v>
      </c>
    </row>
    <row r="17" spans="2:24" x14ac:dyDescent="0.25">
      <c r="B17" s="35" t="s">
        <v>2854</v>
      </c>
      <c r="C17" s="6" t="s">
        <v>2000</v>
      </c>
      <c r="D17" s="6" t="s">
        <v>2494</v>
      </c>
      <c r="E17" s="7" t="s">
        <v>16</v>
      </c>
      <c r="F17" s="6" t="s">
        <v>2495</v>
      </c>
      <c r="G17" s="6" t="s">
        <v>284</v>
      </c>
      <c r="H17" s="6" t="s">
        <v>62</v>
      </c>
      <c r="I17" s="6" t="s">
        <v>2382</v>
      </c>
      <c r="J17" s="6" t="s">
        <v>2337</v>
      </c>
      <c r="K17" s="6" t="s">
        <v>15</v>
      </c>
      <c r="L17" s="48" t="s">
        <v>16</v>
      </c>
      <c r="M17" s="47">
        <v>66</v>
      </c>
      <c r="N17" s="47">
        <v>120</v>
      </c>
      <c r="O17" s="47">
        <v>120</v>
      </c>
      <c r="P17" s="47">
        <f t="shared" si="0"/>
        <v>90.420000000000016</v>
      </c>
      <c r="Q17" s="8">
        <f t="shared" si="1"/>
        <v>197</v>
      </c>
      <c r="R17" s="47">
        <f t="shared" si="2"/>
        <v>197</v>
      </c>
      <c r="S17" s="6" t="s">
        <v>3268</v>
      </c>
      <c r="T17" s="6" t="s">
        <v>3270</v>
      </c>
      <c r="U17" s="6" t="s">
        <v>24</v>
      </c>
      <c r="V17" s="26"/>
      <c r="X17" s="41">
        <f t="shared" si="3"/>
        <v>0</v>
      </c>
    </row>
    <row r="18" spans="2:24" x14ac:dyDescent="0.25">
      <c r="B18" s="35" t="s">
        <v>2855</v>
      </c>
      <c r="C18" s="6" t="s">
        <v>2001</v>
      </c>
      <c r="D18" s="6" t="s">
        <v>2496</v>
      </c>
      <c r="E18" s="7" t="s">
        <v>16</v>
      </c>
      <c r="F18" s="6" t="s">
        <v>2495</v>
      </c>
      <c r="G18" s="6" t="s">
        <v>292</v>
      </c>
      <c r="H18" s="6" t="s">
        <v>62</v>
      </c>
      <c r="I18" s="6" t="s">
        <v>2382</v>
      </c>
      <c r="J18" s="6" t="s">
        <v>2337</v>
      </c>
      <c r="K18" s="6" t="s">
        <v>15</v>
      </c>
      <c r="L18" s="48" t="s">
        <v>16</v>
      </c>
      <c r="M18" s="47">
        <v>66</v>
      </c>
      <c r="N18" s="47">
        <v>120</v>
      </c>
      <c r="O18" s="47">
        <v>120</v>
      </c>
      <c r="P18" s="47">
        <f t="shared" si="0"/>
        <v>90.420000000000016</v>
      </c>
      <c r="Q18" s="8">
        <f t="shared" si="1"/>
        <v>197</v>
      </c>
      <c r="R18" s="47">
        <f t="shared" si="2"/>
        <v>197</v>
      </c>
      <c r="S18" s="6" t="s">
        <v>3268</v>
      </c>
      <c r="T18" s="6" t="s">
        <v>3270</v>
      </c>
      <c r="U18" s="6" t="s">
        <v>24</v>
      </c>
      <c r="V18" s="26"/>
      <c r="X18" s="41">
        <f t="shared" si="3"/>
        <v>0</v>
      </c>
    </row>
    <row r="19" spans="2:24" x14ac:dyDescent="0.25">
      <c r="B19" s="35" t="s">
        <v>2856</v>
      </c>
      <c r="C19" s="6" t="s">
        <v>2002</v>
      </c>
      <c r="D19" s="6" t="s">
        <v>2497</v>
      </c>
      <c r="E19" s="7" t="s">
        <v>16</v>
      </c>
      <c r="F19" s="6" t="s">
        <v>2495</v>
      </c>
      <c r="G19" s="6" t="s">
        <v>295</v>
      </c>
      <c r="H19" s="6" t="s">
        <v>62</v>
      </c>
      <c r="I19" s="6" t="s">
        <v>2382</v>
      </c>
      <c r="J19" s="6" t="s">
        <v>2337</v>
      </c>
      <c r="K19" s="6" t="s">
        <v>15</v>
      </c>
      <c r="L19" s="48" t="s">
        <v>16</v>
      </c>
      <c r="M19" s="47">
        <v>66</v>
      </c>
      <c r="N19" s="47">
        <v>120</v>
      </c>
      <c r="O19" s="47">
        <v>120</v>
      </c>
      <c r="P19" s="47">
        <f t="shared" si="0"/>
        <v>90.420000000000016</v>
      </c>
      <c r="Q19" s="8">
        <f t="shared" si="1"/>
        <v>197</v>
      </c>
      <c r="R19" s="47">
        <f t="shared" si="2"/>
        <v>197</v>
      </c>
      <c r="S19" s="6" t="s">
        <v>3268</v>
      </c>
      <c r="T19" s="6" t="s">
        <v>3270</v>
      </c>
      <c r="U19" s="6" t="s">
        <v>24</v>
      </c>
      <c r="V19" s="26"/>
      <c r="X19" s="41">
        <f t="shared" si="3"/>
        <v>0</v>
      </c>
    </row>
    <row r="20" spans="2:24" x14ac:dyDescent="0.25">
      <c r="B20" s="35" t="s">
        <v>2857</v>
      </c>
      <c r="C20" s="6" t="s">
        <v>2003</v>
      </c>
      <c r="D20" s="6" t="s">
        <v>2498</v>
      </c>
      <c r="E20" s="7" t="s">
        <v>16</v>
      </c>
      <c r="F20" s="6" t="s">
        <v>2495</v>
      </c>
      <c r="G20" s="6" t="s">
        <v>285</v>
      </c>
      <c r="H20" s="6" t="s">
        <v>62</v>
      </c>
      <c r="I20" s="6" t="s">
        <v>2382</v>
      </c>
      <c r="J20" s="6" t="s">
        <v>2337</v>
      </c>
      <c r="K20" s="6" t="s">
        <v>15</v>
      </c>
      <c r="L20" s="48" t="s">
        <v>16</v>
      </c>
      <c r="M20" s="47">
        <v>66</v>
      </c>
      <c r="N20" s="47">
        <v>120</v>
      </c>
      <c r="O20" s="47">
        <v>120</v>
      </c>
      <c r="P20" s="47">
        <f t="shared" si="0"/>
        <v>90.420000000000016</v>
      </c>
      <c r="Q20" s="8">
        <f t="shared" si="1"/>
        <v>197</v>
      </c>
      <c r="R20" s="47">
        <f t="shared" si="2"/>
        <v>197</v>
      </c>
      <c r="S20" s="6" t="s">
        <v>3268</v>
      </c>
      <c r="T20" s="6" t="s">
        <v>3270</v>
      </c>
      <c r="U20" s="6" t="s">
        <v>24</v>
      </c>
      <c r="V20" s="26"/>
      <c r="X20" s="41">
        <f t="shared" si="3"/>
        <v>0</v>
      </c>
    </row>
    <row r="21" spans="2:24" x14ac:dyDescent="0.25">
      <c r="B21" s="35" t="s">
        <v>2858</v>
      </c>
      <c r="C21" s="6" t="s">
        <v>2004</v>
      </c>
      <c r="D21" s="6" t="s">
        <v>2499</v>
      </c>
      <c r="E21" s="7" t="s">
        <v>16</v>
      </c>
      <c r="F21" s="6" t="s">
        <v>2495</v>
      </c>
      <c r="G21" s="6" t="s">
        <v>300</v>
      </c>
      <c r="H21" s="6" t="s">
        <v>62</v>
      </c>
      <c r="I21" s="6" t="s">
        <v>2382</v>
      </c>
      <c r="J21" s="6" t="s">
        <v>2337</v>
      </c>
      <c r="K21" s="6" t="s">
        <v>15</v>
      </c>
      <c r="L21" s="48" t="s">
        <v>16</v>
      </c>
      <c r="M21" s="47">
        <v>66</v>
      </c>
      <c r="N21" s="47">
        <v>120</v>
      </c>
      <c r="O21" s="47">
        <v>120</v>
      </c>
      <c r="P21" s="47">
        <f t="shared" si="0"/>
        <v>90.420000000000016</v>
      </c>
      <c r="Q21" s="8">
        <f t="shared" si="1"/>
        <v>197</v>
      </c>
      <c r="R21" s="47">
        <f t="shared" si="2"/>
        <v>197</v>
      </c>
      <c r="S21" s="6" t="s">
        <v>3268</v>
      </c>
      <c r="T21" s="6" t="s">
        <v>3270</v>
      </c>
      <c r="U21" s="6" t="s">
        <v>24</v>
      </c>
      <c r="V21" s="26"/>
      <c r="X21" s="41">
        <f t="shared" si="3"/>
        <v>0</v>
      </c>
    </row>
    <row r="22" spans="2:24" x14ac:dyDescent="0.25">
      <c r="B22" s="35" t="s">
        <v>2859</v>
      </c>
      <c r="C22" s="6" t="s">
        <v>2005</v>
      </c>
      <c r="D22" s="6" t="s">
        <v>2500</v>
      </c>
      <c r="E22" s="7" t="s">
        <v>16</v>
      </c>
      <c r="F22" s="6" t="s">
        <v>2495</v>
      </c>
      <c r="G22" s="6" t="s">
        <v>303</v>
      </c>
      <c r="H22" s="6" t="s">
        <v>62</v>
      </c>
      <c r="I22" s="6" t="s">
        <v>2382</v>
      </c>
      <c r="J22" s="6" t="s">
        <v>2337</v>
      </c>
      <c r="K22" s="6" t="s">
        <v>15</v>
      </c>
      <c r="L22" s="48" t="s">
        <v>16</v>
      </c>
      <c r="M22" s="47">
        <v>66</v>
      </c>
      <c r="N22" s="47">
        <v>120</v>
      </c>
      <c r="O22" s="47">
        <v>120</v>
      </c>
      <c r="P22" s="47">
        <f t="shared" si="0"/>
        <v>90.420000000000016</v>
      </c>
      <c r="Q22" s="8">
        <f t="shared" si="1"/>
        <v>197</v>
      </c>
      <c r="R22" s="47">
        <f t="shared" si="2"/>
        <v>197</v>
      </c>
      <c r="S22" s="6" t="s">
        <v>3268</v>
      </c>
      <c r="T22" s="6" t="s">
        <v>3270</v>
      </c>
      <c r="U22" s="6" t="s">
        <v>24</v>
      </c>
      <c r="V22" s="26"/>
      <c r="X22" s="41">
        <f t="shared" si="3"/>
        <v>0</v>
      </c>
    </row>
    <row r="23" spans="2:24" x14ac:dyDescent="0.25">
      <c r="B23" s="35" t="s">
        <v>2860</v>
      </c>
      <c r="C23" s="6" t="s">
        <v>2006</v>
      </c>
      <c r="D23" s="6" t="s">
        <v>2501</v>
      </c>
      <c r="E23" s="7" t="s">
        <v>16</v>
      </c>
      <c r="F23" s="6" t="s">
        <v>2495</v>
      </c>
      <c r="G23" s="6" t="s">
        <v>286</v>
      </c>
      <c r="H23" s="6" t="s">
        <v>62</v>
      </c>
      <c r="I23" s="6" t="s">
        <v>2382</v>
      </c>
      <c r="J23" s="6" t="s">
        <v>2337</v>
      </c>
      <c r="K23" s="6" t="s">
        <v>15</v>
      </c>
      <c r="L23" s="48" t="s">
        <v>16</v>
      </c>
      <c r="M23" s="47">
        <v>66</v>
      </c>
      <c r="N23" s="47">
        <v>120</v>
      </c>
      <c r="O23" s="47">
        <v>120</v>
      </c>
      <c r="P23" s="47">
        <f t="shared" si="0"/>
        <v>90.420000000000016</v>
      </c>
      <c r="Q23" s="8">
        <f t="shared" si="1"/>
        <v>197</v>
      </c>
      <c r="R23" s="47">
        <f t="shared" si="2"/>
        <v>197</v>
      </c>
      <c r="S23" s="6" t="s">
        <v>3268</v>
      </c>
      <c r="T23" s="6" t="s">
        <v>3270</v>
      </c>
      <c r="U23" s="6" t="s">
        <v>24</v>
      </c>
      <c r="V23" s="26"/>
      <c r="X23" s="41">
        <f t="shared" si="3"/>
        <v>0</v>
      </c>
    </row>
    <row r="24" spans="2:24" x14ac:dyDescent="0.25">
      <c r="B24" s="35" t="s">
        <v>2861</v>
      </c>
      <c r="C24" s="6" t="s">
        <v>2007</v>
      </c>
      <c r="D24" s="6" t="s">
        <v>2502</v>
      </c>
      <c r="E24" s="7" t="s">
        <v>16</v>
      </c>
      <c r="F24" s="6" t="s">
        <v>2495</v>
      </c>
      <c r="G24" s="6" t="s">
        <v>308</v>
      </c>
      <c r="H24" s="6" t="s">
        <v>62</v>
      </c>
      <c r="I24" s="6" t="s">
        <v>2382</v>
      </c>
      <c r="J24" s="6" t="s">
        <v>2337</v>
      </c>
      <c r="K24" s="6" t="s">
        <v>15</v>
      </c>
      <c r="L24" s="48" t="s">
        <v>16</v>
      </c>
      <c r="M24" s="47">
        <v>66</v>
      </c>
      <c r="N24" s="47">
        <v>120</v>
      </c>
      <c r="O24" s="47">
        <v>120</v>
      </c>
      <c r="P24" s="47">
        <f t="shared" si="0"/>
        <v>90.420000000000016</v>
      </c>
      <c r="Q24" s="8">
        <f t="shared" si="1"/>
        <v>197</v>
      </c>
      <c r="R24" s="47">
        <f t="shared" si="2"/>
        <v>197</v>
      </c>
      <c r="S24" s="6" t="s">
        <v>3268</v>
      </c>
      <c r="T24" s="6" t="s">
        <v>3270</v>
      </c>
      <c r="U24" s="6" t="s">
        <v>24</v>
      </c>
      <c r="V24" s="26"/>
      <c r="X24" s="41">
        <f t="shared" si="3"/>
        <v>0</v>
      </c>
    </row>
    <row r="25" spans="2:24" x14ac:dyDescent="0.25">
      <c r="B25" s="35" t="s">
        <v>2862</v>
      </c>
      <c r="C25" s="6" t="s">
        <v>2008</v>
      </c>
      <c r="D25" s="6" t="s">
        <v>2503</v>
      </c>
      <c r="E25" s="7" t="s">
        <v>16</v>
      </c>
      <c r="F25" s="6" t="s">
        <v>2495</v>
      </c>
      <c r="G25" s="6" t="s">
        <v>311</v>
      </c>
      <c r="H25" s="6" t="s">
        <v>62</v>
      </c>
      <c r="I25" s="6" t="s">
        <v>2382</v>
      </c>
      <c r="J25" s="6" t="s">
        <v>2337</v>
      </c>
      <c r="K25" s="6" t="s">
        <v>15</v>
      </c>
      <c r="L25" s="48" t="s">
        <v>16</v>
      </c>
      <c r="M25" s="47">
        <v>66</v>
      </c>
      <c r="N25" s="47">
        <v>120</v>
      </c>
      <c r="O25" s="47">
        <v>120</v>
      </c>
      <c r="P25" s="47">
        <f t="shared" si="0"/>
        <v>90.420000000000016</v>
      </c>
      <c r="Q25" s="8">
        <f t="shared" si="1"/>
        <v>197</v>
      </c>
      <c r="R25" s="47">
        <f t="shared" si="2"/>
        <v>197</v>
      </c>
      <c r="S25" s="6" t="s">
        <v>3268</v>
      </c>
      <c r="T25" s="6" t="s">
        <v>3270</v>
      </c>
      <c r="U25" s="6" t="s">
        <v>24</v>
      </c>
      <c r="V25" s="26"/>
      <c r="X25" s="41">
        <f t="shared" si="3"/>
        <v>0</v>
      </c>
    </row>
    <row r="26" spans="2:24" x14ac:dyDescent="0.25">
      <c r="B26" s="35" t="s">
        <v>2863</v>
      </c>
      <c r="C26" s="6" t="s">
        <v>2009</v>
      </c>
      <c r="D26" s="6" t="s">
        <v>2504</v>
      </c>
      <c r="E26" s="7" t="s">
        <v>16</v>
      </c>
      <c r="F26" s="6" t="s">
        <v>2495</v>
      </c>
      <c r="G26" s="6" t="s">
        <v>287</v>
      </c>
      <c r="H26" s="6" t="s">
        <v>62</v>
      </c>
      <c r="I26" s="6" t="s">
        <v>2382</v>
      </c>
      <c r="J26" s="6" t="s">
        <v>2337</v>
      </c>
      <c r="K26" s="6" t="s">
        <v>15</v>
      </c>
      <c r="L26" s="48" t="s">
        <v>16</v>
      </c>
      <c r="M26" s="47">
        <v>66</v>
      </c>
      <c r="N26" s="47">
        <v>120</v>
      </c>
      <c r="O26" s="47">
        <v>120</v>
      </c>
      <c r="P26" s="47">
        <f t="shared" si="0"/>
        <v>90.420000000000016</v>
      </c>
      <c r="Q26" s="8">
        <f t="shared" si="1"/>
        <v>197</v>
      </c>
      <c r="R26" s="47">
        <f t="shared" si="2"/>
        <v>197</v>
      </c>
      <c r="S26" s="6" t="s">
        <v>3268</v>
      </c>
      <c r="T26" s="6" t="s">
        <v>3270</v>
      </c>
      <c r="U26" s="6" t="s">
        <v>24</v>
      </c>
      <c r="V26" s="26"/>
      <c r="X26" s="41">
        <f t="shared" si="3"/>
        <v>0</v>
      </c>
    </row>
    <row r="27" spans="2:24" x14ac:dyDescent="0.25">
      <c r="B27" s="35" t="s">
        <v>2864</v>
      </c>
      <c r="C27" s="6" t="s">
        <v>2010</v>
      </c>
      <c r="D27" s="6" t="s">
        <v>2505</v>
      </c>
      <c r="E27" s="7" t="s">
        <v>16</v>
      </c>
      <c r="F27" s="6" t="s">
        <v>2495</v>
      </c>
      <c r="G27" s="6" t="s">
        <v>316</v>
      </c>
      <c r="H27" s="6" t="s">
        <v>62</v>
      </c>
      <c r="I27" s="6" t="s">
        <v>2382</v>
      </c>
      <c r="J27" s="6" t="s">
        <v>2337</v>
      </c>
      <c r="K27" s="6" t="s">
        <v>15</v>
      </c>
      <c r="L27" s="48" t="s">
        <v>16</v>
      </c>
      <c r="M27" s="47">
        <v>66</v>
      </c>
      <c r="N27" s="47">
        <v>120</v>
      </c>
      <c r="O27" s="47">
        <v>120</v>
      </c>
      <c r="P27" s="47">
        <f t="shared" si="0"/>
        <v>90.420000000000016</v>
      </c>
      <c r="Q27" s="8">
        <f t="shared" si="1"/>
        <v>197</v>
      </c>
      <c r="R27" s="47">
        <f t="shared" si="2"/>
        <v>197</v>
      </c>
      <c r="S27" s="6" t="s">
        <v>3268</v>
      </c>
      <c r="T27" s="6" t="s">
        <v>3270</v>
      </c>
      <c r="U27" s="6" t="s">
        <v>24</v>
      </c>
      <c r="V27" s="26"/>
      <c r="X27" s="41">
        <f t="shared" si="3"/>
        <v>0</v>
      </c>
    </row>
    <row r="28" spans="2:24" x14ac:dyDescent="0.25">
      <c r="B28" s="35" t="s">
        <v>2865</v>
      </c>
      <c r="C28" s="6" t="s">
        <v>2011</v>
      </c>
      <c r="D28" s="6" t="s">
        <v>2506</v>
      </c>
      <c r="E28" s="7" t="s">
        <v>16</v>
      </c>
      <c r="F28" s="6" t="s">
        <v>2495</v>
      </c>
      <c r="G28" s="6" t="s">
        <v>319</v>
      </c>
      <c r="H28" s="6" t="s">
        <v>62</v>
      </c>
      <c r="I28" s="6" t="s">
        <v>2382</v>
      </c>
      <c r="J28" s="6" t="s">
        <v>2337</v>
      </c>
      <c r="K28" s="6" t="s">
        <v>15</v>
      </c>
      <c r="L28" s="48" t="s">
        <v>16</v>
      </c>
      <c r="M28" s="47">
        <v>66</v>
      </c>
      <c r="N28" s="47">
        <v>120</v>
      </c>
      <c r="O28" s="47">
        <v>120</v>
      </c>
      <c r="P28" s="47">
        <f t="shared" si="0"/>
        <v>90.420000000000016</v>
      </c>
      <c r="Q28" s="8">
        <f t="shared" si="1"/>
        <v>197</v>
      </c>
      <c r="R28" s="47">
        <f t="shared" si="2"/>
        <v>197</v>
      </c>
      <c r="S28" s="6" t="s">
        <v>3268</v>
      </c>
      <c r="T28" s="6" t="s">
        <v>3270</v>
      </c>
      <c r="U28" s="6" t="s">
        <v>24</v>
      </c>
      <c r="V28" s="26"/>
      <c r="X28" s="41">
        <f t="shared" si="3"/>
        <v>0</v>
      </c>
    </row>
    <row r="29" spans="2:24" x14ac:dyDescent="0.25">
      <c r="B29" s="35" t="s">
        <v>2866</v>
      </c>
      <c r="C29" s="6" t="s">
        <v>2012</v>
      </c>
      <c r="D29" s="6" t="s">
        <v>2507</v>
      </c>
      <c r="E29" s="7" t="s">
        <v>16</v>
      </c>
      <c r="F29" s="6" t="s">
        <v>2495</v>
      </c>
      <c r="G29" s="6" t="s">
        <v>322</v>
      </c>
      <c r="H29" s="6" t="s">
        <v>62</v>
      </c>
      <c r="I29" s="6" t="s">
        <v>2382</v>
      </c>
      <c r="J29" s="6" t="s">
        <v>2337</v>
      </c>
      <c r="K29" s="6" t="s">
        <v>15</v>
      </c>
      <c r="L29" s="48" t="s">
        <v>16</v>
      </c>
      <c r="M29" s="47">
        <v>66</v>
      </c>
      <c r="N29" s="47">
        <v>120</v>
      </c>
      <c r="O29" s="47">
        <v>120</v>
      </c>
      <c r="P29" s="47">
        <f t="shared" si="0"/>
        <v>90.420000000000016</v>
      </c>
      <c r="Q29" s="8">
        <f t="shared" si="1"/>
        <v>197</v>
      </c>
      <c r="R29" s="47">
        <f t="shared" si="2"/>
        <v>197</v>
      </c>
      <c r="S29" s="6" t="s">
        <v>3268</v>
      </c>
      <c r="T29" s="6" t="s">
        <v>3270</v>
      </c>
      <c r="U29" s="6" t="s">
        <v>24</v>
      </c>
      <c r="V29" s="26"/>
      <c r="X29" s="41">
        <f t="shared" si="3"/>
        <v>0</v>
      </c>
    </row>
    <row r="30" spans="2:24" x14ac:dyDescent="0.25">
      <c r="B30" s="35" t="s">
        <v>2867</v>
      </c>
      <c r="C30" s="6" t="s">
        <v>2013</v>
      </c>
      <c r="D30" s="6" t="s">
        <v>2508</v>
      </c>
      <c r="E30" s="7" t="s">
        <v>16</v>
      </c>
      <c r="F30" s="6" t="s">
        <v>2495</v>
      </c>
      <c r="G30" s="6" t="s">
        <v>325</v>
      </c>
      <c r="H30" s="6" t="s">
        <v>62</v>
      </c>
      <c r="I30" s="6" t="s">
        <v>2382</v>
      </c>
      <c r="J30" s="6" t="s">
        <v>2337</v>
      </c>
      <c r="K30" s="6" t="s">
        <v>15</v>
      </c>
      <c r="L30" s="48" t="s">
        <v>16</v>
      </c>
      <c r="M30" s="47">
        <v>66</v>
      </c>
      <c r="N30" s="47">
        <v>120</v>
      </c>
      <c r="O30" s="47">
        <v>120</v>
      </c>
      <c r="P30" s="47">
        <f t="shared" si="0"/>
        <v>90.420000000000016</v>
      </c>
      <c r="Q30" s="8">
        <f t="shared" si="1"/>
        <v>197</v>
      </c>
      <c r="R30" s="47">
        <f t="shared" si="2"/>
        <v>197</v>
      </c>
      <c r="S30" s="6" t="s">
        <v>3268</v>
      </c>
      <c r="T30" s="6" t="s">
        <v>3270</v>
      </c>
      <c r="U30" s="6" t="s">
        <v>24</v>
      </c>
      <c r="V30" s="26"/>
      <c r="X30" s="41">
        <f t="shared" si="3"/>
        <v>0</v>
      </c>
    </row>
    <row r="31" spans="2:24" x14ac:dyDescent="0.25">
      <c r="B31" s="35" t="s">
        <v>2868</v>
      </c>
      <c r="C31" s="6" t="s">
        <v>2014</v>
      </c>
      <c r="D31" s="6" t="s">
        <v>2509</v>
      </c>
      <c r="E31" s="7" t="s">
        <v>16</v>
      </c>
      <c r="F31" s="6" t="s">
        <v>2495</v>
      </c>
      <c r="G31" s="6" t="s">
        <v>328</v>
      </c>
      <c r="H31" s="6" t="s">
        <v>62</v>
      </c>
      <c r="I31" s="6" t="s">
        <v>2382</v>
      </c>
      <c r="J31" s="6" t="s">
        <v>2337</v>
      </c>
      <c r="K31" s="6" t="s">
        <v>15</v>
      </c>
      <c r="L31" s="48" t="s">
        <v>16</v>
      </c>
      <c r="M31" s="47">
        <v>66</v>
      </c>
      <c r="N31" s="47">
        <v>120</v>
      </c>
      <c r="O31" s="47">
        <v>120</v>
      </c>
      <c r="P31" s="47">
        <f t="shared" si="0"/>
        <v>90.420000000000016</v>
      </c>
      <c r="Q31" s="8">
        <f t="shared" si="1"/>
        <v>197</v>
      </c>
      <c r="R31" s="47">
        <f t="shared" si="2"/>
        <v>197</v>
      </c>
      <c r="S31" s="6" t="s">
        <v>3268</v>
      </c>
      <c r="T31" s="6" t="s">
        <v>3270</v>
      </c>
      <c r="U31" s="6" t="s">
        <v>24</v>
      </c>
      <c r="V31" s="26"/>
      <c r="X31" s="41">
        <f t="shared" si="3"/>
        <v>0</v>
      </c>
    </row>
    <row r="32" spans="2:24" x14ac:dyDescent="0.25">
      <c r="B32" s="35" t="s">
        <v>2869</v>
      </c>
      <c r="C32" s="6" t="s">
        <v>2015</v>
      </c>
      <c r="D32" s="6" t="s">
        <v>2510</v>
      </c>
      <c r="E32" s="7" t="s">
        <v>16</v>
      </c>
      <c r="F32" s="6" t="s">
        <v>2495</v>
      </c>
      <c r="G32" s="6" t="s">
        <v>331</v>
      </c>
      <c r="H32" s="6" t="s">
        <v>62</v>
      </c>
      <c r="I32" s="6" t="s">
        <v>2382</v>
      </c>
      <c r="J32" s="6" t="s">
        <v>2337</v>
      </c>
      <c r="K32" s="6" t="s">
        <v>15</v>
      </c>
      <c r="L32" s="48" t="s">
        <v>16</v>
      </c>
      <c r="M32" s="47">
        <v>66</v>
      </c>
      <c r="N32" s="47">
        <v>120</v>
      </c>
      <c r="O32" s="47">
        <v>120</v>
      </c>
      <c r="P32" s="47">
        <f t="shared" si="0"/>
        <v>90.420000000000016</v>
      </c>
      <c r="Q32" s="8">
        <f t="shared" si="1"/>
        <v>197</v>
      </c>
      <c r="R32" s="47">
        <f t="shared" si="2"/>
        <v>197</v>
      </c>
      <c r="S32" s="6" t="s">
        <v>3268</v>
      </c>
      <c r="T32" s="6" t="s">
        <v>3270</v>
      </c>
      <c r="U32" s="6" t="s">
        <v>24</v>
      </c>
      <c r="V32" s="26"/>
      <c r="X32" s="41">
        <f t="shared" si="3"/>
        <v>0</v>
      </c>
    </row>
    <row r="33" spans="2:24" x14ac:dyDescent="0.25">
      <c r="B33" s="35" t="s">
        <v>2870</v>
      </c>
      <c r="C33" s="6" t="s">
        <v>2016</v>
      </c>
      <c r="D33" s="6" t="s">
        <v>2511</v>
      </c>
      <c r="E33" s="7" t="s">
        <v>16</v>
      </c>
      <c r="F33" s="6" t="s">
        <v>2495</v>
      </c>
      <c r="G33" s="6" t="s">
        <v>334</v>
      </c>
      <c r="H33" s="6" t="s">
        <v>62</v>
      </c>
      <c r="I33" s="6" t="s">
        <v>2382</v>
      </c>
      <c r="J33" s="6" t="s">
        <v>2337</v>
      </c>
      <c r="K33" s="6" t="s">
        <v>15</v>
      </c>
      <c r="L33" s="48" t="s">
        <v>16</v>
      </c>
      <c r="M33" s="47">
        <v>66</v>
      </c>
      <c r="N33" s="47">
        <v>120</v>
      </c>
      <c r="O33" s="47">
        <v>120</v>
      </c>
      <c r="P33" s="47">
        <f t="shared" si="0"/>
        <v>90.420000000000016</v>
      </c>
      <c r="Q33" s="8">
        <f t="shared" si="1"/>
        <v>197</v>
      </c>
      <c r="R33" s="47">
        <f t="shared" si="2"/>
        <v>197</v>
      </c>
      <c r="S33" s="6" t="s">
        <v>3268</v>
      </c>
      <c r="T33" s="6" t="s">
        <v>3270</v>
      </c>
      <c r="U33" s="6" t="s">
        <v>24</v>
      </c>
      <c r="V33" s="26"/>
      <c r="X33" s="41">
        <f t="shared" si="3"/>
        <v>0</v>
      </c>
    </row>
    <row r="34" spans="2:24" x14ac:dyDescent="0.25">
      <c r="B34" s="35" t="s">
        <v>2871</v>
      </c>
      <c r="C34" s="6" t="s">
        <v>2017</v>
      </c>
      <c r="D34" s="6" t="s">
        <v>2512</v>
      </c>
      <c r="E34" s="7" t="s">
        <v>16</v>
      </c>
      <c r="F34" s="6" t="s">
        <v>2495</v>
      </c>
      <c r="G34" s="6" t="s">
        <v>337</v>
      </c>
      <c r="H34" s="6" t="s">
        <v>62</v>
      </c>
      <c r="I34" s="6" t="s">
        <v>2382</v>
      </c>
      <c r="J34" s="6" t="s">
        <v>2337</v>
      </c>
      <c r="K34" s="6" t="s">
        <v>15</v>
      </c>
      <c r="L34" s="48" t="s">
        <v>16</v>
      </c>
      <c r="M34" s="47">
        <v>66</v>
      </c>
      <c r="N34" s="47">
        <v>120</v>
      </c>
      <c r="O34" s="47">
        <v>120</v>
      </c>
      <c r="P34" s="47">
        <f t="shared" si="0"/>
        <v>90.420000000000016</v>
      </c>
      <c r="Q34" s="8">
        <f t="shared" si="1"/>
        <v>197</v>
      </c>
      <c r="R34" s="47">
        <f t="shared" si="2"/>
        <v>197</v>
      </c>
      <c r="S34" s="6" t="s">
        <v>3268</v>
      </c>
      <c r="T34" s="6" t="s">
        <v>3270</v>
      </c>
      <c r="U34" s="6" t="s">
        <v>24</v>
      </c>
      <c r="V34" s="26"/>
      <c r="X34" s="41">
        <f t="shared" si="3"/>
        <v>0</v>
      </c>
    </row>
    <row r="35" spans="2:24" x14ac:dyDescent="0.25">
      <c r="B35" s="35" t="s">
        <v>2872</v>
      </c>
      <c r="C35" s="6" t="s">
        <v>2018</v>
      </c>
      <c r="D35" s="6" t="s">
        <v>2513</v>
      </c>
      <c r="E35" s="7" t="s">
        <v>16</v>
      </c>
      <c r="F35" s="6" t="s">
        <v>2514</v>
      </c>
      <c r="G35" s="6" t="s">
        <v>284</v>
      </c>
      <c r="H35" s="6" t="s">
        <v>62</v>
      </c>
      <c r="I35" s="6" t="s">
        <v>2382</v>
      </c>
      <c r="J35" s="6" t="s">
        <v>2337</v>
      </c>
      <c r="K35" s="6" t="s">
        <v>15</v>
      </c>
      <c r="L35" s="48" t="s">
        <v>16</v>
      </c>
      <c r="M35" s="47">
        <v>66</v>
      </c>
      <c r="N35" s="47">
        <v>120</v>
      </c>
      <c r="O35" s="47">
        <v>120</v>
      </c>
      <c r="P35" s="47">
        <f t="shared" si="0"/>
        <v>90.420000000000016</v>
      </c>
      <c r="Q35" s="8">
        <f t="shared" si="1"/>
        <v>197</v>
      </c>
      <c r="R35" s="47">
        <f t="shared" si="2"/>
        <v>197</v>
      </c>
      <c r="S35" s="6" t="s">
        <v>3268</v>
      </c>
      <c r="T35" s="6" t="s">
        <v>3270</v>
      </c>
      <c r="U35" s="6" t="s">
        <v>24</v>
      </c>
      <c r="V35" s="26"/>
      <c r="X35" s="41">
        <f t="shared" si="3"/>
        <v>0</v>
      </c>
    </row>
    <row r="36" spans="2:24" x14ac:dyDescent="0.25">
      <c r="B36" s="35" t="s">
        <v>2873</v>
      </c>
      <c r="C36" s="6" t="s">
        <v>2019</v>
      </c>
      <c r="D36" s="6" t="s">
        <v>2515</v>
      </c>
      <c r="E36" s="7" t="s">
        <v>16</v>
      </c>
      <c r="F36" s="6" t="s">
        <v>2514</v>
      </c>
      <c r="G36" s="6" t="s">
        <v>292</v>
      </c>
      <c r="H36" s="6" t="s">
        <v>62</v>
      </c>
      <c r="I36" s="6" t="s">
        <v>2382</v>
      </c>
      <c r="J36" s="6" t="s">
        <v>2337</v>
      </c>
      <c r="K36" s="6" t="s">
        <v>15</v>
      </c>
      <c r="L36" s="48" t="s">
        <v>16</v>
      </c>
      <c r="M36" s="47">
        <v>66</v>
      </c>
      <c r="N36" s="47">
        <v>120</v>
      </c>
      <c r="O36" s="47">
        <v>120</v>
      </c>
      <c r="P36" s="47">
        <f t="shared" si="0"/>
        <v>90.420000000000016</v>
      </c>
      <c r="Q36" s="8">
        <f t="shared" si="1"/>
        <v>197</v>
      </c>
      <c r="R36" s="47">
        <f t="shared" si="2"/>
        <v>197</v>
      </c>
      <c r="S36" s="6" t="s">
        <v>3268</v>
      </c>
      <c r="T36" s="6" t="s">
        <v>3270</v>
      </c>
      <c r="U36" s="6" t="s">
        <v>24</v>
      </c>
      <c r="V36" s="26"/>
      <c r="X36" s="41">
        <f t="shared" si="3"/>
        <v>0</v>
      </c>
    </row>
    <row r="37" spans="2:24" x14ac:dyDescent="0.25">
      <c r="B37" s="35" t="s">
        <v>2874</v>
      </c>
      <c r="C37" s="6" t="s">
        <v>2020</v>
      </c>
      <c r="D37" s="6" t="s">
        <v>2516</v>
      </c>
      <c r="E37" s="7" t="s">
        <v>16</v>
      </c>
      <c r="F37" s="6" t="s">
        <v>2514</v>
      </c>
      <c r="G37" s="6" t="s">
        <v>295</v>
      </c>
      <c r="H37" s="6" t="s">
        <v>62</v>
      </c>
      <c r="I37" s="6" t="s">
        <v>2382</v>
      </c>
      <c r="J37" s="6" t="s">
        <v>2337</v>
      </c>
      <c r="K37" s="6" t="s">
        <v>15</v>
      </c>
      <c r="L37" s="48" t="s">
        <v>16</v>
      </c>
      <c r="M37" s="47">
        <v>66</v>
      </c>
      <c r="N37" s="47">
        <v>120</v>
      </c>
      <c r="O37" s="47">
        <v>120</v>
      </c>
      <c r="P37" s="47">
        <f t="shared" si="0"/>
        <v>90.420000000000016</v>
      </c>
      <c r="Q37" s="8">
        <f t="shared" si="1"/>
        <v>197</v>
      </c>
      <c r="R37" s="47">
        <f t="shared" si="2"/>
        <v>197</v>
      </c>
      <c r="S37" s="6" t="s">
        <v>3268</v>
      </c>
      <c r="T37" s="6" t="s">
        <v>3270</v>
      </c>
      <c r="U37" s="6" t="s">
        <v>24</v>
      </c>
      <c r="V37" s="26"/>
      <c r="X37" s="41">
        <f t="shared" si="3"/>
        <v>0</v>
      </c>
    </row>
    <row r="38" spans="2:24" x14ac:dyDescent="0.25">
      <c r="B38" s="35" t="s">
        <v>2875</v>
      </c>
      <c r="C38" s="6" t="s">
        <v>2021</v>
      </c>
      <c r="D38" s="6" t="s">
        <v>2517</v>
      </c>
      <c r="E38" s="7" t="s">
        <v>16</v>
      </c>
      <c r="F38" s="6" t="s">
        <v>2514</v>
      </c>
      <c r="G38" s="6" t="s">
        <v>285</v>
      </c>
      <c r="H38" s="6" t="s">
        <v>62</v>
      </c>
      <c r="I38" s="6" t="s">
        <v>2382</v>
      </c>
      <c r="J38" s="6" t="s">
        <v>2337</v>
      </c>
      <c r="K38" s="6" t="s">
        <v>15</v>
      </c>
      <c r="L38" s="48" t="s">
        <v>16</v>
      </c>
      <c r="M38" s="47">
        <v>66</v>
      </c>
      <c r="N38" s="47">
        <v>120</v>
      </c>
      <c r="O38" s="47">
        <v>120</v>
      </c>
      <c r="P38" s="47">
        <f t="shared" si="0"/>
        <v>90.420000000000016</v>
      </c>
      <c r="Q38" s="8">
        <f t="shared" si="1"/>
        <v>197</v>
      </c>
      <c r="R38" s="47">
        <f t="shared" si="2"/>
        <v>197</v>
      </c>
      <c r="S38" s="6" t="s">
        <v>3268</v>
      </c>
      <c r="T38" s="6" t="s">
        <v>3270</v>
      </c>
      <c r="U38" s="6" t="s">
        <v>24</v>
      </c>
      <c r="V38" s="26"/>
      <c r="X38" s="41">
        <f t="shared" si="3"/>
        <v>0</v>
      </c>
    </row>
    <row r="39" spans="2:24" x14ac:dyDescent="0.25">
      <c r="B39" s="35" t="s">
        <v>2876</v>
      </c>
      <c r="C39" s="6" t="s">
        <v>2022</v>
      </c>
      <c r="D39" s="6" t="s">
        <v>2518</v>
      </c>
      <c r="E39" s="7" t="s">
        <v>16</v>
      </c>
      <c r="F39" s="6" t="s">
        <v>2514</v>
      </c>
      <c r="G39" s="6" t="s">
        <v>300</v>
      </c>
      <c r="H39" s="6" t="s">
        <v>62</v>
      </c>
      <c r="I39" s="6" t="s">
        <v>2382</v>
      </c>
      <c r="J39" s="6" t="s">
        <v>2337</v>
      </c>
      <c r="K39" s="6" t="s">
        <v>15</v>
      </c>
      <c r="L39" s="48" t="s">
        <v>16</v>
      </c>
      <c r="M39" s="47">
        <v>66</v>
      </c>
      <c r="N39" s="47">
        <v>120</v>
      </c>
      <c r="O39" s="47">
        <v>120</v>
      </c>
      <c r="P39" s="47">
        <f t="shared" si="0"/>
        <v>90.420000000000016</v>
      </c>
      <c r="Q39" s="8">
        <f t="shared" si="1"/>
        <v>197</v>
      </c>
      <c r="R39" s="47">
        <f t="shared" si="2"/>
        <v>197</v>
      </c>
      <c r="S39" s="6" t="s">
        <v>3268</v>
      </c>
      <c r="T39" s="6" t="s">
        <v>3270</v>
      </c>
      <c r="U39" s="6" t="s">
        <v>24</v>
      </c>
      <c r="V39" s="26"/>
      <c r="X39" s="41">
        <f t="shared" si="3"/>
        <v>0</v>
      </c>
    </row>
    <row r="40" spans="2:24" x14ac:dyDescent="0.25">
      <c r="B40" s="35" t="s">
        <v>2877</v>
      </c>
      <c r="C40" s="6" t="s">
        <v>2023</v>
      </c>
      <c r="D40" s="6" t="s">
        <v>2519</v>
      </c>
      <c r="E40" s="7" t="s">
        <v>16</v>
      </c>
      <c r="F40" s="6" t="s">
        <v>2514</v>
      </c>
      <c r="G40" s="6" t="s">
        <v>303</v>
      </c>
      <c r="H40" s="6" t="s">
        <v>62</v>
      </c>
      <c r="I40" s="6" t="s">
        <v>2382</v>
      </c>
      <c r="J40" s="6" t="s">
        <v>2337</v>
      </c>
      <c r="K40" s="6" t="s">
        <v>15</v>
      </c>
      <c r="L40" s="48" t="s">
        <v>16</v>
      </c>
      <c r="M40" s="47">
        <v>66</v>
      </c>
      <c r="N40" s="47">
        <v>120</v>
      </c>
      <c r="O40" s="47">
        <v>120</v>
      </c>
      <c r="P40" s="47">
        <f t="shared" si="0"/>
        <v>90.420000000000016</v>
      </c>
      <c r="Q40" s="8">
        <f t="shared" si="1"/>
        <v>197</v>
      </c>
      <c r="R40" s="47">
        <f t="shared" si="2"/>
        <v>197</v>
      </c>
      <c r="S40" s="6" t="s">
        <v>3268</v>
      </c>
      <c r="T40" s="6" t="s">
        <v>3270</v>
      </c>
      <c r="U40" s="6" t="s">
        <v>24</v>
      </c>
      <c r="V40" s="26"/>
      <c r="X40" s="41">
        <f t="shared" si="3"/>
        <v>0</v>
      </c>
    </row>
    <row r="41" spans="2:24" x14ac:dyDescent="0.25">
      <c r="B41" s="35" t="s">
        <v>2878</v>
      </c>
      <c r="C41" s="6" t="s">
        <v>2024</v>
      </c>
      <c r="D41" s="6" t="s">
        <v>2520</v>
      </c>
      <c r="E41" s="7" t="s">
        <v>16</v>
      </c>
      <c r="F41" s="6" t="s">
        <v>2514</v>
      </c>
      <c r="G41" s="6" t="s">
        <v>286</v>
      </c>
      <c r="H41" s="6" t="s">
        <v>62</v>
      </c>
      <c r="I41" s="6" t="s">
        <v>2382</v>
      </c>
      <c r="J41" s="6" t="s">
        <v>2337</v>
      </c>
      <c r="K41" s="6" t="s">
        <v>15</v>
      </c>
      <c r="L41" s="48" t="s">
        <v>16</v>
      </c>
      <c r="M41" s="47">
        <v>66</v>
      </c>
      <c r="N41" s="47">
        <v>120</v>
      </c>
      <c r="O41" s="47">
        <v>120</v>
      </c>
      <c r="P41" s="47">
        <f t="shared" si="0"/>
        <v>90.420000000000016</v>
      </c>
      <c r="Q41" s="8">
        <f t="shared" si="1"/>
        <v>197</v>
      </c>
      <c r="R41" s="47">
        <f t="shared" si="2"/>
        <v>197</v>
      </c>
      <c r="S41" s="6" t="s">
        <v>3268</v>
      </c>
      <c r="T41" s="6" t="s">
        <v>3270</v>
      </c>
      <c r="U41" s="6" t="s">
        <v>24</v>
      </c>
      <c r="V41" s="26"/>
      <c r="X41" s="41">
        <f t="shared" si="3"/>
        <v>0</v>
      </c>
    </row>
    <row r="42" spans="2:24" x14ac:dyDescent="0.25">
      <c r="B42" s="35" t="s">
        <v>2879</v>
      </c>
      <c r="C42" s="6" t="s">
        <v>2025</v>
      </c>
      <c r="D42" s="6" t="s">
        <v>2521</v>
      </c>
      <c r="E42" s="7" t="s">
        <v>16</v>
      </c>
      <c r="F42" s="6" t="s">
        <v>2514</v>
      </c>
      <c r="G42" s="6" t="s">
        <v>308</v>
      </c>
      <c r="H42" s="6" t="s">
        <v>62</v>
      </c>
      <c r="I42" s="6" t="s">
        <v>2382</v>
      </c>
      <c r="J42" s="6" t="s">
        <v>2337</v>
      </c>
      <c r="K42" s="6" t="s">
        <v>15</v>
      </c>
      <c r="L42" s="48" t="s">
        <v>16</v>
      </c>
      <c r="M42" s="47">
        <v>66</v>
      </c>
      <c r="N42" s="47">
        <v>120</v>
      </c>
      <c r="O42" s="47">
        <v>120</v>
      </c>
      <c r="P42" s="47">
        <f t="shared" si="0"/>
        <v>90.420000000000016</v>
      </c>
      <c r="Q42" s="8">
        <f t="shared" si="1"/>
        <v>197</v>
      </c>
      <c r="R42" s="47">
        <f t="shared" si="2"/>
        <v>197</v>
      </c>
      <c r="S42" s="6" t="s">
        <v>3268</v>
      </c>
      <c r="T42" s="6" t="s">
        <v>3270</v>
      </c>
      <c r="U42" s="6" t="s">
        <v>24</v>
      </c>
      <c r="V42" s="26"/>
      <c r="X42" s="41">
        <f t="shared" si="3"/>
        <v>0</v>
      </c>
    </row>
    <row r="43" spans="2:24" x14ac:dyDescent="0.25">
      <c r="B43" s="35" t="s">
        <v>2880</v>
      </c>
      <c r="C43" s="6" t="s">
        <v>2026</v>
      </c>
      <c r="D43" s="6" t="s">
        <v>2522</v>
      </c>
      <c r="E43" s="7" t="s">
        <v>16</v>
      </c>
      <c r="F43" s="6" t="s">
        <v>2514</v>
      </c>
      <c r="G43" s="6" t="s">
        <v>311</v>
      </c>
      <c r="H43" s="6" t="s">
        <v>62</v>
      </c>
      <c r="I43" s="6" t="s">
        <v>2382</v>
      </c>
      <c r="J43" s="6" t="s">
        <v>2337</v>
      </c>
      <c r="K43" s="6" t="s">
        <v>15</v>
      </c>
      <c r="L43" s="48" t="s">
        <v>16</v>
      </c>
      <c r="M43" s="47">
        <v>66</v>
      </c>
      <c r="N43" s="47">
        <v>120</v>
      </c>
      <c r="O43" s="47">
        <v>120</v>
      </c>
      <c r="P43" s="47">
        <f t="shared" si="0"/>
        <v>90.420000000000016</v>
      </c>
      <c r="Q43" s="8">
        <f t="shared" si="1"/>
        <v>197</v>
      </c>
      <c r="R43" s="47">
        <f t="shared" si="2"/>
        <v>197</v>
      </c>
      <c r="S43" s="6" t="s">
        <v>3268</v>
      </c>
      <c r="T43" s="6" t="s">
        <v>3270</v>
      </c>
      <c r="U43" s="6" t="s">
        <v>24</v>
      </c>
      <c r="V43" s="26"/>
      <c r="X43" s="41">
        <f t="shared" si="3"/>
        <v>0</v>
      </c>
    </row>
    <row r="44" spans="2:24" x14ac:dyDescent="0.25">
      <c r="B44" s="35" t="s">
        <v>2881</v>
      </c>
      <c r="C44" s="6" t="s">
        <v>2027</v>
      </c>
      <c r="D44" s="6" t="s">
        <v>2523</v>
      </c>
      <c r="E44" s="7" t="s">
        <v>16</v>
      </c>
      <c r="F44" s="6" t="s">
        <v>2514</v>
      </c>
      <c r="G44" s="6" t="s">
        <v>287</v>
      </c>
      <c r="H44" s="6" t="s">
        <v>62</v>
      </c>
      <c r="I44" s="6" t="s">
        <v>2382</v>
      </c>
      <c r="J44" s="6" t="s">
        <v>2337</v>
      </c>
      <c r="K44" s="6" t="s">
        <v>15</v>
      </c>
      <c r="L44" s="48" t="s">
        <v>16</v>
      </c>
      <c r="M44" s="47">
        <v>66</v>
      </c>
      <c r="N44" s="47">
        <v>120</v>
      </c>
      <c r="O44" s="47">
        <v>120</v>
      </c>
      <c r="P44" s="47">
        <f t="shared" si="0"/>
        <v>90.420000000000016</v>
      </c>
      <c r="Q44" s="8">
        <f t="shared" si="1"/>
        <v>197</v>
      </c>
      <c r="R44" s="47">
        <f t="shared" si="2"/>
        <v>197</v>
      </c>
      <c r="S44" s="6" t="s">
        <v>3268</v>
      </c>
      <c r="T44" s="6" t="s">
        <v>3270</v>
      </c>
      <c r="U44" s="6" t="s">
        <v>24</v>
      </c>
      <c r="V44" s="26"/>
      <c r="X44" s="41">
        <f t="shared" si="3"/>
        <v>0</v>
      </c>
    </row>
    <row r="45" spans="2:24" x14ac:dyDescent="0.25">
      <c r="B45" s="35" t="s">
        <v>2882</v>
      </c>
      <c r="C45" s="6" t="s">
        <v>2028</v>
      </c>
      <c r="D45" s="6" t="s">
        <v>2524</v>
      </c>
      <c r="E45" s="7" t="s">
        <v>16</v>
      </c>
      <c r="F45" s="6" t="s">
        <v>2514</v>
      </c>
      <c r="G45" s="6" t="s">
        <v>316</v>
      </c>
      <c r="H45" s="6" t="s">
        <v>62</v>
      </c>
      <c r="I45" s="6" t="s">
        <v>2382</v>
      </c>
      <c r="J45" s="6" t="s">
        <v>2337</v>
      </c>
      <c r="K45" s="6" t="s">
        <v>15</v>
      </c>
      <c r="L45" s="48" t="s">
        <v>16</v>
      </c>
      <c r="M45" s="47">
        <v>66</v>
      </c>
      <c r="N45" s="47">
        <v>120</v>
      </c>
      <c r="O45" s="47">
        <v>120</v>
      </c>
      <c r="P45" s="47">
        <f t="shared" si="0"/>
        <v>90.420000000000016</v>
      </c>
      <c r="Q45" s="8">
        <f t="shared" si="1"/>
        <v>197</v>
      </c>
      <c r="R45" s="47">
        <f t="shared" si="2"/>
        <v>197</v>
      </c>
      <c r="S45" s="6" t="s">
        <v>3268</v>
      </c>
      <c r="T45" s="6" t="s">
        <v>3270</v>
      </c>
      <c r="U45" s="6" t="s">
        <v>24</v>
      </c>
      <c r="V45" s="26"/>
      <c r="X45" s="41">
        <f t="shared" si="3"/>
        <v>0</v>
      </c>
    </row>
    <row r="46" spans="2:24" x14ac:dyDescent="0.25">
      <c r="B46" s="35" t="s">
        <v>2883</v>
      </c>
      <c r="C46" s="6" t="s">
        <v>2029</v>
      </c>
      <c r="D46" s="6" t="s">
        <v>2525</v>
      </c>
      <c r="E46" s="7" t="s">
        <v>16</v>
      </c>
      <c r="F46" s="6" t="s">
        <v>2514</v>
      </c>
      <c r="G46" s="6" t="s">
        <v>319</v>
      </c>
      <c r="H46" s="6" t="s">
        <v>62</v>
      </c>
      <c r="I46" s="6" t="s">
        <v>2382</v>
      </c>
      <c r="J46" s="6" t="s">
        <v>2337</v>
      </c>
      <c r="K46" s="6" t="s">
        <v>15</v>
      </c>
      <c r="L46" s="48" t="s">
        <v>16</v>
      </c>
      <c r="M46" s="47">
        <v>66</v>
      </c>
      <c r="N46" s="47">
        <v>120</v>
      </c>
      <c r="O46" s="47">
        <v>120</v>
      </c>
      <c r="P46" s="47">
        <f t="shared" si="0"/>
        <v>90.420000000000016</v>
      </c>
      <c r="Q46" s="8">
        <f t="shared" si="1"/>
        <v>197</v>
      </c>
      <c r="R46" s="47">
        <f t="shared" si="2"/>
        <v>197</v>
      </c>
      <c r="S46" s="6" t="s">
        <v>3268</v>
      </c>
      <c r="T46" s="6" t="s">
        <v>3270</v>
      </c>
      <c r="U46" s="6" t="s">
        <v>24</v>
      </c>
      <c r="V46" s="26"/>
      <c r="X46" s="41">
        <f t="shared" si="3"/>
        <v>0</v>
      </c>
    </row>
    <row r="47" spans="2:24" x14ac:dyDescent="0.25">
      <c r="B47" s="35" t="s">
        <v>2884</v>
      </c>
      <c r="C47" s="6" t="s">
        <v>2030</v>
      </c>
      <c r="D47" s="6" t="s">
        <v>2526</v>
      </c>
      <c r="E47" s="7" t="s">
        <v>16</v>
      </c>
      <c r="F47" s="6" t="s">
        <v>2514</v>
      </c>
      <c r="G47" s="6" t="s">
        <v>322</v>
      </c>
      <c r="H47" s="6" t="s">
        <v>62</v>
      </c>
      <c r="I47" s="6" t="s">
        <v>2382</v>
      </c>
      <c r="J47" s="6" t="s">
        <v>2337</v>
      </c>
      <c r="K47" s="6" t="s">
        <v>15</v>
      </c>
      <c r="L47" s="48" t="s">
        <v>16</v>
      </c>
      <c r="M47" s="47">
        <v>66</v>
      </c>
      <c r="N47" s="47">
        <v>120</v>
      </c>
      <c r="O47" s="47">
        <v>120</v>
      </c>
      <c r="P47" s="47">
        <f t="shared" si="0"/>
        <v>90.420000000000016</v>
      </c>
      <c r="Q47" s="8">
        <f t="shared" si="1"/>
        <v>197</v>
      </c>
      <c r="R47" s="47">
        <f t="shared" si="2"/>
        <v>197</v>
      </c>
      <c r="S47" s="6" t="s">
        <v>3268</v>
      </c>
      <c r="T47" s="6" t="s">
        <v>3270</v>
      </c>
      <c r="U47" s="6" t="s">
        <v>24</v>
      </c>
      <c r="V47" s="26"/>
      <c r="X47" s="41">
        <f t="shared" si="3"/>
        <v>0</v>
      </c>
    </row>
    <row r="48" spans="2:24" x14ac:dyDescent="0.25">
      <c r="B48" s="35" t="s">
        <v>2885</v>
      </c>
      <c r="C48" s="6" t="s">
        <v>2031</v>
      </c>
      <c r="D48" s="6" t="s">
        <v>2527</v>
      </c>
      <c r="E48" s="7" t="s">
        <v>16</v>
      </c>
      <c r="F48" s="6" t="s">
        <v>2514</v>
      </c>
      <c r="G48" s="6" t="s">
        <v>325</v>
      </c>
      <c r="H48" s="6" t="s">
        <v>62</v>
      </c>
      <c r="I48" s="6" t="s">
        <v>2382</v>
      </c>
      <c r="J48" s="6" t="s">
        <v>2337</v>
      </c>
      <c r="K48" s="6" t="s">
        <v>15</v>
      </c>
      <c r="L48" s="48" t="s">
        <v>16</v>
      </c>
      <c r="M48" s="47">
        <v>66</v>
      </c>
      <c r="N48" s="47">
        <v>120</v>
      </c>
      <c r="O48" s="47">
        <v>120</v>
      </c>
      <c r="P48" s="47">
        <f t="shared" si="0"/>
        <v>90.420000000000016</v>
      </c>
      <c r="Q48" s="8">
        <f t="shared" si="1"/>
        <v>197</v>
      </c>
      <c r="R48" s="47">
        <f t="shared" si="2"/>
        <v>197</v>
      </c>
      <c r="S48" s="6" t="s">
        <v>3268</v>
      </c>
      <c r="T48" s="6" t="s">
        <v>3270</v>
      </c>
      <c r="U48" s="6" t="s">
        <v>24</v>
      </c>
      <c r="V48" s="26"/>
      <c r="X48" s="41">
        <f t="shared" si="3"/>
        <v>0</v>
      </c>
    </row>
    <row r="49" spans="2:24" x14ac:dyDescent="0.25">
      <c r="B49" s="35" t="s">
        <v>2886</v>
      </c>
      <c r="C49" s="6" t="s">
        <v>2032</v>
      </c>
      <c r="D49" s="6" t="s">
        <v>2528</v>
      </c>
      <c r="E49" s="7" t="s">
        <v>16</v>
      </c>
      <c r="F49" s="6" t="s">
        <v>2514</v>
      </c>
      <c r="G49" s="6" t="s">
        <v>328</v>
      </c>
      <c r="H49" s="6" t="s">
        <v>62</v>
      </c>
      <c r="I49" s="6" t="s">
        <v>2382</v>
      </c>
      <c r="J49" s="6" t="s">
        <v>2337</v>
      </c>
      <c r="K49" s="6" t="s">
        <v>15</v>
      </c>
      <c r="L49" s="48" t="s">
        <v>16</v>
      </c>
      <c r="M49" s="47">
        <v>66</v>
      </c>
      <c r="N49" s="47">
        <v>120</v>
      </c>
      <c r="O49" s="47">
        <v>120</v>
      </c>
      <c r="P49" s="47">
        <f t="shared" si="0"/>
        <v>90.420000000000016</v>
      </c>
      <c r="Q49" s="8">
        <f t="shared" si="1"/>
        <v>197</v>
      </c>
      <c r="R49" s="47">
        <f t="shared" si="2"/>
        <v>197</v>
      </c>
      <c r="S49" s="6" t="s">
        <v>3268</v>
      </c>
      <c r="T49" s="6" t="s">
        <v>3270</v>
      </c>
      <c r="U49" s="6" t="s">
        <v>24</v>
      </c>
      <c r="V49" s="26"/>
      <c r="X49" s="41">
        <f t="shared" si="3"/>
        <v>0</v>
      </c>
    </row>
    <row r="50" spans="2:24" x14ac:dyDescent="0.25">
      <c r="B50" s="35" t="s">
        <v>2887</v>
      </c>
      <c r="C50" s="6" t="s">
        <v>2033</v>
      </c>
      <c r="D50" s="6" t="s">
        <v>2529</v>
      </c>
      <c r="E50" s="7" t="s">
        <v>16</v>
      </c>
      <c r="F50" s="6" t="s">
        <v>2514</v>
      </c>
      <c r="G50" s="6" t="s">
        <v>331</v>
      </c>
      <c r="H50" s="6" t="s">
        <v>62</v>
      </c>
      <c r="I50" s="6" t="s">
        <v>2382</v>
      </c>
      <c r="J50" s="6" t="s">
        <v>2337</v>
      </c>
      <c r="K50" s="6" t="s">
        <v>15</v>
      </c>
      <c r="L50" s="48" t="s">
        <v>16</v>
      </c>
      <c r="M50" s="47">
        <v>66</v>
      </c>
      <c r="N50" s="47">
        <v>120</v>
      </c>
      <c r="O50" s="47">
        <v>120</v>
      </c>
      <c r="P50" s="47">
        <f t="shared" si="0"/>
        <v>90.420000000000016</v>
      </c>
      <c r="Q50" s="8">
        <f t="shared" si="1"/>
        <v>197</v>
      </c>
      <c r="R50" s="47">
        <f t="shared" si="2"/>
        <v>197</v>
      </c>
      <c r="S50" s="6" t="s">
        <v>3268</v>
      </c>
      <c r="T50" s="6" t="s">
        <v>3270</v>
      </c>
      <c r="U50" s="6" t="s">
        <v>24</v>
      </c>
      <c r="V50" s="26"/>
      <c r="X50" s="41">
        <f t="shared" si="3"/>
        <v>0</v>
      </c>
    </row>
    <row r="51" spans="2:24" x14ac:dyDescent="0.25">
      <c r="B51" s="35" t="s">
        <v>2888</v>
      </c>
      <c r="C51" s="6" t="s">
        <v>2034</v>
      </c>
      <c r="D51" s="6" t="s">
        <v>2530</v>
      </c>
      <c r="E51" s="7" t="s">
        <v>16</v>
      </c>
      <c r="F51" s="6" t="s">
        <v>2514</v>
      </c>
      <c r="G51" s="6" t="s">
        <v>334</v>
      </c>
      <c r="H51" s="6" t="s">
        <v>62</v>
      </c>
      <c r="I51" s="6" t="s">
        <v>2382</v>
      </c>
      <c r="J51" s="6" t="s">
        <v>2337</v>
      </c>
      <c r="K51" s="6" t="s">
        <v>15</v>
      </c>
      <c r="L51" s="48" t="s">
        <v>16</v>
      </c>
      <c r="M51" s="47">
        <v>66</v>
      </c>
      <c r="N51" s="47">
        <v>120</v>
      </c>
      <c r="O51" s="47">
        <v>120</v>
      </c>
      <c r="P51" s="47">
        <f t="shared" si="0"/>
        <v>90.420000000000016</v>
      </c>
      <c r="Q51" s="8">
        <f t="shared" si="1"/>
        <v>197</v>
      </c>
      <c r="R51" s="47">
        <f t="shared" si="2"/>
        <v>197</v>
      </c>
      <c r="S51" s="6" t="s">
        <v>3268</v>
      </c>
      <c r="T51" s="6" t="s">
        <v>3270</v>
      </c>
      <c r="U51" s="6" t="s">
        <v>24</v>
      </c>
      <c r="V51" s="26"/>
      <c r="X51" s="41">
        <f t="shared" si="3"/>
        <v>0</v>
      </c>
    </row>
    <row r="52" spans="2:24" x14ac:dyDescent="0.25">
      <c r="B52" s="35" t="s">
        <v>2889</v>
      </c>
      <c r="C52" s="6" t="s">
        <v>2035</v>
      </c>
      <c r="D52" s="6" t="s">
        <v>2531</v>
      </c>
      <c r="E52" s="7" t="s">
        <v>16</v>
      </c>
      <c r="F52" s="6" t="s">
        <v>2514</v>
      </c>
      <c r="G52" s="6" t="s">
        <v>337</v>
      </c>
      <c r="H52" s="6" t="s">
        <v>62</v>
      </c>
      <c r="I52" s="6" t="s">
        <v>2382</v>
      </c>
      <c r="J52" s="6" t="s">
        <v>2337</v>
      </c>
      <c r="K52" s="6" t="s">
        <v>15</v>
      </c>
      <c r="L52" s="48" t="s">
        <v>16</v>
      </c>
      <c r="M52" s="47">
        <v>66</v>
      </c>
      <c r="N52" s="47">
        <v>120</v>
      </c>
      <c r="O52" s="47">
        <v>120</v>
      </c>
      <c r="P52" s="47">
        <f t="shared" si="0"/>
        <v>90.420000000000016</v>
      </c>
      <c r="Q52" s="8">
        <f t="shared" si="1"/>
        <v>197</v>
      </c>
      <c r="R52" s="47">
        <f t="shared" si="2"/>
        <v>197</v>
      </c>
      <c r="S52" s="6" t="s">
        <v>3268</v>
      </c>
      <c r="T52" s="6" t="s">
        <v>3270</v>
      </c>
      <c r="U52" s="6" t="s">
        <v>24</v>
      </c>
      <c r="V52" s="26"/>
      <c r="X52" s="41">
        <f t="shared" si="3"/>
        <v>0</v>
      </c>
    </row>
    <row r="53" spans="2:24" x14ac:dyDescent="0.25">
      <c r="B53" s="35" t="s">
        <v>2890</v>
      </c>
      <c r="C53" s="6" t="s">
        <v>2036</v>
      </c>
      <c r="D53" s="6" t="s">
        <v>2532</v>
      </c>
      <c r="E53" s="7" t="s">
        <v>15</v>
      </c>
      <c r="F53" s="6" t="s">
        <v>2514</v>
      </c>
      <c r="G53" s="6" t="s">
        <v>74</v>
      </c>
      <c r="H53" s="6" t="s">
        <v>62</v>
      </c>
      <c r="I53" s="6" t="s">
        <v>483</v>
      </c>
      <c r="J53" s="6" t="s">
        <v>2337</v>
      </c>
      <c r="K53" s="6" t="s">
        <v>15</v>
      </c>
      <c r="L53" s="48" t="s">
        <v>16</v>
      </c>
      <c r="M53" s="47">
        <v>52.25</v>
      </c>
      <c r="N53" s="47">
        <v>95</v>
      </c>
      <c r="O53" s="47">
        <v>95</v>
      </c>
      <c r="P53" s="47">
        <f t="shared" si="0"/>
        <v>71.58250000000001</v>
      </c>
      <c r="Q53" s="8">
        <f t="shared" si="1"/>
        <v>156</v>
      </c>
      <c r="R53" s="47">
        <f t="shared" si="2"/>
        <v>156</v>
      </c>
      <c r="S53" s="6" t="s">
        <v>3268</v>
      </c>
      <c r="T53" s="6" t="s">
        <v>3270</v>
      </c>
      <c r="U53" s="6" t="s">
        <v>24</v>
      </c>
      <c r="V53" s="26"/>
      <c r="X53" s="41">
        <f t="shared" si="3"/>
        <v>0</v>
      </c>
    </row>
    <row r="54" spans="2:24" x14ac:dyDescent="0.25">
      <c r="B54" s="35" t="s">
        <v>2891</v>
      </c>
      <c r="C54" s="6" t="s">
        <v>2037</v>
      </c>
      <c r="D54" s="6" t="s">
        <v>2533</v>
      </c>
      <c r="E54" s="7" t="s">
        <v>15</v>
      </c>
      <c r="F54" s="6" t="s">
        <v>2514</v>
      </c>
      <c r="G54" s="6" t="s">
        <v>79</v>
      </c>
      <c r="H54" s="6" t="s">
        <v>62</v>
      </c>
      <c r="I54" s="6" t="s">
        <v>483</v>
      </c>
      <c r="J54" s="6" t="s">
        <v>2337</v>
      </c>
      <c r="K54" s="6" t="s">
        <v>15</v>
      </c>
      <c r="L54" s="48" t="s">
        <v>16</v>
      </c>
      <c r="M54" s="47">
        <v>52.25</v>
      </c>
      <c r="N54" s="47">
        <v>95</v>
      </c>
      <c r="O54" s="47">
        <v>95</v>
      </c>
      <c r="P54" s="47">
        <f t="shared" si="0"/>
        <v>71.58250000000001</v>
      </c>
      <c r="Q54" s="8">
        <f t="shared" si="1"/>
        <v>156</v>
      </c>
      <c r="R54" s="47">
        <f t="shared" si="2"/>
        <v>156</v>
      </c>
      <c r="S54" s="6" t="s">
        <v>3268</v>
      </c>
      <c r="T54" s="6" t="s">
        <v>3270</v>
      </c>
      <c r="U54" s="6" t="s">
        <v>24</v>
      </c>
      <c r="V54" s="26"/>
      <c r="X54" s="41">
        <f t="shared" si="3"/>
        <v>0</v>
      </c>
    </row>
    <row r="55" spans="2:24" x14ac:dyDescent="0.25">
      <c r="B55" s="35" t="s">
        <v>2892</v>
      </c>
      <c r="C55" s="6" t="s">
        <v>2038</v>
      </c>
      <c r="D55" s="6" t="s">
        <v>2534</v>
      </c>
      <c r="E55" s="7" t="s">
        <v>15</v>
      </c>
      <c r="F55" s="6" t="s">
        <v>2514</v>
      </c>
      <c r="G55" s="6" t="s">
        <v>84</v>
      </c>
      <c r="H55" s="6" t="s">
        <v>62</v>
      </c>
      <c r="I55" s="6" t="s">
        <v>483</v>
      </c>
      <c r="J55" s="6" t="s">
        <v>2337</v>
      </c>
      <c r="K55" s="6" t="s">
        <v>15</v>
      </c>
      <c r="L55" s="48" t="s">
        <v>16</v>
      </c>
      <c r="M55" s="47">
        <v>52.25</v>
      </c>
      <c r="N55" s="47">
        <v>95</v>
      </c>
      <c r="O55" s="47">
        <v>95</v>
      </c>
      <c r="P55" s="47">
        <f t="shared" si="0"/>
        <v>71.58250000000001</v>
      </c>
      <c r="Q55" s="8">
        <f t="shared" si="1"/>
        <v>156</v>
      </c>
      <c r="R55" s="47">
        <f t="shared" si="2"/>
        <v>156</v>
      </c>
      <c r="S55" s="6" t="s">
        <v>3268</v>
      </c>
      <c r="T55" s="6" t="s">
        <v>3270</v>
      </c>
      <c r="U55" s="6" t="s">
        <v>24</v>
      </c>
      <c r="V55" s="26"/>
      <c r="X55" s="41">
        <f t="shared" si="3"/>
        <v>0</v>
      </c>
    </row>
    <row r="56" spans="2:24" x14ac:dyDescent="0.25">
      <c r="B56" s="35" t="s">
        <v>2893</v>
      </c>
      <c r="C56" s="6" t="s">
        <v>2039</v>
      </c>
      <c r="D56" s="6" t="s">
        <v>2535</v>
      </c>
      <c r="E56" s="7" t="s">
        <v>15</v>
      </c>
      <c r="F56" s="6" t="s">
        <v>2514</v>
      </c>
      <c r="G56" s="6" t="s">
        <v>484</v>
      </c>
      <c r="H56" s="6" t="s">
        <v>62</v>
      </c>
      <c r="I56" s="6" t="s">
        <v>483</v>
      </c>
      <c r="J56" s="6" t="s">
        <v>2337</v>
      </c>
      <c r="K56" s="6" t="s">
        <v>15</v>
      </c>
      <c r="L56" s="48" t="s">
        <v>16</v>
      </c>
      <c r="M56" s="47">
        <v>52.25</v>
      </c>
      <c r="N56" s="47">
        <v>95</v>
      </c>
      <c r="O56" s="47">
        <v>95</v>
      </c>
      <c r="P56" s="47">
        <f t="shared" si="0"/>
        <v>71.58250000000001</v>
      </c>
      <c r="Q56" s="8">
        <f t="shared" si="1"/>
        <v>156</v>
      </c>
      <c r="R56" s="47">
        <f t="shared" si="2"/>
        <v>156</v>
      </c>
      <c r="S56" s="6" t="s">
        <v>3268</v>
      </c>
      <c r="T56" s="6" t="s">
        <v>3270</v>
      </c>
      <c r="U56" s="6" t="s">
        <v>24</v>
      </c>
      <c r="V56" s="26"/>
      <c r="X56" s="41">
        <f t="shared" si="3"/>
        <v>0</v>
      </c>
    </row>
    <row r="57" spans="2:24" x14ac:dyDescent="0.25">
      <c r="B57" s="35" t="s">
        <v>2894</v>
      </c>
      <c r="C57" s="6" t="s">
        <v>2040</v>
      </c>
      <c r="D57" s="6" t="s">
        <v>2536</v>
      </c>
      <c r="E57" s="7" t="s">
        <v>15</v>
      </c>
      <c r="F57" s="6" t="s">
        <v>2514</v>
      </c>
      <c r="G57" s="6" t="s">
        <v>485</v>
      </c>
      <c r="H57" s="6" t="s">
        <v>62</v>
      </c>
      <c r="I57" s="6" t="s">
        <v>483</v>
      </c>
      <c r="J57" s="6" t="s">
        <v>2337</v>
      </c>
      <c r="K57" s="6" t="s">
        <v>15</v>
      </c>
      <c r="L57" s="48" t="s">
        <v>16</v>
      </c>
      <c r="M57" s="47">
        <v>52.25</v>
      </c>
      <c r="N57" s="47">
        <v>95</v>
      </c>
      <c r="O57" s="47">
        <v>95</v>
      </c>
      <c r="P57" s="47">
        <f t="shared" si="0"/>
        <v>71.58250000000001</v>
      </c>
      <c r="Q57" s="8">
        <f t="shared" si="1"/>
        <v>156</v>
      </c>
      <c r="R57" s="47">
        <f t="shared" si="2"/>
        <v>156</v>
      </c>
      <c r="S57" s="6" t="s">
        <v>3268</v>
      </c>
      <c r="T57" s="6" t="s">
        <v>3270</v>
      </c>
      <c r="U57" s="6" t="s">
        <v>24</v>
      </c>
      <c r="V57" s="26"/>
      <c r="X57" s="41">
        <f t="shared" si="3"/>
        <v>0</v>
      </c>
    </row>
    <row r="58" spans="2:24" x14ac:dyDescent="0.25">
      <c r="B58" s="35" t="s">
        <v>2895</v>
      </c>
      <c r="C58" s="6" t="s">
        <v>2041</v>
      </c>
      <c r="D58" s="6" t="s">
        <v>2537</v>
      </c>
      <c r="E58" s="7" t="s">
        <v>15</v>
      </c>
      <c r="F58" s="6" t="s">
        <v>2514</v>
      </c>
      <c r="G58" s="6" t="s">
        <v>486</v>
      </c>
      <c r="H58" s="6" t="s">
        <v>62</v>
      </c>
      <c r="I58" s="6" t="s">
        <v>483</v>
      </c>
      <c r="J58" s="6" t="s">
        <v>2337</v>
      </c>
      <c r="K58" s="6" t="s">
        <v>15</v>
      </c>
      <c r="L58" s="48" t="s">
        <v>16</v>
      </c>
      <c r="M58" s="47">
        <v>52.25</v>
      </c>
      <c r="N58" s="47">
        <v>95</v>
      </c>
      <c r="O58" s="47">
        <v>95</v>
      </c>
      <c r="P58" s="47">
        <f t="shared" si="0"/>
        <v>71.58250000000001</v>
      </c>
      <c r="Q58" s="8">
        <f t="shared" si="1"/>
        <v>156</v>
      </c>
      <c r="R58" s="47">
        <f t="shared" si="2"/>
        <v>156</v>
      </c>
      <c r="S58" s="6" t="s">
        <v>3268</v>
      </c>
      <c r="T58" s="6" t="s">
        <v>3270</v>
      </c>
      <c r="U58" s="6" t="s">
        <v>24</v>
      </c>
      <c r="V58" s="26"/>
      <c r="X58" s="41">
        <f t="shared" si="3"/>
        <v>0</v>
      </c>
    </row>
    <row r="59" spans="2:24" x14ac:dyDescent="0.25">
      <c r="B59" s="35" t="s">
        <v>2896</v>
      </c>
      <c r="C59" s="6" t="s">
        <v>2042</v>
      </c>
      <c r="D59" s="6" t="s">
        <v>2538</v>
      </c>
      <c r="E59" s="7" t="s">
        <v>15</v>
      </c>
      <c r="F59" s="6" t="s">
        <v>2514</v>
      </c>
      <c r="G59" s="6" t="s">
        <v>487</v>
      </c>
      <c r="H59" s="6" t="s">
        <v>62</v>
      </c>
      <c r="I59" s="6" t="s">
        <v>483</v>
      </c>
      <c r="J59" s="6" t="s">
        <v>2337</v>
      </c>
      <c r="K59" s="6" t="s">
        <v>15</v>
      </c>
      <c r="L59" s="48" t="s">
        <v>16</v>
      </c>
      <c r="M59" s="47">
        <v>52.25</v>
      </c>
      <c r="N59" s="47">
        <v>95</v>
      </c>
      <c r="O59" s="47">
        <v>95</v>
      </c>
      <c r="P59" s="47">
        <f t="shared" si="0"/>
        <v>71.58250000000001</v>
      </c>
      <c r="Q59" s="8">
        <f t="shared" si="1"/>
        <v>156</v>
      </c>
      <c r="R59" s="47">
        <f t="shared" si="2"/>
        <v>156</v>
      </c>
      <c r="S59" s="6" t="s">
        <v>3268</v>
      </c>
      <c r="T59" s="6" t="s">
        <v>3270</v>
      </c>
      <c r="U59" s="6" t="s">
        <v>24</v>
      </c>
      <c r="V59" s="26"/>
      <c r="X59" s="41">
        <f t="shared" si="3"/>
        <v>0</v>
      </c>
    </row>
    <row r="60" spans="2:24" x14ac:dyDescent="0.25">
      <c r="B60" s="35" t="s">
        <v>2897</v>
      </c>
      <c r="C60" s="6" t="s">
        <v>2043</v>
      </c>
      <c r="D60" s="6" t="s">
        <v>2539</v>
      </c>
      <c r="E60" s="7" t="s">
        <v>15</v>
      </c>
      <c r="F60" s="6" t="s">
        <v>2514</v>
      </c>
      <c r="G60" s="6" t="s">
        <v>488</v>
      </c>
      <c r="H60" s="6" t="s">
        <v>62</v>
      </c>
      <c r="I60" s="6" t="s">
        <v>483</v>
      </c>
      <c r="J60" s="6" t="s">
        <v>2337</v>
      </c>
      <c r="K60" s="6" t="s">
        <v>15</v>
      </c>
      <c r="L60" s="48" t="s">
        <v>16</v>
      </c>
      <c r="M60" s="47">
        <v>52.25</v>
      </c>
      <c r="N60" s="47">
        <v>95</v>
      </c>
      <c r="O60" s="47">
        <v>95</v>
      </c>
      <c r="P60" s="47">
        <f t="shared" si="0"/>
        <v>71.58250000000001</v>
      </c>
      <c r="Q60" s="8">
        <f t="shared" si="1"/>
        <v>156</v>
      </c>
      <c r="R60" s="47">
        <f t="shared" si="2"/>
        <v>156</v>
      </c>
      <c r="S60" s="6" t="s">
        <v>3268</v>
      </c>
      <c r="T60" s="6" t="s">
        <v>3270</v>
      </c>
      <c r="U60" s="6" t="s">
        <v>24</v>
      </c>
      <c r="V60" s="26"/>
      <c r="X60" s="41">
        <f t="shared" si="3"/>
        <v>0</v>
      </c>
    </row>
    <row r="61" spans="2:24" x14ac:dyDescent="0.25">
      <c r="B61" s="35" t="s">
        <v>2898</v>
      </c>
      <c r="C61" s="6" t="s">
        <v>2044</v>
      </c>
      <c r="D61" s="6" t="s">
        <v>2540</v>
      </c>
      <c r="E61" s="7" t="s">
        <v>16</v>
      </c>
      <c r="F61" s="6" t="s">
        <v>2541</v>
      </c>
      <c r="G61" s="6" t="s">
        <v>74</v>
      </c>
      <c r="H61" s="6" t="s">
        <v>62</v>
      </c>
      <c r="I61" s="6" t="s">
        <v>483</v>
      </c>
      <c r="J61" s="6" t="s">
        <v>2337</v>
      </c>
      <c r="K61" s="6" t="s">
        <v>15</v>
      </c>
      <c r="L61" s="48" t="s">
        <v>16</v>
      </c>
      <c r="M61" s="47">
        <v>52.25</v>
      </c>
      <c r="N61" s="47">
        <v>95</v>
      </c>
      <c r="O61" s="47">
        <v>95</v>
      </c>
      <c r="P61" s="47">
        <f t="shared" si="0"/>
        <v>71.58250000000001</v>
      </c>
      <c r="Q61" s="8">
        <f t="shared" si="1"/>
        <v>156</v>
      </c>
      <c r="R61" s="47">
        <f t="shared" si="2"/>
        <v>156</v>
      </c>
      <c r="S61" s="6" t="s">
        <v>3268</v>
      </c>
      <c r="T61" s="6" t="s">
        <v>3270</v>
      </c>
      <c r="U61" s="6" t="s">
        <v>24</v>
      </c>
      <c r="V61" s="26"/>
      <c r="X61" s="41">
        <f t="shared" si="3"/>
        <v>0</v>
      </c>
    </row>
    <row r="62" spans="2:24" x14ac:dyDescent="0.25">
      <c r="B62" s="35" t="s">
        <v>2899</v>
      </c>
      <c r="C62" s="6" t="s">
        <v>2045</v>
      </c>
      <c r="D62" s="6" t="s">
        <v>2542</v>
      </c>
      <c r="E62" s="7" t="s">
        <v>16</v>
      </c>
      <c r="F62" s="6" t="s">
        <v>2541</v>
      </c>
      <c r="G62" s="6" t="s">
        <v>79</v>
      </c>
      <c r="H62" s="6" t="s">
        <v>62</v>
      </c>
      <c r="I62" s="6" t="s">
        <v>483</v>
      </c>
      <c r="J62" s="6" t="s">
        <v>2337</v>
      </c>
      <c r="K62" s="6" t="s">
        <v>15</v>
      </c>
      <c r="L62" s="48" t="s">
        <v>16</v>
      </c>
      <c r="M62" s="47">
        <v>52.25</v>
      </c>
      <c r="N62" s="47">
        <v>95</v>
      </c>
      <c r="O62" s="47">
        <v>95</v>
      </c>
      <c r="P62" s="47">
        <f t="shared" si="0"/>
        <v>71.58250000000001</v>
      </c>
      <c r="Q62" s="8">
        <f t="shared" si="1"/>
        <v>156</v>
      </c>
      <c r="R62" s="47">
        <f t="shared" si="2"/>
        <v>156</v>
      </c>
      <c r="S62" s="6" t="s">
        <v>3268</v>
      </c>
      <c r="T62" s="6" t="s">
        <v>3270</v>
      </c>
      <c r="U62" s="6" t="s">
        <v>24</v>
      </c>
      <c r="V62" s="26"/>
      <c r="X62" s="41">
        <f t="shared" si="3"/>
        <v>0</v>
      </c>
    </row>
    <row r="63" spans="2:24" x14ac:dyDescent="0.25">
      <c r="B63" s="35" t="s">
        <v>2900</v>
      </c>
      <c r="C63" s="6" t="s">
        <v>2046</v>
      </c>
      <c r="D63" s="6" t="s">
        <v>2543</v>
      </c>
      <c r="E63" s="7" t="s">
        <v>16</v>
      </c>
      <c r="F63" s="6" t="s">
        <v>2541</v>
      </c>
      <c r="G63" s="6" t="s">
        <v>84</v>
      </c>
      <c r="H63" s="6" t="s">
        <v>62</v>
      </c>
      <c r="I63" s="6" t="s">
        <v>483</v>
      </c>
      <c r="J63" s="6" t="s">
        <v>2337</v>
      </c>
      <c r="K63" s="6" t="s">
        <v>15</v>
      </c>
      <c r="L63" s="48" t="s">
        <v>16</v>
      </c>
      <c r="M63" s="47">
        <v>52.25</v>
      </c>
      <c r="N63" s="47">
        <v>95</v>
      </c>
      <c r="O63" s="47">
        <v>95</v>
      </c>
      <c r="P63" s="47">
        <f t="shared" si="0"/>
        <v>71.58250000000001</v>
      </c>
      <c r="Q63" s="8">
        <f t="shared" si="1"/>
        <v>156</v>
      </c>
      <c r="R63" s="47">
        <f t="shared" si="2"/>
        <v>156</v>
      </c>
      <c r="S63" s="6" t="s">
        <v>3268</v>
      </c>
      <c r="T63" s="6" t="s">
        <v>3270</v>
      </c>
      <c r="U63" s="6" t="s">
        <v>24</v>
      </c>
      <c r="V63" s="26"/>
      <c r="X63" s="41">
        <f t="shared" si="3"/>
        <v>0</v>
      </c>
    </row>
    <row r="64" spans="2:24" x14ac:dyDescent="0.25">
      <c r="B64" s="35" t="s">
        <v>2901</v>
      </c>
      <c r="C64" s="6" t="s">
        <v>2047</v>
      </c>
      <c r="D64" s="6" t="s">
        <v>2544</v>
      </c>
      <c r="E64" s="7" t="s">
        <v>16</v>
      </c>
      <c r="F64" s="6" t="s">
        <v>2541</v>
      </c>
      <c r="G64" s="6" t="s">
        <v>484</v>
      </c>
      <c r="H64" s="6" t="s">
        <v>62</v>
      </c>
      <c r="I64" s="6" t="s">
        <v>483</v>
      </c>
      <c r="J64" s="6" t="s">
        <v>2337</v>
      </c>
      <c r="K64" s="6" t="s">
        <v>15</v>
      </c>
      <c r="L64" s="48" t="s">
        <v>16</v>
      </c>
      <c r="M64" s="47">
        <v>52.25</v>
      </c>
      <c r="N64" s="47">
        <v>95</v>
      </c>
      <c r="O64" s="47">
        <v>95</v>
      </c>
      <c r="P64" s="47">
        <f t="shared" si="0"/>
        <v>71.58250000000001</v>
      </c>
      <c r="Q64" s="8">
        <f t="shared" si="1"/>
        <v>156</v>
      </c>
      <c r="R64" s="47">
        <f t="shared" si="2"/>
        <v>156</v>
      </c>
      <c r="S64" s="6" t="s">
        <v>3268</v>
      </c>
      <c r="T64" s="6" t="s">
        <v>3270</v>
      </c>
      <c r="U64" s="6" t="s">
        <v>24</v>
      </c>
      <c r="V64" s="26"/>
      <c r="X64" s="41">
        <f t="shared" si="3"/>
        <v>0</v>
      </c>
    </row>
    <row r="65" spans="2:24" x14ac:dyDescent="0.25">
      <c r="B65" s="35" t="s">
        <v>2902</v>
      </c>
      <c r="C65" s="6" t="s">
        <v>2048</v>
      </c>
      <c r="D65" s="6" t="s">
        <v>2545</v>
      </c>
      <c r="E65" s="7" t="s">
        <v>16</v>
      </c>
      <c r="F65" s="6" t="s">
        <v>2541</v>
      </c>
      <c r="G65" s="6" t="s">
        <v>485</v>
      </c>
      <c r="H65" s="6" t="s">
        <v>62</v>
      </c>
      <c r="I65" s="6" t="s">
        <v>483</v>
      </c>
      <c r="J65" s="6" t="s">
        <v>2337</v>
      </c>
      <c r="K65" s="6" t="s">
        <v>15</v>
      </c>
      <c r="L65" s="48" t="s">
        <v>16</v>
      </c>
      <c r="M65" s="47">
        <v>52.25</v>
      </c>
      <c r="N65" s="47">
        <v>95</v>
      </c>
      <c r="O65" s="47">
        <v>95</v>
      </c>
      <c r="P65" s="47">
        <f t="shared" si="0"/>
        <v>71.58250000000001</v>
      </c>
      <c r="Q65" s="8">
        <f t="shared" si="1"/>
        <v>156</v>
      </c>
      <c r="R65" s="47">
        <f t="shared" si="2"/>
        <v>156</v>
      </c>
      <c r="S65" s="6" t="s">
        <v>3268</v>
      </c>
      <c r="T65" s="6" t="s">
        <v>3270</v>
      </c>
      <c r="U65" s="6" t="s">
        <v>24</v>
      </c>
      <c r="V65" s="26"/>
      <c r="X65" s="41">
        <f t="shared" si="3"/>
        <v>0</v>
      </c>
    </row>
    <row r="66" spans="2:24" x14ac:dyDescent="0.25">
      <c r="B66" s="35" t="s">
        <v>2903</v>
      </c>
      <c r="C66" s="6" t="s">
        <v>2049</v>
      </c>
      <c r="D66" s="6" t="s">
        <v>2546</v>
      </c>
      <c r="E66" s="7" t="s">
        <v>16</v>
      </c>
      <c r="F66" s="6" t="s">
        <v>2541</v>
      </c>
      <c r="G66" s="6" t="s">
        <v>486</v>
      </c>
      <c r="H66" s="6" t="s">
        <v>62</v>
      </c>
      <c r="I66" s="6" t="s">
        <v>483</v>
      </c>
      <c r="J66" s="6" t="s">
        <v>2337</v>
      </c>
      <c r="K66" s="6" t="s">
        <v>15</v>
      </c>
      <c r="L66" s="48" t="s">
        <v>16</v>
      </c>
      <c r="M66" s="47">
        <v>52.25</v>
      </c>
      <c r="N66" s="47">
        <v>95</v>
      </c>
      <c r="O66" s="47">
        <v>95</v>
      </c>
      <c r="P66" s="47">
        <f t="shared" si="0"/>
        <v>71.58250000000001</v>
      </c>
      <c r="Q66" s="8">
        <f t="shared" si="1"/>
        <v>156</v>
      </c>
      <c r="R66" s="47">
        <f t="shared" si="2"/>
        <v>156</v>
      </c>
      <c r="S66" s="6" t="s">
        <v>3268</v>
      </c>
      <c r="T66" s="6" t="s">
        <v>3270</v>
      </c>
      <c r="U66" s="6" t="s">
        <v>24</v>
      </c>
      <c r="V66" s="26"/>
      <c r="X66" s="41">
        <f t="shared" si="3"/>
        <v>0</v>
      </c>
    </row>
    <row r="67" spans="2:24" x14ac:dyDescent="0.25">
      <c r="B67" s="35" t="s">
        <v>2904</v>
      </c>
      <c r="C67" s="6" t="s">
        <v>2050</v>
      </c>
      <c r="D67" s="6" t="s">
        <v>2547</v>
      </c>
      <c r="E67" s="7" t="s">
        <v>16</v>
      </c>
      <c r="F67" s="6" t="s">
        <v>2541</v>
      </c>
      <c r="G67" s="6" t="s">
        <v>487</v>
      </c>
      <c r="H67" s="6" t="s">
        <v>62</v>
      </c>
      <c r="I67" s="6" t="s">
        <v>483</v>
      </c>
      <c r="J67" s="6" t="s">
        <v>2337</v>
      </c>
      <c r="K67" s="6" t="s">
        <v>15</v>
      </c>
      <c r="L67" s="48" t="s">
        <v>16</v>
      </c>
      <c r="M67" s="47">
        <v>52.25</v>
      </c>
      <c r="N67" s="47">
        <v>95</v>
      </c>
      <c r="O67" s="47">
        <v>95</v>
      </c>
      <c r="P67" s="47">
        <f t="shared" si="0"/>
        <v>71.58250000000001</v>
      </c>
      <c r="Q67" s="8">
        <f t="shared" si="1"/>
        <v>156</v>
      </c>
      <c r="R67" s="47">
        <f t="shared" si="2"/>
        <v>156</v>
      </c>
      <c r="S67" s="6" t="s">
        <v>3268</v>
      </c>
      <c r="T67" s="6" t="s">
        <v>3270</v>
      </c>
      <c r="U67" s="6" t="s">
        <v>24</v>
      </c>
      <c r="V67" s="26"/>
      <c r="X67" s="41">
        <f t="shared" si="3"/>
        <v>0</v>
      </c>
    </row>
    <row r="68" spans="2:24" x14ac:dyDescent="0.25">
      <c r="B68" s="35" t="s">
        <v>2905</v>
      </c>
      <c r="C68" s="6" t="s">
        <v>2051</v>
      </c>
      <c r="D68" s="6" t="s">
        <v>2548</v>
      </c>
      <c r="E68" s="7" t="s">
        <v>16</v>
      </c>
      <c r="F68" s="6" t="s">
        <v>2541</v>
      </c>
      <c r="G68" s="6" t="s">
        <v>488</v>
      </c>
      <c r="H68" s="6" t="s">
        <v>62</v>
      </c>
      <c r="I68" s="6" t="s">
        <v>483</v>
      </c>
      <c r="J68" s="6" t="s">
        <v>2337</v>
      </c>
      <c r="K68" s="6" t="s">
        <v>15</v>
      </c>
      <c r="L68" s="48" t="s">
        <v>16</v>
      </c>
      <c r="M68" s="47">
        <v>52.25</v>
      </c>
      <c r="N68" s="47">
        <v>95</v>
      </c>
      <c r="O68" s="47">
        <v>95</v>
      </c>
      <c r="P68" s="47">
        <f t="shared" si="0"/>
        <v>71.58250000000001</v>
      </c>
      <c r="Q68" s="8">
        <f t="shared" si="1"/>
        <v>156</v>
      </c>
      <c r="R68" s="47">
        <f t="shared" si="2"/>
        <v>156</v>
      </c>
      <c r="S68" s="6" t="s">
        <v>3268</v>
      </c>
      <c r="T68" s="6" t="s">
        <v>3270</v>
      </c>
      <c r="U68" s="6" t="s">
        <v>24</v>
      </c>
      <c r="V68" s="26"/>
      <c r="X68" s="41">
        <f t="shared" si="3"/>
        <v>0</v>
      </c>
    </row>
    <row r="69" spans="2:24" x14ac:dyDescent="0.25">
      <c r="B69" s="35" t="s">
        <v>2906</v>
      </c>
      <c r="C69" s="6" t="s">
        <v>2052</v>
      </c>
      <c r="D69" s="6" t="s">
        <v>2549</v>
      </c>
      <c r="E69" s="7" t="s">
        <v>16</v>
      </c>
      <c r="F69" s="6" t="s">
        <v>2550</v>
      </c>
      <c r="G69" s="6" t="s">
        <v>17</v>
      </c>
      <c r="H69" s="6" t="s">
        <v>12</v>
      </c>
      <c r="I69" s="6" t="s">
        <v>2551</v>
      </c>
      <c r="J69" s="6" t="s">
        <v>2337</v>
      </c>
      <c r="K69" s="6" t="s">
        <v>15</v>
      </c>
      <c r="L69" s="48" t="s">
        <v>16</v>
      </c>
      <c r="M69" s="47">
        <v>49.5</v>
      </c>
      <c r="N69" s="47">
        <v>90</v>
      </c>
      <c r="O69" s="47">
        <v>90</v>
      </c>
      <c r="P69" s="47">
        <f t="shared" si="0"/>
        <v>67.815000000000012</v>
      </c>
      <c r="Q69" s="8">
        <f t="shared" si="1"/>
        <v>148</v>
      </c>
      <c r="R69" s="47">
        <f t="shared" si="2"/>
        <v>148</v>
      </c>
      <c r="S69" s="6" t="s">
        <v>3268</v>
      </c>
      <c r="T69" s="6" t="s">
        <v>3270</v>
      </c>
      <c r="U69" s="6" t="s">
        <v>24</v>
      </c>
      <c r="V69" s="26"/>
      <c r="X69" s="41">
        <f t="shared" si="3"/>
        <v>0</v>
      </c>
    </row>
    <row r="70" spans="2:24" x14ac:dyDescent="0.25">
      <c r="B70" s="35" t="s">
        <v>2907</v>
      </c>
      <c r="C70" s="6" t="s">
        <v>2053</v>
      </c>
      <c r="D70" s="6" t="s">
        <v>2552</v>
      </c>
      <c r="E70" s="7" t="s">
        <v>16</v>
      </c>
      <c r="F70" s="6" t="s">
        <v>2550</v>
      </c>
      <c r="G70" s="6" t="s">
        <v>18</v>
      </c>
      <c r="H70" s="6" t="s">
        <v>12</v>
      </c>
      <c r="I70" s="6" t="s">
        <v>2551</v>
      </c>
      <c r="J70" s="6" t="s">
        <v>2337</v>
      </c>
      <c r="K70" s="6" t="s">
        <v>15</v>
      </c>
      <c r="L70" s="48" t="s">
        <v>16</v>
      </c>
      <c r="M70" s="47">
        <v>49.5</v>
      </c>
      <c r="N70" s="47">
        <v>90</v>
      </c>
      <c r="O70" s="47">
        <v>90</v>
      </c>
      <c r="P70" s="47">
        <f t="shared" si="0"/>
        <v>67.815000000000012</v>
      </c>
      <c r="Q70" s="8">
        <f t="shared" si="1"/>
        <v>148</v>
      </c>
      <c r="R70" s="47">
        <f t="shared" si="2"/>
        <v>148</v>
      </c>
      <c r="S70" s="6" t="s">
        <v>3268</v>
      </c>
      <c r="T70" s="6" t="s">
        <v>3270</v>
      </c>
      <c r="U70" s="6" t="s">
        <v>24</v>
      </c>
      <c r="V70" s="26"/>
      <c r="X70" s="41">
        <f t="shared" si="3"/>
        <v>0</v>
      </c>
    </row>
    <row r="71" spans="2:24" x14ac:dyDescent="0.25">
      <c r="B71" s="35" t="s">
        <v>2908</v>
      </c>
      <c r="C71" s="6" t="s">
        <v>2054</v>
      </c>
      <c r="D71" s="6" t="s">
        <v>2553</v>
      </c>
      <c r="E71" s="7" t="s">
        <v>16</v>
      </c>
      <c r="F71" s="6" t="s">
        <v>2550</v>
      </c>
      <c r="G71" s="6" t="s">
        <v>19</v>
      </c>
      <c r="H71" s="6" t="s">
        <v>12</v>
      </c>
      <c r="I71" s="6" t="s">
        <v>2551</v>
      </c>
      <c r="J71" s="6" t="s">
        <v>2337</v>
      </c>
      <c r="K71" s="6" t="s">
        <v>15</v>
      </c>
      <c r="L71" s="48" t="s">
        <v>16</v>
      </c>
      <c r="M71" s="47">
        <v>49.5</v>
      </c>
      <c r="N71" s="47">
        <v>90</v>
      </c>
      <c r="O71" s="47">
        <v>90</v>
      </c>
      <c r="P71" s="47">
        <f t="shared" ref="P71:P134" si="4">(O71*$Q$3)*(M71/O71)</f>
        <v>67.815000000000012</v>
      </c>
      <c r="Q71" s="8">
        <f t="shared" ref="Q71:Q134" si="5">R71</f>
        <v>148</v>
      </c>
      <c r="R71" s="47">
        <f t="shared" ref="R71:R134" si="6">ROUND(O71*$Q$3*(1+$R$3),0)</f>
        <v>148</v>
      </c>
      <c r="S71" s="6" t="s">
        <v>3268</v>
      </c>
      <c r="T71" s="6" t="s">
        <v>3270</v>
      </c>
      <c r="U71" s="6" t="s">
        <v>24</v>
      </c>
      <c r="V71" s="26"/>
      <c r="X71" s="41">
        <f t="shared" ref="X71:X134" si="7">W71*M71</f>
        <v>0</v>
      </c>
    </row>
    <row r="72" spans="2:24" x14ac:dyDescent="0.25">
      <c r="B72" s="35" t="s">
        <v>2909</v>
      </c>
      <c r="C72" s="6" t="s">
        <v>2055</v>
      </c>
      <c r="D72" s="6" t="s">
        <v>2554</v>
      </c>
      <c r="E72" s="7" t="s">
        <v>16</v>
      </c>
      <c r="F72" s="6" t="s">
        <v>2550</v>
      </c>
      <c r="G72" s="6" t="s">
        <v>20</v>
      </c>
      <c r="H72" s="6" t="s">
        <v>12</v>
      </c>
      <c r="I72" s="6" t="s">
        <v>2551</v>
      </c>
      <c r="J72" s="6" t="s">
        <v>2337</v>
      </c>
      <c r="K72" s="6" t="s">
        <v>15</v>
      </c>
      <c r="L72" s="48" t="s">
        <v>16</v>
      </c>
      <c r="M72" s="47">
        <v>49.5</v>
      </c>
      <c r="N72" s="47">
        <v>90</v>
      </c>
      <c r="O72" s="47">
        <v>90</v>
      </c>
      <c r="P72" s="47">
        <f t="shared" si="4"/>
        <v>67.815000000000012</v>
      </c>
      <c r="Q72" s="8">
        <f t="shared" si="5"/>
        <v>148</v>
      </c>
      <c r="R72" s="47">
        <f t="shared" si="6"/>
        <v>148</v>
      </c>
      <c r="S72" s="6" t="s">
        <v>3268</v>
      </c>
      <c r="T72" s="6" t="s">
        <v>3270</v>
      </c>
      <c r="U72" s="6" t="s">
        <v>24</v>
      </c>
      <c r="V72" s="26"/>
      <c r="X72" s="41">
        <f t="shared" si="7"/>
        <v>0</v>
      </c>
    </row>
    <row r="73" spans="2:24" x14ac:dyDescent="0.25">
      <c r="B73" s="35" t="s">
        <v>2910</v>
      </c>
      <c r="C73" s="6" t="s">
        <v>2056</v>
      </c>
      <c r="D73" s="6" t="s">
        <v>2555</v>
      </c>
      <c r="E73" s="7" t="s">
        <v>16</v>
      </c>
      <c r="F73" s="6" t="s">
        <v>2550</v>
      </c>
      <c r="G73" s="6" t="s">
        <v>189</v>
      </c>
      <c r="H73" s="6" t="s">
        <v>12</v>
      </c>
      <c r="I73" s="6" t="s">
        <v>2551</v>
      </c>
      <c r="J73" s="6" t="s">
        <v>2337</v>
      </c>
      <c r="K73" s="6" t="s">
        <v>15</v>
      </c>
      <c r="L73" s="48" t="s">
        <v>16</v>
      </c>
      <c r="M73" s="47">
        <v>49.5</v>
      </c>
      <c r="N73" s="47">
        <v>90</v>
      </c>
      <c r="O73" s="47">
        <v>90</v>
      </c>
      <c r="P73" s="47">
        <f t="shared" si="4"/>
        <v>67.815000000000012</v>
      </c>
      <c r="Q73" s="8">
        <f t="shared" si="5"/>
        <v>148</v>
      </c>
      <c r="R73" s="47">
        <f t="shared" si="6"/>
        <v>148</v>
      </c>
      <c r="S73" s="6" t="s">
        <v>3268</v>
      </c>
      <c r="T73" s="6" t="s">
        <v>3270</v>
      </c>
      <c r="U73" s="6" t="s">
        <v>24</v>
      </c>
      <c r="V73" s="26"/>
      <c r="X73" s="41">
        <f t="shared" si="7"/>
        <v>0</v>
      </c>
    </row>
    <row r="74" spans="2:24" x14ac:dyDescent="0.25">
      <c r="B74" s="35" t="s">
        <v>2911</v>
      </c>
      <c r="C74" s="6" t="s">
        <v>2057</v>
      </c>
      <c r="D74" s="6" t="s">
        <v>2556</v>
      </c>
      <c r="E74" s="7" t="s">
        <v>16</v>
      </c>
      <c r="F74" s="6" t="s">
        <v>2495</v>
      </c>
      <c r="G74" s="6" t="s">
        <v>17</v>
      </c>
      <c r="H74" s="6" t="s">
        <v>12</v>
      </c>
      <c r="I74" s="6" t="s">
        <v>2551</v>
      </c>
      <c r="J74" s="6" t="s">
        <v>2337</v>
      </c>
      <c r="K74" s="6" t="s">
        <v>15</v>
      </c>
      <c r="L74" s="48" t="s">
        <v>16</v>
      </c>
      <c r="M74" s="47">
        <v>49.5</v>
      </c>
      <c r="N74" s="47">
        <v>90</v>
      </c>
      <c r="O74" s="47">
        <v>90</v>
      </c>
      <c r="P74" s="47">
        <f t="shared" si="4"/>
        <v>67.815000000000012</v>
      </c>
      <c r="Q74" s="8">
        <f t="shared" si="5"/>
        <v>148</v>
      </c>
      <c r="R74" s="47">
        <f t="shared" si="6"/>
        <v>148</v>
      </c>
      <c r="S74" s="6" t="s">
        <v>3268</v>
      </c>
      <c r="T74" s="6" t="s">
        <v>3270</v>
      </c>
      <c r="U74" s="6" t="s">
        <v>24</v>
      </c>
      <c r="V74" s="26"/>
      <c r="X74" s="41">
        <f t="shared" si="7"/>
        <v>0</v>
      </c>
    </row>
    <row r="75" spans="2:24" x14ac:dyDescent="0.25">
      <c r="B75" s="35" t="s">
        <v>2912</v>
      </c>
      <c r="C75" s="6" t="s">
        <v>2058</v>
      </c>
      <c r="D75" s="6" t="s">
        <v>2557</v>
      </c>
      <c r="E75" s="7" t="s">
        <v>16</v>
      </c>
      <c r="F75" s="6" t="s">
        <v>2495</v>
      </c>
      <c r="G75" s="6" t="s">
        <v>18</v>
      </c>
      <c r="H75" s="6" t="s">
        <v>12</v>
      </c>
      <c r="I75" s="6" t="s">
        <v>2551</v>
      </c>
      <c r="J75" s="6" t="s">
        <v>2337</v>
      </c>
      <c r="K75" s="6" t="s">
        <v>15</v>
      </c>
      <c r="L75" s="48" t="s">
        <v>16</v>
      </c>
      <c r="M75" s="47">
        <v>49.5</v>
      </c>
      <c r="N75" s="47">
        <v>90</v>
      </c>
      <c r="O75" s="47">
        <v>90</v>
      </c>
      <c r="P75" s="47">
        <f t="shared" si="4"/>
        <v>67.815000000000012</v>
      </c>
      <c r="Q75" s="8">
        <f t="shared" si="5"/>
        <v>148</v>
      </c>
      <c r="R75" s="47">
        <f t="shared" si="6"/>
        <v>148</v>
      </c>
      <c r="S75" s="6" t="s">
        <v>3268</v>
      </c>
      <c r="T75" s="6" t="s">
        <v>3270</v>
      </c>
      <c r="U75" s="6" t="s">
        <v>24</v>
      </c>
      <c r="V75" s="26"/>
      <c r="X75" s="41">
        <f t="shared" si="7"/>
        <v>0</v>
      </c>
    </row>
    <row r="76" spans="2:24" x14ac:dyDescent="0.25">
      <c r="B76" s="35" t="s">
        <v>2913</v>
      </c>
      <c r="C76" s="6" t="s">
        <v>2059</v>
      </c>
      <c r="D76" s="6" t="s">
        <v>2558</v>
      </c>
      <c r="E76" s="7" t="s">
        <v>16</v>
      </c>
      <c r="F76" s="6" t="s">
        <v>2495</v>
      </c>
      <c r="G76" s="6" t="s">
        <v>19</v>
      </c>
      <c r="H76" s="6" t="s">
        <v>12</v>
      </c>
      <c r="I76" s="6" t="s">
        <v>2551</v>
      </c>
      <c r="J76" s="6" t="s">
        <v>2337</v>
      </c>
      <c r="K76" s="6" t="s">
        <v>15</v>
      </c>
      <c r="L76" s="48" t="s">
        <v>16</v>
      </c>
      <c r="M76" s="47">
        <v>49.5</v>
      </c>
      <c r="N76" s="47">
        <v>90</v>
      </c>
      <c r="O76" s="47">
        <v>90</v>
      </c>
      <c r="P76" s="47">
        <f t="shared" si="4"/>
        <v>67.815000000000012</v>
      </c>
      <c r="Q76" s="8">
        <f t="shared" si="5"/>
        <v>148</v>
      </c>
      <c r="R76" s="47">
        <f t="shared" si="6"/>
        <v>148</v>
      </c>
      <c r="S76" s="6" t="s">
        <v>3268</v>
      </c>
      <c r="T76" s="6" t="s">
        <v>3270</v>
      </c>
      <c r="U76" s="6" t="s">
        <v>24</v>
      </c>
      <c r="V76" s="26"/>
      <c r="X76" s="41">
        <f t="shared" si="7"/>
        <v>0</v>
      </c>
    </row>
    <row r="77" spans="2:24" x14ac:dyDescent="0.25">
      <c r="B77" s="35" t="s">
        <v>2914</v>
      </c>
      <c r="C77" s="6" t="s">
        <v>2060</v>
      </c>
      <c r="D77" s="6" t="s">
        <v>2559</v>
      </c>
      <c r="E77" s="7" t="s">
        <v>16</v>
      </c>
      <c r="F77" s="6" t="s">
        <v>2495</v>
      </c>
      <c r="G77" s="6" t="s">
        <v>20</v>
      </c>
      <c r="H77" s="6" t="s">
        <v>12</v>
      </c>
      <c r="I77" s="6" t="s">
        <v>2551</v>
      </c>
      <c r="J77" s="6" t="s">
        <v>2337</v>
      </c>
      <c r="K77" s="6" t="s">
        <v>15</v>
      </c>
      <c r="L77" s="48" t="s">
        <v>16</v>
      </c>
      <c r="M77" s="47">
        <v>49.5</v>
      </c>
      <c r="N77" s="47">
        <v>90</v>
      </c>
      <c r="O77" s="47">
        <v>90</v>
      </c>
      <c r="P77" s="47">
        <f t="shared" si="4"/>
        <v>67.815000000000012</v>
      </c>
      <c r="Q77" s="8">
        <f t="shared" si="5"/>
        <v>148</v>
      </c>
      <c r="R77" s="47">
        <f t="shared" si="6"/>
        <v>148</v>
      </c>
      <c r="S77" s="6" t="s">
        <v>3268</v>
      </c>
      <c r="T77" s="6" t="s">
        <v>3270</v>
      </c>
      <c r="U77" s="6" t="s">
        <v>24</v>
      </c>
      <c r="V77" s="26"/>
      <c r="X77" s="41">
        <f t="shared" si="7"/>
        <v>0</v>
      </c>
    </row>
    <row r="78" spans="2:24" x14ac:dyDescent="0.25">
      <c r="B78" s="35" t="s">
        <v>2915</v>
      </c>
      <c r="C78" s="6" t="s">
        <v>2061</v>
      </c>
      <c r="D78" s="6" t="s">
        <v>2560</v>
      </c>
      <c r="E78" s="7" t="s">
        <v>16</v>
      </c>
      <c r="F78" s="6" t="s">
        <v>2495</v>
      </c>
      <c r="G78" s="6" t="s">
        <v>189</v>
      </c>
      <c r="H78" s="6" t="s">
        <v>12</v>
      </c>
      <c r="I78" s="6" t="s">
        <v>2551</v>
      </c>
      <c r="J78" s="6" t="s">
        <v>2337</v>
      </c>
      <c r="K78" s="6" t="s">
        <v>15</v>
      </c>
      <c r="L78" s="48" t="s">
        <v>16</v>
      </c>
      <c r="M78" s="47">
        <v>49.5</v>
      </c>
      <c r="N78" s="47">
        <v>90</v>
      </c>
      <c r="O78" s="47">
        <v>90</v>
      </c>
      <c r="P78" s="47">
        <f t="shared" si="4"/>
        <v>67.815000000000012</v>
      </c>
      <c r="Q78" s="8">
        <f t="shared" si="5"/>
        <v>148</v>
      </c>
      <c r="R78" s="47">
        <f t="shared" si="6"/>
        <v>148</v>
      </c>
      <c r="S78" s="6" t="s">
        <v>3268</v>
      </c>
      <c r="T78" s="6" t="s">
        <v>3270</v>
      </c>
      <c r="U78" s="6" t="s">
        <v>24</v>
      </c>
      <c r="V78" s="26"/>
      <c r="X78" s="41">
        <f t="shared" si="7"/>
        <v>0</v>
      </c>
    </row>
    <row r="79" spans="2:24" x14ac:dyDescent="0.25">
      <c r="B79" s="35" t="s">
        <v>2916</v>
      </c>
      <c r="C79" s="6" t="s">
        <v>2062</v>
      </c>
      <c r="D79" s="6" t="s">
        <v>2561</v>
      </c>
      <c r="E79" s="7" t="s">
        <v>16</v>
      </c>
      <c r="F79" s="6" t="s">
        <v>2489</v>
      </c>
      <c r="G79" s="6" t="s">
        <v>17</v>
      </c>
      <c r="H79" s="6" t="s">
        <v>12</v>
      </c>
      <c r="I79" s="6" t="s">
        <v>2551</v>
      </c>
      <c r="J79" s="6" t="s">
        <v>2337</v>
      </c>
      <c r="K79" s="6" t="s">
        <v>15</v>
      </c>
      <c r="L79" s="48" t="s">
        <v>16</v>
      </c>
      <c r="M79" s="47">
        <v>49.5</v>
      </c>
      <c r="N79" s="47">
        <v>90</v>
      </c>
      <c r="O79" s="47">
        <v>90</v>
      </c>
      <c r="P79" s="47">
        <f t="shared" si="4"/>
        <v>67.815000000000012</v>
      </c>
      <c r="Q79" s="8">
        <f t="shared" si="5"/>
        <v>148</v>
      </c>
      <c r="R79" s="47">
        <f t="shared" si="6"/>
        <v>148</v>
      </c>
      <c r="S79" s="6" t="s">
        <v>3268</v>
      </c>
      <c r="T79" s="6" t="s">
        <v>3270</v>
      </c>
      <c r="U79" s="6" t="s">
        <v>24</v>
      </c>
      <c r="V79" s="26"/>
      <c r="X79" s="41">
        <f t="shared" si="7"/>
        <v>0</v>
      </c>
    </row>
    <row r="80" spans="2:24" x14ac:dyDescent="0.25">
      <c r="B80" s="35" t="s">
        <v>2917</v>
      </c>
      <c r="C80" s="6" t="s">
        <v>2063</v>
      </c>
      <c r="D80" s="6" t="s">
        <v>2562</v>
      </c>
      <c r="E80" s="7" t="s">
        <v>16</v>
      </c>
      <c r="F80" s="6" t="s">
        <v>2489</v>
      </c>
      <c r="G80" s="6" t="s">
        <v>18</v>
      </c>
      <c r="H80" s="6" t="s">
        <v>12</v>
      </c>
      <c r="I80" s="6" t="s">
        <v>2551</v>
      </c>
      <c r="J80" s="6" t="s">
        <v>2337</v>
      </c>
      <c r="K80" s="6" t="s">
        <v>15</v>
      </c>
      <c r="L80" s="48" t="s">
        <v>16</v>
      </c>
      <c r="M80" s="47">
        <v>49.5</v>
      </c>
      <c r="N80" s="47">
        <v>90</v>
      </c>
      <c r="O80" s="47">
        <v>90</v>
      </c>
      <c r="P80" s="47">
        <f t="shared" si="4"/>
        <v>67.815000000000012</v>
      </c>
      <c r="Q80" s="8">
        <f t="shared" si="5"/>
        <v>148</v>
      </c>
      <c r="R80" s="47">
        <f t="shared" si="6"/>
        <v>148</v>
      </c>
      <c r="S80" s="6" t="s">
        <v>3268</v>
      </c>
      <c r="T80" s="6" t="s">
        <v>3270</v>
      </c>
      <c r="U80" s="6" t="s">
        <v>24</v>
      </c>
      <c r="V80" s="26"/>
      <c r="X80" s="41">
        <f t="shared" si="7"/>
        <v>0</v>
      </c>
    </row>
    <row r="81" spans="2:24" x14ac:dyDescent="0.25">
      <c r="B81" s="35" t="s">
        <v>2918</v>
      </c>
      <c r="C81" s="6" t="s">
        <v>2064</v>
      </c>
      <c r="D81" s="6" t="s">
        <v>2563</v>
      </c>
      <c r="E81" s="7" t="s">
        <v>16</v>
      </c>
      <c r="F81" s="6" t="s">
        <v>2489</v>
      </c>
      <c r="G81" s="6" t="s">
        <v>19</v>
      </c>
      <c r="H81" s="6" t="s">
        <v>12</v>
      </c>
      <c r="I81" s="6" t="s">
        <v>2551</v>
      </c>
      <c r="J81" s="6" t="s">
        <v>2337</v>
      </c>
      <c r="K81" s="6" t="s">
        <v>15</v>
      </c>
      <c r="L81" s="48" t="s">
        <v>16</v>
      </c>
      <c r="M81" s="47">
        <v>49.5</v>
      </c>
      <c r="N81" s="47">
        <v>90</v>
      </c>
      <c r="O81" s="47">
        <v>90</v>
      </c>
      <c r="P81" s="47">
        <f t="shared" si="4"/>
        <v>67.815000000000012</v>
      </c>
      <c r="Q81" s="8">
        <f t="shared" si="5"/>
        <v>148</v>
      </c>
      <c r="R81" s="47">
        <f t="shared" si="6"/>
        <v>148</v>
      </c>
      <c r="S81" s="6" t="s">
        <v>3268</v>
      </c>
      <c r="T81" s="6" t="s">
        <v>3270</v>
      </c>
      <c r="U81" s="6" t="s">
        <v>24</v>
      </c>
      <c r="V81" s="26"/>
      <c r="X81" s="41">
        <f t="shared" si="7"/>
        <v>0</v>
      </c>
    </row>
    <row r="82" spans="2:24" x14ac:dyDescent="0.25">
      <c r="B82" s="35" t="s">
        <v>2919</v>
      </c>
      <c r="C82" s="6" t="s">
        <v>2065</v>
      </c>
      <c r="D82" s="6" t="s">
        <v>2564</v>
      </c>
      <c r="E82" s="7" t="s">
        <v>16</v>
      </c>
      <c r="F82" s="6" t="s">
        <v>2489</v>
      </c>
      <c r="G82" s="6" t="s">
        <v>20</v>
      </c>
      <c r="H82" s="6" t="s">
        <v>12</v>
      </c>
      <c r="I82" s="6" t="s">
        <v>2551</v>
      </c>
      <c r="J82" s="6" t="s">
        <v>2337</v>
      </c>
      <c r="K82" s="6" t="s">
        <v>15</v>
      </c>
      <c r="L82" s="48" t="s">
        <v>16</v>
      </c>
      <c r="M82" s="47">
        <v>49.5</v>
      </c>
      <c r="N82" s="47">
        <v>90</v>
      </c>
      <c r="O82" s="47">
        <v>90</v>
      </c>
      <c r="P82" s="47">
        <f t="shared" si="4"/>
        <v>67.815000000000012</v>
      </c>
      <c r="Q82" s="8">
        <f t="shared" si="5"/>
        <v>148</v>
      </c>
      <c r="R82" s="47">
        <f t="shared" si="6"/>
        <v>148</v>
      </c>
      <c r="S82" s="6" t="s">
        <v>3268</v>
      </c>
      <c r="T82" s="6" t="s">
        <v>3270</v>
      </c>
      <c r="U82" s="6" t="s">
        <v>24</v>
      </c>
      <c r="V82" s="26"/>
      <c r="X82" s="41">
        <f t="shared" si="7"/>
        <v>0</v>
      </c>
    </row>
    <row r="83" spans="2:24" x14ac:dyDescent="0.25">
      <c r="B83" s="35" t="s">
        <v>2920</v>
      </c>
      <c r="C83" s="6" t="s">
        <v>2066</v>
      </c>
      <c r="D83" s="6" t="s">
        <v>2565</v>
      </c>
      <c r="E83" s="7" t="s">
        <v>16</v>
      </c>
      <c r="F83" s="6" t="s">
        <v>2489</v>
      </c>
      <c r="G83" s="6" t="s">
        <v>189</v>
      </c>
      <c r="H83" s="6" t="s">
        <v>12</v>
      </c>
      <c r="I83" s="6" t="s">
        <v>2551</v>
      </c>
      <c r="J83" s="6" t="s">
        <v>2337</v>
      </c>
      <c r="K83" s="6" t="s">
        <v>15</v>
      </c>
      <c r="L83" s="48" t="s">
        <v>16</v>
      </c>
      <c r="M83" s="47">
        <v>49.5</v>
      </c>
      <c r="N83" s="47">
        <v>90</v>
      </c>
      <c r="O83" s="47">
        <v>90</v>
      </c>
      <c r="P83" s="47">
        <f t="shared" si="4"/>
        <v>67.815000000000012</v>
      </c>
      <c r="Q83" s="8">
        <f t="shared" si="5"/>
        <v>148</v>
      </c>
      <c r="R83" s="47">
        <f t="shared" si="6"/>
        <v>148</v>
      </c>
      <c r="S83" s="6" t="s">
        <v>3268</v>
      </c>
      <c r="T83" s="6" t="s">
        <v>3270</v>
      </c>
      <c r="U83" s="6" t="s">
        <v>24</v>
      </c>
      <c r="V83" s="26"/>
      <c r="X83" s="41">
        <f t="shared" si="7"/>
        <v>0</v>
      </c>
    </row>
    <row r="84" spans="2:24" x14ac:dyDescent="0.25">
      <c r="B84" s="35" t="s">
        <v>2921</v>
      </c>
      <c r="C84" s="6" t="s">
        <v>2067</v>
      </c>
      <c r="D84" s="6" t="s">
        <v>2566</v>
      </c>
      <c r="E84" s="7" t="s">
        <v>16</v>
      </c>
      <c r="F84" s="6" t="s">
        <v>2567</v>
      </c>
      <c r="G84" s="6" t="s">
        <v>17</v>
      </c>
      <c r="H84" s="6" t="s">
        <v>12</v>
      </c>
      <c r="I84" s="6" t="s">
        <v>2551</v>
      </c>
      <c r="J84" s="6" t="s">
        <v>2337</v>
      </c>
      <c r="K84" s="6" t="s">
        <v>15</v>
      </c>
      <c r="L84" s="48" t="s">
        <v>16</v>
      </c>
      <c r="M84" s="47">
        <v>49.5</v>
      </c>
      <c r="N84" s="47">
        <v>90</v>
      </c>
      <c r="O84" s="47">
        <v>90</v>
      </c>
      <c r="P84" s="47">
        <f t="shared" si="4"/>
        <v>67.815000000000012</v>
      </c>
      <c r="Q84" s="8">
        <f t="shared" si="5"/>
        <v>148</v>
      </c>
      <c r="R84" s="47">
        <f t="shared" si="6"/>
        <v>148</v>
      </c>
      <c r="S84" s="6" t="s">
        <v>3268</v>
      </c>
      <c r="T84" s="6" t="s">
        <v>3270</v>
      </c>
      <c r="U84" s="6" t="s">
        <v>24</v>
      </c>
      <c r="V84" s="26"/>
      <c r="X84" s="41">
        <f t="shared" si="7"/>
        <v>0</v>
      </c>
    </row>
    <row r="85" spans="2:24" x14ac:dyDescent="0.25">
      <c r="B85" s="35" t="s">
        <v>2922</v>
      </c>
      <c r="C85" s="6" t="s">
        <v>2068</v>
      </c>
      <c r="D85" s="6" t="s">
        <v>2568</v>
      </c>
      <c r="E85" s="7" t="s">
        <v>16</v>
      </c>
      <c r="F85" s="6" t="s">
        <v>2567</v>
      </c>
      <c r="G85" s="6" t="s">
        <v>18</v>
      </c>
      <c r="H85" s="6" t="s">
        <v>12</v>
      </c>
      <c r="I85" s="6" t="s">
        <v>2551</v>
      </c>
      <c r="J85" s="6" t="s">
        <v>2337</v>
      </c>
      <c r="K85" s="6" t="s">
        <v>15</v>
      </c>
      <c r="L85" s="48" t="s">
        <v>16</v>
      </c>
      <c r="M85" s="47">
        <v>49.5</v>
      </c>
      <c r="N85" s="47">
        <v>90</v>
      </c>
      <c r="O85" s="47">
        <v>90</v>
      </c>
      <c r="P85" s="47">
        <f t="shared" si="4"/>
        <v>67.815000000000012</v>
      </c>
      <c r="Q85" s="8">
        <f t="shared" si="5"/>
        <v>148</v>
      </c>
      <c r="R85" s="47">
        <f t="shared" si="6"/>
        <v>148</v>
      </c>
      <c r="S85" s="6" t="s">
        <v>3268</v>
      </c>
      <c r="T85" s="6" t="s">
        <v>3270</v>
      </c>
      <c r="U85" s="6" t="s">
        <v>24</v>
      </c>
      <c r="V85" s="26"/>
      <c r="X85" s="41">
        <f t="shared" si="7"/>
        <v>0</v>
      </c>
    </row>
    <row r="86" spans="2:24" x14ac:dyDescent="0.25">
      <c r="B86" s="35" t="s">
        <v>2923</v>
      </c>
      <c r="C86" s="6" t="s">
        <v>2069</v>
      </c>
      <c r="D86" s="6" t="s">
        <v>2569</v>
      </c>
      <c r="E86" s="7" t="s">
        <v>16</v>
      </c>
      <c r="F86" s="6" t="s">
        <v>2567</v>
      </c>
      <c r="G86" s="6" t="s">
        <v>19</v>
      </c>
      <c r="H86" s="6" t="s">
        <v>12</v>
      </c>
      <c r="I86" s="6" t="s">
        <v>2551</v>
      </c>
      <c r="J86" s="6" t="s">
        <v>2337</v>
      </c>
      <c r="K86" s="6" t="s">
        <v>15</v>
      </c>
      <c r="L86" s="48" t="s">
        <v>16</v>
      </c>
      <c r="M86" s="47">
        <v>49.5</v>
      </c>
      <c r="N86" s="47">
        <v>90</v>
      </c>
      <c r="O86" s="47">
        <v>90</v>
      </c>
      <c r="P86" s="47">
        <f t="shared" si="4"/>
        <v>67.815000000000012</v>
      </c>
      <c r="Q86" s="8">
        <f t="shared" si="5"/>
        <v>148</v>
      </c>
      <c r="R86" s="47">
        <f t="shared" si="6"/>
        <v>148</v>
      </c>
      <c r="S86" s="6" t="s">
        <v>3268</v>
      </c>
      <c r="T86" s="6" t="s">
        <v>3270</v>
      </c>
      <c r="U86" s="6" t="s">
        <v>24</v>
      </c>
      <c r="V86" s="26"/>
      <c r="X86" s="41">
        <f t="shared" si="7"/>
        <v>0</v>
      </c>
    </row>
    <row r="87" spans="2:24" x14ac:dyDescent="0.25">
      <c r="B87" s="35" t="s">
        <v>2924</v>
      </c>
      <c r="C87" s="6" t="s">
        <v>2070</v>
      </c>
      <c r="D87" s="6" t="s">
        <v>2570</v>
      </c>
      <c r="E87" s="7" t="s">
        <v>16</v>
      </c>
      <c r="F87" s="6" t="s">
        <v>2567</v>
      </c>
      <c r="G87" s="6" t="s">
        <v>20</v>
      </c>
      <c r="H87" s="6" t="s">
        <v>12</v>
      </c>
      <c r="I87" s="6" t="s">
        <v>2551</v>
      </c>
      <c r="J87" s="6" t="s">
        <v>2337</v>
      </c>
      <c r="K87" s="6" t="s">
        <v>15</v>
      </c>
      <c r="L87" s="48" t="s">
        <v>16</v>
      </c>
      <c r="M87" s="47">
        <v>49.5</v>
      </c>
      <c r="N87" s="47">
        <v>90</v>
      </c>
      <c r="O87" s="47">
        <v>90</v>
      </c>
      <c r="P87" s="47">
        <f t="shared" si="4"/>
        <v>67.815000000000012</v>
      </c>
      <c r="Q87" s="8">
        <f t="shared" si="5"/>
        <v>148</v>
      </c>
      <c r="R87" s="47">
        <f t="shared" si="6"/>
        <v>148</v>
      </c>
      <c r="S87" s="6" t="s">
        <v>3268</v>
      </c>
      <c r="T87" s="6" t="s">
        <v>3270</v>
      </c>
      <c r="U87" s="6" t="s">
        <v>24</v>
      </c>
      <c r="V87" s="26"/>
      <c r="X87" s="41">
        <f t="shared" si="7"/>
        <v>0</v>
      </c>
    </row>
    <row r="88" spans="2:24" x14ac:dyDescent="0.25">
      <c r="B88" s="35" t="s">
        <v>2925</v>
      </c>
      <c r="C88" s="6" t="s">
        <v>2071</v>
      </c>
      <c r="D88" s="6" t="s">
        <v>2571</v>
      </c>
      <c r="E88" s="7" t="s">
        <v>16</v>
      </c>
      <c r="F88" s="6" t="s">
        <v>2567</v>
      </c>
      <c r="G88" s="6" t="s">
        <v>189</v>
      </c>
      <c r="H88" s="6" t="s">
        <v>12</v>
      </c>
      <c r="I88" s="6" t="s">
        <v>2551</v>
      </c>
      <c r="J88" s="6" t="s">
        <v>2337</v>
      </c>
      <c r="K88" s="6" t="s">
        <v>15</v>
      </c>
      <c r="L88" s="48" t="s">
        <v>16</v>
      </c>
      <c r="M88" s="47">
        <v>49.5</v>
      </c>
      <c r="N88" s="47">
        <v>90</v>
      </c>
      <c r="O88" s="47">
        <v>90</v>
      </c>
      <c r="P88" s="47">
        <f t="shared" si="4"/>
        <v>67.815000000000012</v>
      </c>
      <c r="Q88" s="8">
        <f t="shared" si="5"/>
        <v>148</v>
      </c>
      <c r="R88" s="47">
        <f t="shared" si="6"/>
        <v>148</v>
      </c>
      <c r="S88" s="6" t="s">
        <v>3268</v>
      </c>
      <c r="T88" s="6" t="s">
        <v>3270</v>
      </c>
      <c r="U88" s="6" t="s">
        <v>24</v>
      </c>
      <c r="V88" s="26"/>
      <c r="X88" s="41">
        <f t="shared" si="7"/>
        <v>0</v>
      </c>
    </row>
    <row r="89" spans="2:24" x14ac:dyDescent="0.25">
      <c r="B89" s="35" t="s">
        <v>2926</v>
      </c>
      <c r="C89" s="6" t="s">
        <v>2072</v>
      </c>
      <c r="D89" s="6" t="s">
        <v>2572</v>
      </c>
      <c r="E89" s="7" t="s">
        <v>15</v>
      </c>
      <c r="F89" s="6" t="s">
        <v>2550</v>
      </c>
      <c r="G89" s="6" t="s">
        <v>284</v>
      </c>
      <c r="H89" s="6" t="s">
        <v>62</v>
      </c>
      <c r="I89" s="6" t="s">
        <v>2382</v>
      </c>
      <c r="J89" s="6" t="s">
        <v>2337</v>
      </c>
      <c r="K89" s="6" t="s">
        <v>15</v>
      </c>
      <c r="L89" s="48" t="s">
        <v>16</v>
      </c>
      <c r="M89" s="47">
        <v>60.5</v>
      </c>
      <c r="N89" s="47">
        <v>110</v>
      </c>
      <c r="O89" s="47">
        <v>110</v>
      </c>
      <c r="P89" s="47">
        <f t="shared" si="4"/>
        <v>82.885000000000019</v>
      </c>
      <c r="Q89" s="8">
        <f t="shared" si="5"/>
        <v>181</v>
      </c>
      <c r="R89" s="47">
        <f t="shared" si="6"/>
        <v>181</v>
      </c>
      <c r="S89" s="6" t="s">
        <v>3268</v>
      </c>
      <c r="T89" s="6" t="s">
        <v>3270</v>
      </c>
      <c r="U89" s="6" t="s">
        <v>24</v>
      </c>
      <c r="V89" s="26"/>
      <c r="X89" s="41">
        <f t="shared" si="7"/>
        <v>0</v>
      </c>
    </row>
    <row r="90" spans="2:24" x14ac:dyDescent="0.25">
      <c r="B90" s="35" t="s">
        <v>2927</v>
      </c>
      <c r="C90" s="6" t="s">
        <v>2073</v>
      </c>
      <c r="D90" s="6" t="s">
        <v>2573</v>
      </c>
      <c r="E90" s="7" t="s">
        <v>15</v>
      </c>
      <c r="F90" s="6" t="s">
        <v>2550</v>
      </c>
      <c r="G90" s="6" t="s">
        <v>292</v>
      </c>
      <c r="H90" s="6" t="s">
        <v>62</v>
      </c>
      <c r="I90" s="6" t="s">
        <v>2382</v>
      </c>
      <c r="J90" s="6" t="s">
        <v>2337</v>
      </c>
      <c r="K90" s="6" t="s">
        <v>15</v>
      </c>
      <c r="L90" s="48" t="s">
        <v>16</v>
      </c>
      <c r="M90" s="47">
        <v>60.5</v>
      </c>
      <c r="N90" s="47">
        <v>110</v>
      </c>
      <c r="O90" s="47">
        <v>110</v>
      </c>
      <c r="P90" s="47">
        <f t="shared" si="4"/>
        <v>82.885000000000019</v>
      </c>
      <c r="Q90" s="8">
        <f t="shared" si="5"/>
        <v>181</v>
      </c>
      <c r="R90" s="47">
        <f t="shared" si="6"/>
        <v>181</v>
      </c>
      <c r="S90" s="6" t="s">
        <v>3268</v>
      </c>
      <c r="T90" s="6" t="s">
        <v>3270</v>
      </c>
      <c r="U90" s="6" t="s">
        <v>24</v>
      </c>
      <c r="V90" s="26"/>
      <c r="X90" s="41">
        <f t="shared" si="7"/>
        <v>0</v>
      </c>
    </row>
    <row r="91" spans="2:24" x14ac:dyDescent="0.25">
      <c r="B91" s="35" t="s">
        <v>2928</v>
      </c>
      <c r="C91" s="6" t="s">
        <v>2074</v>
      </c>
      <c r="D91" s="6" t="s">
        <v>2574</v>
      </c>
      <c r="E91" s="7" t="s">
        <v>15</v>
      </c>
      <c r="F91" s="6" t="s">
        <v>2550</v>
      </c>
      <c r="G91" s="6" t="s">
        <v>295</v>
      </c>
      <c r="H91" s="6" t="s">
        <v>62</v>
      </c>
      <c r="I91" s="6" t="s">
        <v>2382</v>
      </c>
      <c r="J91" s="6" t="s">
        <v>2337</v>
      </c>
      <c r="K91" s="6" t="s">
        <v>15</v>
      </c>
      <c r="L91" s="48" t="s">
        <v>16</v>
      </c>
      <c r="M91" s="47">
        <v>60.5</v>
      </c>
      <c r="N91" s="47">
        <v>110</v>
      </c>
      <c r="O91" s="47">
        <v>110</v>
      </c>
      <c r="P91" s="47">
        <f t="shared" si="4"/>
        <v>82.885000000000019</v>
      </c>
      <c r="Q91" s="8">
        <f t="shared" si="5"/>
        <v>181</v>
      </c>
      <c r="R91" s="47">
        <f t="shared" si="6"/>
        <v>181</v>
      </c>
      <c r="S91" s="6" t="s">
        <v>3268</v>
      </c>
      <c r="T91" s="6" t="s">
        <v>3270</v>
      </c>
      <c r="U91" s="6" t="s">
        <v>24</v>
      </c>
      <c r="V91" s="26"/>
      <c r="X91" s="41">
        <f t="shared" si="7"/>
        <v>0</v>
      </c>
    </row>
    <row r="92" spans="2:24" x14ac:dyDescent="0.25">
      <c r="B92" s="35" t="s">
        <v>2929</v>
      </c>
      <c r="C92" s="6" t="s">
        <v>2075</v>
      </c>
      <c r="D92" s="6" t="s">
        <v>2575</v>
      </c>
      <c r="E92" s="7" t="s">
        <v>15</v>
      </c>
      <c r="F92" s="6" t="s">
        <v>2550</v>
      </c>
      <c r="G92" s="6" t="s">
        <v>285</v>
      </c>
      <c r="H92" s="6" t="s">
        <v>62</v>
      </c>
      <c r="I92" s="6" t="s">
        <v>2382</v>
      </c>
      <c r="J92" s="6" t="s">
        <v>2337</v>
      </c>
      <c r="K92" s="6" t="s">
        <v>15</v>
      </c>
      <c r="L92" s="48" t="s">
        <v>16</v>
      </c>
      <c r="M92" s="47">
        <v>60.5</v>
      </c>
      <c r="N92" s="47">
        <v>110</v>
      </c>
      <c r="O92" s="47">
        <v>110</v>
      </c>
      <c r="P92" s="47">
        <f t="shared" si="4"/>
        <v>82.885000000000019</v>
      </c>
      <c r="Q92" s="8">
        <f t="shared" si="5"/>
        <v>181</v>
      </c>
      <c r="R92" s="47">
        <f t="shared" si="6"/>
        <v>181</v>
      </c>
      <c r="S92" s="6" t="s">
        <v>3268</v>
      </c>
      <c r="T92" s="6" t="s">
        <v>3270</v>
      </c>
      <c r="U92" s="6" t="s">
        <v>24</v>
      </c>
      <c r="V92" s="26"/>
      <c r="X92" s="41">
        <f t="shared" si="7"/>
        <v>0</v>
      </c>
    </row>
    <row r="93" spans="2:24" x14ac:dyDescent="0.25">
      <c r="B93" s="35" t="s">
        <v>2930</v>
      </c>
      <c r="C93" s="6" t="s">
        <v>2076</v>
      </c>
      <c r="D93" s="6" t="s">
        <v>2576</v>
      </c>
      <c r="E93" s="7" t="s">
        <v>15</v>
      </c>
      <c r="F93" s="6" t="s">
        <v>2550</v>
      </c>
      <c r="G93" s="6" t="s">
        <v>300</v>
      </c>
      <c r="H93" s="6" t="s">
        <v>62</v>
      </c>
      <c r="I93" s="6" t="s">
        <v>2382</v>
      </c>
      <c r="J93" s="6" t="s">
        <v>2337</v>
      </c>
      <c r="K93" s="6" t="s">
        <v>15</v>
      </c>
      <c r="L93" s="48" t="s">
        <v>16</v>
      </c>
      <c r="M93" s="47">
        <v>60.5</v>
      </c>
      <c r="N93" s="47">
        <v>110</v>
      </c>
      <c r="O93" s="47">
        <v>110</v>
      </c>
      <c r="P93" s="47">
        <f t="shared" si="4"/>
        <v>82.885000000000019</v>
      </c>
      <c r="Q93" s="8">
        <f t="shared" si="5"/>
        <v>181</v>
      </c>
      <c r="R93" s="47">
        <f t="shared" si="6"/>
        <v>181</v>
      </c>
      <c r="S93" s="6" t="s">
        <v>3268</v>
      </c>
      <c r="T93" s="6" t="s">
        <v>3270</v>
      </c>
      <c r="U93" s="6" t="s">
        <v>24</v>
      </c>
      <c r="V93" s="26"/>
      <c r="X93" s="41">
        <f t="shared" si="7"/>
        <v>0</v>
      </c>
    </row>
    <row r="94" spans="2:24" x14ac:dyDescent="0.25">
      <c r="B94" s="35" t="s">
        <v>2931</v>
      </c>
      <c r="C94" s="6" t="s">
        <v>2077</v>
      </c>
      <c r="D94" s="6" t="s">
        <v>2577</v>
      </c>
      <c r="E94" s="7" t="s">
        <v>15</v>
      </c>
      <c r="F94" s="6" t="s">
        <v>2550</v>
      </c>
      <c r="G94" s="6" t="s">
        <v>303</v>
      </c>
      <c r="H94" s="6" t="s">
        <v>62</v>
      </c>
      <c r="I94" s="6" t="s">
        <v>2382</v>
      </c>
      <c r="J94" s="6" t="s">
        <v>2337</v>
      </c>
      <c r="K94" s="6" t="s">
        <v>15</v>
      </c>
      <c r="L94" s="48" t="s">
        <v>16</v>
      </c>
      <c r="M94" s="47">
        <v>60.5</v>
      </c>
      <c r="N94" s="47">
        <v>110</v>
      </c>
      <c r="O94" s="47">
        <v>110</v>
      </c>
      <c r="P94" s="47">
        <f t="shared" si="4"/>
        <v>82.885000000000019</v>
      </c>
      <c r="Q94" s="8">
        <f t="shared" si="5"/>
        <v>181</v>
      </c>
      <c r="R94" s="47">
        <f t="shared" si="6"/>
        <v>181</v>
      </c>
      <c r="S94" s="6" t="s">
        <v>3268</v>
      </c>
      <c r="T94" s="6" t="s">
        <v>3270</v>
      </c>
      <c r="U94" s="6" t="s">
        <v>24</v>
      </c>
      <c r="V94" s="26"/>
      <c r="X94" s="41">
        <f t="shared" si="7"/>
        <v>0</v>
      </c>
    </row>
    <row r="95" spans="2:24" x14ac:dyDescent="0.25">
      <c r="B95" s="35" t="s">
        <v>2932</v>
      </c>
      <c r="C95" s="6" t="s">
        <v>2078</v>
      </c>
      <c r="D95" s="6" t="s">
        <v>2578</v>
      </c>
      <c r="E95" s="7" t="s">
        <v>15</v>
      </c>
      <c r="F95" s="6" t="s">
        <v>2550</v>
      </c>
      <c r="G95" s="6" t="s">
        <v>286</v>
      </c>
      <c r="H95" s="6" t="s">
        <v>62</v>
      </c>
      <c r="I95" s="6" t="s">
        <v>2382</v>
      </c>
      <c r="J95" s="6" t="s">
        <v>2337</v>
      </c>
      <c r="K95" s="6" t="s">
        <v>15</v>
      </c>
      <c r="L95" s="48" t="s">
        <v>16</v>
      </c>
      <c r="M95" s="47">
        <v>60.5</v>
      </c>
      <c r="N95" s="47">
        <v>110</v>
      </c>
      <c r="O95" s="47">
        <v>110</v>
      </c>
      <c r="P95" s="47">
        <f t="shared" si="4"/>
        <v>82.885000000000019</v>
      </c>
      <c r="Q95" s="8">
        <f t="shared" si="5"/>
        <v>181</v>
      </c>
      <c r="R95" s="47">
        <f t="shared" si="6"/>
        <v>181</v>
      </c>
      <c r="S95" s="6" t="s">
        <v>3268</v>
      </c>
      <c r="T95" s="6" t="s">
        <v>3270</v>
      </c>
      <c r="U95" s="6" t="s">
        <v>24</v>
      </c>
      <c r="V95" s="26"/>
      <c r="X95" s="41">
        <f t="shared" si="7"/>
        <v>0</v>
      </c>
    </row>
    <row r="96" spans="2:24" x14ac:dyDescent="0.25">
      <c r="B96" s="35" t="s">
        <v>2933</v>
      </c>
      <c r="C96" s="6" t="s">
        <v>2079</v>
      </c>
      <c r="D96" s="6" t="s">
        <v>2579</v>
      </c>
      <c r="E96" s="7" t="s">
        <v>15</v>
      </c>
      <c r="F96" s="6" t="s">
        <v>2550</v>
      </c>
      <c r="G96" s="6" t="s">
        <v>308</v>
      </c>
      <c r="H96" s="6" t="s">
        <v>62</v>
      </c>
      <c r="I96" s="6" t="s">
        <v>2382</v>
      </c>
      <c r="J96" s="6" t="s">
        <v>2337</v>
      </c>
      <c r="K96" s="6" t="s">
        <v>15</v>
      </c>
      <c r="L96" s="48" t="s">
        <v>16</v>
      </c>
      <c r="M96" s="47">
        <v>60.5</v>
      </c>
      <c r="N96" s="47">
        <v>110</v>
      </c>
      <c r="O96" s="47">
        <v>110</v>
      </c>
      <c r="P96" s="47">
        <f t="shared" si="4"/>
        <v>82.885000000000019</v>
      </c>
      <c r="Q96" s="8">
        <f t="shared" si="5"/>
        <v>181</v>
      </c>
      <c r="R96" s="47">
        <f t="shared" si="6"/>
        <v>181</v>
      </c>
      <c r="S96" s="6" t="s">
        <v>3268</v>
      </c>
      <c r="T96" s="6" t="s">
        <v>3270</v>
      </c>
      <c r="U96" s="6" t="s">
        <v>24</v>
      </c>
      <c r="V96" s="26"/>
      <c r="X96" s="41">
        <f t="shared" si="7"/>
        <v>0</v>
      </c>
    </row>
    <row r="97" spans="2:24" x14ac:dyDescent="0.25">
      <c r="B97" s="35" t="s">
        <v>2934</v>
      </c>
      <c r="C97" s="6" t="s">
        <v>2080</v>
      </c>
      <c r="D97" s="6" t="s">
        <v>2580</v>
      </c>
      <c r="E97" s="7" t="s">
        <v>15</v>
      </c>
      <c r="F97" s="6" t="s">
        <v>2550</v>
      </c>
      <c r="G97" s="6" t="s">
        <v>311</v>
      </c>
      <c r="H97" s="6" t="s">
        <v>62</v>
      </c>
      <c r="I97" s="6" t="s">
        <v>2382</v>
      </c>
      <c r="J97" s="6" t="s">
        <v>2337</v>
      </c>
      <c r="K97" s="6" t="s">
        <v>15</v>
      </c>
      <c r="L97" s="48" t="s">
        <v>16</v>
      </c>
      <c r="M97" s="47">
        <v>60.5</v>
      </c>
      <c r="N97" s="47">
        <v>110</v>
      </c>
      <c r="O97" s="47">
        <v>110</v>
      </c>
      <c r="P97" s="47">
        <f t="shared" si="4"/>
        <v>82.885000000000019</v>
      </c>
      <c r="Q97" s="8">
        <f t="shared" si="5"/>
        <v>181</v>
      </c>
      <c r="R97" s="47">
        <f t="shared" si="6"/>
        <v>181</v>
      </c>
      <c r="S97" s="6" t="s">
        <v>3268</v>
      </c>
      <c r="T97" s="6" t="s">
        <v>3270</v>
      </c>
      <c r="U97" s="6" t="s">
        <v>24</v>
      </c>
      <c r="V97" s="26"/>
      <c r="X97" s="41">
        <f t="shared" si="7"/>
        <v>0</v>
      </c>
    </row>
    <row r="98" spans="2:24" x14ac:dyDescent="0.25">
      <c r="B98" s="35" t="s">
        <v>2935</v>
      </c>
      <c r="C98" s="6" t="s">
        <v>2081</v>
      </c>
      <c r="D98" s="6" t="s">
        <v>2581</v>
      </c>
      <c r="E98" s="7" t="s">
        <v>15</v>
      </c>
      <c r="F98" s="6" t="s">
        <v>2550</v>
      </c>
      <c r="G98" s="6" t="s">
        <v>287</v>
      </c>
      <c r="H98" s="6" t="s">
        <v>62</v>
      </c>
      <c r="I98" s="6" t="s">
        <v>2382</v>
      </c>
      <c r="J98" s="6" t="s">
        <v>2337</v>
      </c>
      <c r="K98" s="6" t="s">
        <v>15</v>
      </c>
      <c r="L98" s="48" t="s">
        <v>16</v>
      </c>
      <c r="M98" s="47">
        <v>60.5</v>
      </c>
      <c r="N98" s="47">
        <v>110</v>
      </c>
      <c r="O98" s="47">
        <v>110</v>
      </c>
      <c r="P98" s="47">
        <f t="shared" si="4"/>
        <v>82.885000000000019</v>
      </c>
      <c r="Q98" s="8">
        <f t="shared" si="5"/>
        <v>181</v>
      </c>
      <c r="R98" s="47">
        <f t="shared" si="6"/>
        <v>181</v>
      </c>
      <c r="S98" s="6" t="s">
        <v>3268</v>
      </c>
      <c r="T98" s="6" t="s">
        <v>3270</v>
      </c>
      <c r="U98" s="6" t="s">
        <v>24</v>
      </c>
      <c r="V98" s="26"/>
      <c r="X98" s="41">
        <f t="shared" si="7"/>
        <v>0</v>
      </c>
    </row>
    <row r="99" spans="2:24" x14ac:dyDescent="0.25">
      <c r="B99" s="35" t="s">
        <v>2936</v>
      </c>
      <c r="C99" s="6" t="s">
        <v>2082</v>
      </c>
      <c r="D99" s="6" t="s">
        <v>2582</v>
      </c>
      <c r="E99" s="7" t="s">
        <v>15</v>
      </c>
      <c r="F99" s="6" t="s">
        <v>2550</v>
      </c>
      <c r="G99" s="6" t="s">
        <v>316</v>
      </c>
      <c r="H99" s="6" t="s">
        <v>62</v>
      </c>
      <c r="I99" s="6" t="s">
        <v>2382</v>
      </c>
      <c r="J99" s="6" t="s">
        <v>2337</v>
      </c>
      <c r="K99" s="6" t="s">
        <v>15</v>
      </c>
      <c r="L99" s="48" t="s">
        <v>16</v>
      </c>
      <c r="M99" s="47">
        <v>60.5</v>
      </c>
      <c r="N99" s="47">
        <v>110</v>
      </c>
      <c r="O99" s="47">
        <v>110</v>
      </c>
      <c r="P99" s="47">
        <f t="shared" si="4"/>
        <v>82.885000000000019</v>
      </c>
      <c r="Q99" s="8">
        <f t="shared" si="5"/>
        <v>181</v>
      </c>
      <c r="R99" s="47">
        <f t="shared" si="6"/>
        <v>181</v>
      </c>
      <c r="S99" s="6" t="s">
        <v>3268</v>
      </c>
      <c r="T99" s="6" t="s">
        <v>3270</v>
      </c>
      <c r="U99" s="6" t="s">
        <v>24</v>
      </c>
      <c r="V99" s="26"/>
      <c r="X99" s="41">
        <f t="shared" si="7"/>
        <v>0</v>
      </c>
    </row>
    <row r="100" spans="2:24" x14ac:dyDescent="0.25">
      <c r="B100" s="35" t="s">
        <v>2937</v>
      </c>
      <c r="C100" s="6" t="s">
        <v>2083</v>
      </c>
      <c r="D100" s="6" t="s">
        <v>2583</v>
      </c>
      <c r="E100" s="7" t="s">
        <v>15</v>
      </c>
      <c r="F100" s="6" t="s">
        <v>2550</v>
      </c>
      <c r="G100" s="6" t="s">
        <v>319</v>
      </c>
      <c r="H100" s="6" t="s">
        <v>62</v>
      </c>
      <c r="I100" s="6" t="s">
        <v>2382</v>
      </c>
      <c r="J100" s="6" t="s">
        <v>2337</v>
      </c>
      <c r="K100" s="6" t="s">
        <v>15</v>
      </c>
      <c r="L100" s="48" t="s">
        <v>16</v>
      </c>
      <c r="M100" s="47">
        <v>60.5</v>
      </c>
      <c r="N100" s="47">
        <v>110</v>
      </c>
      <c r="O100" s="47">
        <v>110</v>
      </c>
      <c r="P100" s="47">
        <f t="shared" si="4"/>
        <v>82.885000000000019</v>
      </c>
      <c r="Q100" s="8">
        <f t="shared" si="5"/>
        <v>181</v>
      </c>
      <c r="R100" s="47">
        <f t="shared" si="6"/>
        <v>181</v>
      </c>
      <c r="S100" s="6" t="s">
        <v>3268</v>
      </c>
      <c r="T100" s="6" t="s">
        <v>3270</v>
      </c>
      <c r="U100" s="6" t="s">
        <v>24</v>
      </c>
      <c r="V100" s="26"/>
      <c r="X100" s="41">
        <f t="shared" si="7"/>
        <v>0</v>
      </c>
    </row>
    <row r="101" spans="2:24" x14ac:dyDescent="0.25">
      <c r="B101" s="35" t="s">
        <v>2938</v>
      </c>
      <c r="C101" s="6" t="s">
        <v>2084</v>
      </c>
      <c r="D101" s="6" t="s">
        <v>2584</v>
      </c>
      <c r="E101" s="7" t="s">
        <v>15</v>
      </c>
      <c r="F101" s="6" t="s">
        <v>2550</v>
      </c>
      <c r="G101" s="6" t="s">
        <v>322</v>
      </c>
      <c r="H101" s="6" t="s">
        <v>62</v>
      </c>
      <c r="I101" s="6" t="s">
        <v>2382</v>
      </c>
      <c r="J101" s="6" t="s">
        <v>2337</v>
      </c>
      <c r="K101" s="6" t="s">
        <v>15</v>
      </c>
      <c r="L101" s="48" t="s">
        <v>16</v>
      </c>
      <c r="M101" s="47">
        <v>60.5</v>
      </c>
      <c r="N101" s="47">
        <v>110</v>
      </c>
      <c r="O101" s="47">
        <v>110</v>
      </c>
      <c r="P101" s="47">
        <f t="shared" si="4"/>
        <v>82.885000000000019</v>
      </c>
      <c r="Q101" s="8">
        <f t="shared" si="5"/>
        <v>181</v>
      </c>
      <c r="R101" s="47">
        <f t="shared" si="6"/>
        <v>181</v>
      </c>
      <c r="S101" s="6" t="s">
        <v>3268</v>
      </c>
      <c r="T101" s="6" t="s">
        <v>3270</v>
      </c>
      <c r="U101" s="6" t="s">
        <v>24</v>
      </c>
      <c r="V101" s="26"/>
      <c r="X101" s="41">
        <f t="shared" si="7"/>
        <v>0</v>
      </c>
    </row>
    <row r="102" spans="2:24" x14ac:dyDescent="0.25">
      <c r="B102" s="35" t="s">
        <v>2939</v>
      </c>
      <c r="C102" s="6" t="s">
        <v>2085</v>
      </c>
      <c r="D102" s="6" t="s">
        <v>2585</v>
      </c>
      <c r="E102" s="7" t="s">
        <v>15</v>
      </c>
      <c r="F102" s="6" t="s">
        <v>2550</v>
      </c>
      <c r="G102" s="6" t="s">
        <v>325</v>
      </c>
      <c r="H102" s="6" t="s">
        <v>62</v>
      </c>
      <c r="I102" s="6" t="s">
        <v>2382</v>
      </c>
      <c r="J102" s="6" t="s">
        <v>2337</v>
      </c>
      <c r="K102" s="6" t="s">
        <v>15</v>
      </c>
      <c r="L102" s="48" t="s">
        <v>16</v>
      </c>
      <c r="M102" s="47">
        <v>60.5</v>
      </c>
      <c r="N102" s="47">
        <v>110</v>
      </c>
      <c r="O102" s="47">
        <v>110</v>
      </c>
      <c r="P102" s="47">
        <f t="shared" si="4"/>
        <v>82.885000000000019</v>
      </c>
      <c r="Q102" s="8">
        <f t="shared" si="5"/>
        <v>181</v>
      </c>
      <c r="R102" s="47">
        <f t="shared" si="6"/>
        <v>181</v>
      </c>
      <c r="S102" s="6" t="s">
        <v>3268</v>
      </c>
      <c r="T102" s="6" t="s">
        <v>3270</v>
      </c>
      <c r="U102" s="6" t="s">
        <v>24</v>
      </c>
      <c r="V102" s="26"/>
      <c r="X102" s="41">
        <f t="shared" si="7"/>
        <v>0</v>
      </c>
    </row>
    <row r="103" spans="2:24" x14ac:dyDescent="0.25">
      <c r="B103" s="35" t="s">
        <v>2940</v>
      </c>
      <c r="C103" s="6" t="s">
        <v>2086</v>
      </c>
      <c r="D103" s="6" t="s">
        <v>2586</v>
      </c>
      <c r="E103" s="7" t="s">
        <v>15</v>
      </c>
      <c r="F103" s="6" t="s">
        <v>2550</v>
      </c>
      <c r="G103" s="6" t="s">
        <v>328</v>
      </c>
      <c r="H103" s="6" t="s">
        <v>62</v>
      </c>
      <c r="I103" s="6" t="s">
        <v>2382</v>
      </c>
      <c r="J103" s="6" t="s">
        <v>2337</v>
      </c>
      <c r="K103" s="6" t="s">
        <v>15</v>
      </c>
      <c r="L103" s="48" t="s">
        <v>16</v>
      </c>
      <c r="M103" s="47">
        <v>60.5</v>
      </c>
      <c r="N103" s="47">
        <v>110</v>
      </c>
      <c r="O103" s="47">
        <v>110</v>
      </c>
      <c r="P103" s="47">
        <f t="shared" si="4"/>
        <v>82.885000000000019</v>
      </c>
      <c r="Q103" s="8">
        <f t="shared" si="5"/>
        <v>181</v>
      </c>
      <c r="R103" s="47">
        <f t="shared" si="6"/>
        <v>181</v>
      </c>
      <c r="S103" s="6" t="s">
        <v>3268</v>
      </c>
      <c r="T103" s="6" t="s">
        <v>3270</v>
      </c>
      <c r="U103" s="6" t="s">
        <v>24</v>
      </c>
      <c r="V103" s="26"/>
      <c r="X103" s="41">
        <f t="shared" si="7"/>
        <v>0</v>
      </c>
    </row>
    <row r="104" spans="2:24" x14ac:dyDescent="0.25">
      <c r="B104" s="35" t="s">
        <v>2941</v>
      </c>
      <c r="C104" s="6" t="s">
        <v>2087</v>
      </c>
      <c r="D104" s="6" t="s">
        <v>2587</v>
      </c>
      <c r="E104" s="7" t="s">
        <v>15</v>
      </c>
      <c r="F104" s="6" t="s">
        <v>2550</v>
      </c>
      <c r="G104" s="6" t="s">
        <v>331</v>
      </c>
      <c r="H104" s="6" t="s">
        <v>62</v>
      </c>
      <c r="I104" s="6" t="s">
        <v>2382</v>
      </c>
      <c r="J104" s="6" t="s">
        <v>2337</v>
      </c>
      <c r="K104" s="6" t="s">
        <v>15</v>
      </c>
      <c r="L104" s="48" t="s">
        <v>16</v>
      </c>
      <c r="M104" s="47">
        <v>60.5</v>
      </c>
      <c r="N104" s="47">
        <v>110</v>
      </c>
      <c r="O104" s="47">
        <v>110</v>
      </c>
      <c r="P104" s="47">
        <f t="shared" si="4"/>
        <v>82.885000000000019</v>
      </c>
      <c r="Q104" s="8">
        <f t="shared" si="5"/>
        <v>181</v>
      </c>
      <c r="R104" s="47">
        <f t="shared" si="6"/>
        <v>181</v>
      </c>
      <c r="S104" s="6" t="s">
        <v>3268</v>
      </c>
      <c r="T104" s="6" t="s">
        <v>3270</v>
      </c>
      <c r="U104" s="6" t="s">
        <v>24</v>
      </c>
      <c r="V104" s="26"/>
      <c r="X104" s="41">
        <f t="shared" si="7"/>
        <v>0</v>
      </c>
    </row>
    <row r="105" spans="2:24" x14ac:dyDescent="0.25">
      <c r="B105" s="35" t="s">
        <v>2942</v>
      </c>
      <c r="C105" s="6" t="s">
        <v>2088</v>
      </c>
      <c r="D105" s="6" t="s">
        <v>2588</v>
      </c>
      <c r="E105" s="7" t="s">
        <v>15</v>
      </c>
      <c r="F105" s="6" t="s">
        <v>2550</v>
      </c>
      <c r="G105" s="6" t="s">
        <v>334</v>
      </c>
      <c r="H105" s="6" t="s">
        <v>62</v>
      </c>
      <c r="I105" s="6" t="s">
        <v>2382</v>
      </c>
      <c r="J105" s="6" t="s">
        <v>2337</v>
      </c>
      <c r="K105" s="6" t="s">
        <v>15</v>
      </c>
      <c r="L105" s="48" t="s">
        <v>16</v>
      </c>
      <c r="M105" s="47">
        <v>60.5</v>
      </c>
      <c r="N105" s="47">
        <v>110</v>
      </c>
      <c r="O105" s="47">
        <v>110</v>
      </c>
      <c r="P105" s="47">
        <f t="shared" si="4"/>
        <v>82.885000000000019</v>
      </c>
      <c r="Q105" s="8">
        <f t="shared" si="5"/>
        <v>181</v>
      </c>
      <c r="R105" s="47">
        <f t="shared" si="6"/>
        <v>181</v>
      </c>
      <c r="S105" s="6" t="s">
        <v>3268</v>
      </c>
      <c r="T105" s="6" t="s">
        <v>3270</v>
      </c>
      <c r="U105" s="6" t="s">
        <v>24</v>
      </c>
      <c r="V105" s="26"/>
      <c r="X105" s="41">
        <f t="shared" si="7"/>
        <v>0</v>
      </c>
    </row>
    <row r="106" spans="2:24" x14ac:dyDescent="0.25">
      <c r="B106" s="35" t="s">
        <v>2943</v>
      </c>
      <c r="C106" s="6" t="s">
        <v>2089</v>
      </c>
      <c r="D106" s="6" t="s">
        <v>2589</v>
      </c>
      <c r="E106" s="7" t="s">
        <v>15</v>
      </c>
      <c r="F106" s="6" t="s">
        <v>2550</v>
      </c>
      <c r="G106" s="6" t="s">
        <v>337</v>
      </c>
      <c r="H106" s="6" t="s">
        <v>62</v>
      </c>
      <c r="I106" s="6" t="s">
        <v>2382</v>
      </c>
      <c r="J106" s="6" t="s">
        <v>2337</v>
      </c>
      <c r="K106" s="6" t="s">
        <v>15</v>
      </c>
      <c r="L106" s="48" t="s">
        <v>16</v>
      </c>
      <c r="M106" s="47">
        <v>60.5</v>
      </c>
      <c r="N106" s="47">
        <v>110</v>
      </c>
      <c r="O106" s="47">
        <v>110</v>
      </c>
      <c r="P106" s="47">
        <f t="shared" si="4"/>
        <v>82.885000000000019</v>
      </c>
      <c r="Q106" s="8">
        <f t="shared" si="5"/>
        <v>181</v>
      </c>
      <c r="R106" s="47">
        <f t="shared" si="6"/>
        <v>181</v>
      </c>
      <c r="S106" s="6" t="s">
        <v>3268</v>
      </c>
      <c r="T106" s="6" t="s">
        <v>3270</v>
      </c>
      <c r="U106" s="6" t="s">
        <v>24</v>
      </c>
      <c r="V106" s="26"/>
      <c r="X106" s="41">
        <f t="shared" si="7"/>
        <v>0</v>
      </c>
    </row>
    <row r="107" spans="2:24" x14ac:dyDescent="0.25">
      <c r="B107" s="35" t="s">
        <v>2944</v>
      </c>
      <c r="C107" s="6" t="s">
        <v>2090</v>
      </c>
      <c r="D107" s="6" t="s">
        <v>2590</v>
      </c>
      <c r="E107" s="7" t="s">
        <v>16</v>
      </c>
      <c r="F107" s="6" t="s">
        <v>2495</v>
      </c>
      <c r="G107" s="6" t="s">
        <v>284</v>
      </c>
      <c r="H107" s="6" t="s">
        <v>62</v>
      </c>
      <c r="I107" s="6" t="s">
        <v>2382</v>
      </c>
      <c r="J107" s="6" t="s">
        <v>2337</v>
      </c>
      <c r="K107" s="6" t="s">
        <v>15</v>
      </c>
      <c r="L107" s="48" t="s">
        <v>16</v>
      </c>
      <c r="M107" s="47">
        <v>60.5</v>
      </c>
      <c r="N107" s="47">
        <v>110</v>
      </c>
      <c r="O107" s="47">
        <v>110</v>
      </c>
      <c r="P107" s="47">
        <f t="shared" si="4"/>
        <v>82.885000000000019</v>
      </c>
      <c r="Q107" s="8">
        <f t="shared" si="5"/>
        <v>181</v>
      </c>
      <c r="R107" s="47">
        <f t="shared" si="6"/>
        <v>181</v>
      </c>
      <c r="S107" s="6" t="s">
        <v>3268</v>
      </c>
      <c r="T107" s="6" t="s">
        <v>3270</v>
      </c>
      <c r="U107" s="6" t="s">
        <v>24</v>
      </c>
      <c r="V107" s="26"/>
      <c r="X107" s="41">
        <f t="shared" si="7"/>
        <v>0</v>
      </c>
    </row>
    <row r="108" spans="2:24" x14ac:dyDescent="0.25">
      <c r="B108" s="35" t="s">
        <v>2945</v>
      </c>
      <c r="C108" s="6" t="s">
        <v>2091</v>
      </c>
      <c r="D108" s="6" t="s">
        <v>2591</v>
      </c>
      <c r="E108" s="7" t="s">
        <v>16</v>
      </c>
      <c r="F108" s="6" t="s">
        <v>2495</v>
      </c>
      <c r="G108" s="6" t="s">
        <v>292</v>
      </c>
      <c r="H108" s="6" t="s">
        <v>62</v>
      </c>
      <c r="I108" s="6" t="s">
        <v>2382</v>
      </c>
      <c r="J108" s="6" t="s">
        <v>2337</v>
      </c>
      <c r="K108" s="6" t="s">
        <v>15</v>
      </c>
      <c r="L108" s="48" t="s">
        <v>16</v>
      </c>
      <c r="M108" s="47">
        <v>60.5</v>
      </c>
      <c r="N108" s="47">
        <v>110</v>
      </c>
      <c r="O108" s="47">
        <v>110</v>
      </c>
      <c r="P108" s="47">
        <f t="shared" si="4"/>
        <v>82.885000000000019</v>
      </c>
      <c r="Q108" s="8">
        <f t="shared" si="5"/>
        <v>181</v>
      </c>
      <c r="R108" s="47">
        <f t="shared" si="6"/>
        <v>181</v>
      </c>
      <c r="S108" s="6" t="s">
        <v>3268</v>
      </c>
      <c r="T108" s="6" t="s">
        <v>3270</v>
      </c>
      <c r="U108" s="6" t="s">
        <v>24</v>
      </c>
      <c r="V108" s="26"/>
      <c r="X108" s="41">
        <f t="shared" si="7"/>
        <v>0</v>
      </c>
    </row>
    <row r="109" spans="2:24" x14ac:dyDescent="0.25">
      <c r="B109" s="35" t="s">
        <v>2946</v>
      </c>
      <c r="C109" s="6" t="s">
        <v>2092</v>
      </c>
      <c r="D109" s="6" t="s">
        <v>2592</v>
      </c>
      <c r="E109" s="7" t="s">
        <v>16</v>
      </c>
      <c r="F109" s="6" t="s">
        <v>2495</v>
      </c>
      <c r="G109" s="6" t="s">
        <v>295</v>
      </c>
      <c r="H109" s="6" t="s">
        <v>62</v>
      </c>
      <c r="I109" s="6" t="s">
        <v>2382</v>
      </c>
      <c r="J109" s="6" t="s">
        <v>2337</v>
      </c>
      <c r="K109" s="6" t="s">
        <v>15</v>
      </c>
      <c r="L109" s="48" t="s">
        <v>16</v>
      </c>
      <c r="M109" s="47">
        <v>60.5</v>
      </c>
      <c r="N109" s="47">
        <v>110</v>
      </c>
      <c r="O109" s="47">
        <v>110</v>
      </c>
      <c r="P109" s="47">
        <f t="shared" si="4"/>
        <v>82.885000000000019</v>
      </c>
      <c r="Q109" s="8">
        <f t="shared" si="5"/>
        <v>181</v>
      </c>
      <c r="R109" s="47">
        <f t="shared" si="6"/>
        <v>181</v>
      </c>
      <c r="S109" s="6" t="s">
        <v>3268</v>
      </c>
      <c r="T109" s="6" t="s">
        <v>3270</v>
      </c>
      <c r="U109" s="6" t="s">
        <v>24</v>
      </c>
      <c r="V109" s="26"/>
      <c r="X109" s="41">
        <f t="shared" si="7"/>
        <v>0</v>
      </c>
    </row>
    <row r="110" spans="2:24" x14ac:dyDescent="0.25">
      <c r="B110" s="35" t="s">
        <v>2947</v>
      </c>
      <c r="C110" s="6" t="s">
        <v>2093</v>
      </c>
      <c r="D110" s="6" t="s">
        <v>2593</v>
      </c>
      <c r="E110" s="7" t="s">
        <v>16</v>
      </c>
      <c r="F110" s="6" t="s">
        <v>2495</v>
      </c>
      <c r="G110" s="6" t="s">
        <v>285</v>
      </c>
      <c r="H110" s="6" t="s">
        <v>62</v>
      </c>
      <c r="I110" s="6" t="s">
        <v>2382</v>
      </c>
      <c r="J110" s="6" t="s">
        <v>2337</v>
      </c>
      <c r="K110" s="6" t="s">
        <v>15</v>
      </c>
      <c r="L110" s="48" t="s">
        <v>16</v>
      </c>
      <c r="M110" s="47">
        <v>60.5</v>
      </c>
      <c r="N110" s="47">
        <v>110</v>
      </c>
      <c r="O110" s="47">
        <v>110</v>
      </c>
      <c r="P110" s="47">
        <f t="shared" si="4"/>
        <v>82.885000000000019</v>
      </c>
      <c r="Q110" s="8">
        <f t="shared" si="5"/>
        <v>181</v>
      </c>
      <c r="R110" s="47">
        <f t="shared" si="6"/>
        <v>181</v>
      </c>
      <c r="S110" s="6" t="s">
        <v>3268</v>
      </c>
      <c r="T110" s="6" t="s">
        <v>3270</v>
      </c>
      <c r="U110" s="6" t="s">
        <v>24</v>
      </c>
      <c r="V110" s="26"/>
      <c r="X110" s="41">
        <f t="shared" si="7"/>
        <v>0</v>
      </c>
    </row>
    <row r="111" spans="2:24" x14ac:dyDescent="0.25">
      <c r="B111" s="35" t="s">
        <v>2948</v>
      </c>
      <c r="C111" s="6" t="s">
        <v>2094</v>
      </c>
      <c r="D111" s="6" t="s">
        <v>2594</v>
      </c>
      <c r="E111" s="7" t="s">
        <v>16</v>
      </c>
      <c r="F111" s="6" t="s">
        <v>2495</v>
      </c>
      <c r="G111" s="6" t="s">
        <v>300</v>
      </c>
      <c r="H111" s="6" t="s">
        <v>62</v>
      </c>
      <c r="I111" s="6" t="s">
        <v>2382</v>
      </c>
      <c r="J111" s="6" t="s">
        <v>2337</v>
      </c>
      <c r="K111" s="6" t="s">
        <v>15</v>
      </c>
      <c r="L111" s="48" t="s">
        <v>16</v>
      </c>
      <c r="M111" s="47">
        <v>60.5</v>
      </c>
      <c r="N111" s="47">
        <v>110</v>
      </c>
      <c r="O111" s="47">
        <v>110</v>
      </c>
      <c r="P111" s="47">
        <f t="shared" si="4"/>
        <v>82.885000000000019</v>
      </c>
      <c r="Q111" s="8">
        <f t="shared" si="5"/>
        <v>181</v>
      </c>
      <c r="R111" s="47">
        <f t="shared" si="6"/>
        <v>181</v>
      </c>
      <c r="S111" s="6" t="s">
        <v>3268</v>
      </c>
      <c r="T111" s="6" t="s">
        <v>3270</v>
      </c>
      <c r="U111" s="6" t="s">
        <v>24</v>
      </c>
      <c r="V111" s="26"/>
      <c r="X111" s="41">
        <f t="shared" si="7"/>
        <v>0</v>
      </c>
    </row>
    <row r="112" spans="2:24" x14ac:dyDescent="0.25">
      <c r="B112" s="35" t="s">
        <v>2949</v>
      </c>
      <c r="C112" s="6" t="s">
        <v>2095</v>
      </c>
      <c r="D112" s="6" t="s">
        <v>2595</v>
      </c>
      <c r="E112" s="7" t="s">
        <v>16</v>
      </c>
      <c r="F112" s="6" t="s">
        <v>2495</v>
      </c>
      <c r="G112" s="6" t="s">
        <v>303</v>
      </c>
      <c r="H112" s="6" t="s">
        <v>62</v>
      </c>
      <c r="I112" s="6" t="s">
        <v>2382</v>
      </c>
      <c r="J112" s="6" t="s">
        <v>2337</v>
      </c>
      <c r="K112" s="6" t="s">
        <v>15</v>
      </c>
      <c r="L112" s="48" t="s">
        <v>16</v>
      </c>
      <c r="M112" s="47">
        <v>60.5</v>
      </c>
      <c r="N112" s="47">
        <v>110</v>
      </c>
      <c r="O112" s="47">
        <v>110</v>
      </c>
      <c r="P112" s="47">
        <f t="shared" si="4"/>
        <v>82.885000000000019</v>
      </c>
      <c r="Q112" s="8">
        <f t="shared" si="5"/>
        <v>181</v>
      </c>
      <c r="R112" s="47">
        <f t="shared" si="6"/>
        <v>181</v>
      </c>
      <c r="S112" s="6" t="s">
        <v>3268</v>
      </c>
      <c r="T112" s="6" t="s">
        <v>3270</v>
      </c>
      <c r="U112" s="6" t="s">
        <v>24</v>
      </c>
      <c r="V112" s="26"/>
      <c r="X112" s="41">
        <f t="shared" si="7"/>
        <v>0</v>
      </c>
    </row>
    <row r="113" spans="2:24" x14ac:dyDescent="0.25">
      <c r="B113" s="35" t="s">
        <v>2950</v>
      </c>
      <c r="C113" s="6" t="s">
        <v>2096</v>
      </c>
      <c r="D113" s="6" t="s">
        <v>2596</v>
      </c>
      <c r="E113" s="7" t="s">
        <v>16</v>
      </c>
      <c r="F113" s="6" t="s">
        <v>2495</v>
      </c>
      <c r="G113" s="6" t="s">
        <v>286</v>
      </c>
      <c r="H113" s="6" t="s">
        <v>62</v>
      </c>
      <c r="I113" s="6" t="s">
        <v>2382</v>
      </c>
      <c r="J113" s="6" t="s">
        <v>2337</v>
      </c>
      <c r="K113" s="6" t="s">
        <v>15</v>
      </c>
      <c r="L113" s="48" t="s">
        <v>16</v>
      </c>
      <c r="M113" s="47">
        <v>60.5</v>
      </c>
      <c r="N113" s="47">
        <v>110</v>
      </c>
      <c r="O113" s="47">
        <v>110</v>
      </c>
      <c r="P113" s="47">
        <f t="shared" si="4"/>
        <v>82.885000000000019</v>
      </c>
      <c r="Q113" s="8">
        <f t="shared" si="5"/>
        <v>181</v>
      </c>
      <c r="R113" s="47">
        <f t="shared" si="6"/>
        <v>181</v>
      </c>
      <c r="S113" s="6" t="s">
        <v>3268</v>
      </c>
      <c r="T113" s="6" t="s">
        <v>3270</v>
      </c>
      <c r="U113" s="6" t="s">
        <v>24</v>
      </c>
      <c r="V113" s="26"/>
      <c r="X113" s="41">
        <f t="shared" si="7"/>
        <v>0</v>
      </c>
    </row>
    <row r="114" spans="2:24" x14ac:dyDescent="0.25">
      <c r="B114" s="35" t="s">
        <v>2951</v>
      </c>
      <c r="C114" s="6" t="s">
        <v>2097</v>
      </c>
      <c r="D114" s="6" t="s">
        <v>2597</v>
      </c>
      <c r="E114" s="7" t="s">
        <v>16</v>
      </c>
      <c r="F114" s="6" t="s">
        <v>2495</v>
      </c>
      <c r="G114" s="6" t="s">
        <v>308</v>
      </c>
      <c r="H114" s="6" t="s">
        <v>62</v>
      </c>
      <c r="I114" s="6" t="s">
        <v>2382</v>
      </c>
      <c r="J114" s="6" t="s">
        <v>2337</v>
      </c>
      <c r="K114" s="6" t="s">
        <v>15</v>
      </c>
      <c r="L114" s="48" t="s">
        <v>16</v>
      </c>
      <c r="M114" s="47">
        <v>60.5</v>
      </c>
      <c r="N114" s="47">
        <v>110</v>
      </c>
      <c r="O114" s="47">
        <v>110</v>
      </c>
      <c r="P114" s="47">
        <f t="shared" si="4"/>
        <v>82.885000000000019</v>
      </c>
      <c r="Q114" s="8">
        <f t="shared" si="5"/>
        <v>181</v>
      </c>
      <c r="R114" s="47">
        <f t="shared" si="6"/>
        <v>181</v>
      </c>
      <c r="S114" s="6" t="s">
        <v>3268</v>
      </c>
      <c r="T114" s="6" t="s">
        <v>3270</v>
      </c>
      <c r="U114" s="6" t="s">
        <v>24</v>
      </c>
      <c r="V114" s="26"/>
      <c r="X114" s="41">
        <f t="shared" si="7"/>
        <v>0</v>
      </c>
    </row>
    <row r="115" spans="2:24" x14ac:dyDescent="0.25">
      <c r="B115" s="35" t="s">
        <v>2952</v>
      </c>
      <c r="C115" s="6" t="s">
        <v>2098</v>
      </c>
      <c r="D115" s="6" t="s">
        <v>2598</v>
      </c>
      <c r="E115" s="7" t="s">
        <v>16</v>
      </c>
      <c r="F115" s="6" t="s">
        <v>2495</v>
      </c>
      <c r="G115" s="6" t="s">
        <v>311</v>
      </c>
      <c r="H115" s="6" t="s">
        <v>62</v>
      </c>
      <c r="I115" s="6" t="s">
        <v>2382</v>
      </c>
      <c r="J115" s="6" t="s">
        <v>2337</v>
      </c>
      <c r="K115" s="6" t="s">
        <v>15</v>
      </c>
      <c r="L115" s="48" t="s">
        <v>16</v>
      </c>
      <c r="M115" s="47">
        <v>60.5</v>
      </c>
      <c r="N115" s="47">
        <v>110</v>
      </c>
      <c r="O115" s="47">
        <v>110</v>
      </c>
      <c r="P115" s="47">
        <f t="shared" si="4"/>
        <v>82.885000000000019</v>
      </c>
      <c r="Q115" s="8">
        <f t="shared" si="5"/>
        <v>181</v>
      </c>
      <c r="R115" s="47">
        <f t="shared" si="6"/>
        <v>181</v>
      </c>
      <c r="S115" s="6" t="s">
        <v>3268</v>
      </c>
      <c r="T115" s="6" t="s">
        <v>3270</v>
      </c>
      <c r="U115" s="6" t="s">
        <v>24</v>
      </c>
      <c r="V115" s="26"/>
      <c r="X115" s="41">
        <f t="shared" si="7"/>
        <v>0</v>
      </c>
    </row>
    <row r="116" spans="2:24" x14ac:dyDescent="0.25">
      <c r="B116" s="35" t="s">
        <v>2953</v>
      </c>
      <c r="C116" s="6" t="s">
        <v>2099</v>
      </c>
      <c r="D116" s="6" t="s">
        <v>2599</v>
      </c>
      <c r="E116" s="7" t="s">
        <v>16</v>
      </c>
      <c r="F116" s="6" t="s">
        <v>2495</v>
      </c>
      <c r="G116" s="6" t="s">
        <v>287</v>
      </c>
      <c r="H116" s="6" t="s">
        <v>62</v>
      </c>
      <c r="I116" s="6" t="s">
        <v>2382</v>
      </c>
      <c r="J116" s="6" t="s">
        <v>2337</v>
      </c>
      <c r="K116" s="6" t="s">
        <v>15</v>
      </c>
      <c r="L116" s="48" t="s">
        <v>16</v>
      </c>
      <c r="M116" s="47">
        <v>60.5</v>
      </c>
      <c r="N116" s="47">
        <v>110</v>
      </c>
      <c r="O116" s="47">
        <v>110</v>
      </c>
      <c r="P116" s="47">
        <f t="shared" si="4"/>
        <v>82.885000000000019</v>
      </c>
      <c r="Q116" s="8">
        <f t="shared" si="5"/>
        <v>181</v>
      </c>
      <c r="R116" s="47">
        <f t="shared" si="6"/>
        <v>181</v>
      </c>
      <c r="S116" s="6" t="s">
        <v>3268</v>
      </c>
      <c r="T116" s="6" t="s">
        <v>3270</v>
      </c>
      <c r="U116" s="6" t="s">
        <v>24</v>
      </c>
      <c r="V116" s="26"/>
      <c r="X116" s="41">
        <f t="shared" si="7"/>
        <v>0</v>
      </c>
    </row>
    <row r="117" spans="2:24" x14ac:dyDescent="0.25">
      <c r="B117" s="35" t="s">
        <v>2954</v>
      </c>
      <c r="C117" s="6" t="s">
        <v>2100</v>
      </c>
      <c r="D117" s="6" t="s">
        <v>2600</v>
      </c>
      <c r="E117" s="7" t="s">
        <v>16</v>
      </c>
      <c r="F117" s="6" t="s">
        <v>2495</v>
      </c>
      <c r="G117" s="6" t="s">
        <v>316</v>
      </c>
      <c r="H117" s="6" t="s">
        <v>62</v>
      </c>
      <c r="I117" s="6" t="s">
        <v>2382</v>
      </c>
      <c r="J117" s="6" t="s">
        <v>2337</v>
      </c>
      <c r="K117" s="6" t="s">
        <v>15</v>
      </c>
      <c r="L117" s="48" t="s">
        <v>16</v>
      </c>
      <c r="M117" s="47">
        <v>60.5</v>
      </c>
      <c r="N117" s="47">
        <v>110</v>
      </c>
      <c r="O117" s="47">
        <v>110</v>
      </c>
      <c r="P117" s="47">
        <f t="shared" si="4"/>
        <v>82.885000000000019</v>
      </c>
      <c r="Q117" s="8">
        <f t="shared" si="5"/>
        <v>181</v>
      </c>
      <c r="R117" s="47">
        <f t="shared" si="6"/>
        <v>181</v>
      </c>
      <c r="S117" s="6" t="s">
        <v>3268</v>
      </c>
      <c r="T117" s="6" t="s">
        <v>3270</v>
      </c>
      <c r="U117" s="6" t="s">
        <v>24</v>
      </c>
      <c r="V117" s="26"/>
      <c r="X117" s="41">
        <f t="shared" si="7"/>
        <v>0</v>
      </c>
    </row>
    <row r="118" spans="2:24" x14ac:dyDescent="0.25">
      <c r="B118" s="35" t="s">
        <v>2955</v>
      </c>
      <c r="C118" s="6" t="s">
        <v>2101</v>
      </c>
      <c r="D118" s="6" t="s">
        <v>2601</v>
      </c>
      <c r="E118" s="7" t="s">
        <v>16</v>
      </c>
      <c r="F118" s="6" t="s">
        <v>2495</v>
      </c>
      <c r="G118" s="6" t="s">
        <v>319</v>
      </c>
      <c r="H118" s="6" t="s">
        <v>62</v>
      </c>
      <c r="I118" s="6" t="s">
        <v>2382</v>
      </c>
      <c r="J118" s="6" t="s">
        <v>2337</v>
      </c>
      <c r="K118" s="6" t="s">
        <v>15</v>
      </c>
      <c r="L118" s="48" t="s">
        <v>16</v>
      </c>
      <c r="M118" s="47">
        <v>60.5</v>
      </c>
      <c r="N118" s="47">
        <v>110</v>
      </c>
      <c r="O118" s="47">
        <v>110</v>
      </c>
      <c r="P118" s="47">
        <f t="shared" si="4"/>
        <v>82.885000000000019</v>
      </c>
      <c r="Q118" s="8">
        <f t="shared" si="5"/>
        <v>181</v>
      </c>
      <c r="R118" s="47">
        <f t="shared" si="6"/>
        <v>181</v>
      </c>
      <c r="S118" s="6" t="s">
        <v>3268</v>
      </c>
      <c r="T118" s="6" t="s">
        <v>3270</v>
      </c>
      <c r="U118" s="6" t="s">
        <v>24</v>
      </c>
      <c r="V118" s="26"/>
      <c r="X118" s="41">
        <f t="shared" si="7"/>
        <v>0</v>
      </c>
    </row>
    <row r="119" spans="2:24" x14ac:dyDescent="0.25">
      <c r="B119" s="35" t="s">
        <v>2956</v>
      </c>
      <c r="C119" s="6" t="s">
        <v>2102</v>
      </c>
      <c r="D119" s="6" t="s">
        <v>2602</v>
      </c>
      <c r="E119" s="7" t="s">
        <v>16</v>
      </c>
      <c r="F119" s="6" t="s">
        <v>2495</v>
      </c>
      <c r="G119" s="6" t="s">
        <v>322</v>
      </c>
      <c r="H119" s="6" t="s">
        <v>62</v>
      </c>
      <c r="I119" s="6" t="s">
        <v>2382</v>
      </c>
      <c r="J119" s="6" t="s">
        <v>2337</v>
      </c>
      <c r="K119" s="6" t="s">
        <v>15</v>
      </c>
      <c r="L119" s="48" t="s">
        <v>16</v>
      </c>
      <c r="M119" s="47">
        <v>60.5</v>
      </c>
      <c r="N119" s="47">
        <v>110</v>
      </c>
      <c r="O119" s="47">
        <v>110</v>
      </c>
      <c r="P119" s="47">
        <f t="shared" si="4"/>
        <v>82.885000000000019</v>
      </c>
      <c r="Q119" s="8">
        <f t="shared" si="5"/>
        <v>181</v>
      </c>
      <c r="R119" s="47">
        <f t="shared" si="6"/>
        <v>181</v>
      </c>
      <c r="S119" s="6" t="s">
        <v>3268</v>
      </c>
      <c r="T119" s="6" t="s">
        <v>3270</v>
      </c>
      <c r="U119" s="6" t="s">
        <v>24</v>
      </c>
      <c r="V119" s="26"/>
      <c r="X119" s="41">
        <f t="shared" si="7"/>
        <v>0</v>
      </c>
    </row>
    <row r="120" spans="2:24" x14ac:dyDescent="0.25">
      <c r="B120" s="35" t="s">
        <v>2957</v>
      </c>
      <c r="C120" s="6" t="s">
        <v>2103</v>
      </c>
      <c r="D120" s="6" t="s">
        <v>2603</v>
      </c>
      <c r="E120" s="7" t="s">
        <v>16</v>
      </c>
      <c r="F120" s="6" t="s">
        <v>2495</v>
      </c>
      <c r="G120" s="6" t="s">
        <v>325</v>
      </c>
      <c r="H120" s="6" t="s">
        <v>62</v>
      </c>
      <c r="I120" s="6" t="s">
        <v>2382</v>
      </c>
      <c r="J120" s="6" t="s">
        <v>2337</v>
      </c>
      <c r="K120" s="6" t="s">
        <v>15</v>
      </c>
      <c r="L120" s="48" t="s">
        <v>16</v>
      </c>
      <c r="M120" s="47">
        <v>60.5</v>
      </c>
      <c r="N120" s="47">
        <v>110</v>
      </c>
      <c r="O120" s="47">
        <v>110</v>
      </c>
      <c r="P120" s="47">
        <f t="shared" si="4"/>
        <v>82.885000000000019</v>
      </c>
      <c r="Q120" s="8">
        <f t="shared" si="5"/>
        <v>181</v>
      </c>
      <c r="R120" s="47">
        <f t="shared" si="6"/>
        <v>181</v>
      </c>
      <c r="S120" s="6" t="s">
        <v>3268</v>
      </c>
      <c r="T120" s="6" t="s">
        <v>3270</v>
      </c>
      <c r="U120" s="6" t="s">
        <v>24</v>
      </c>
      <c r="V120" s="26"/>
      <c r="X120" s="41">
        <f t="shared" si="7"/>
        <v>0</v>
      </c>
    </row>
    <row r="121" spans="2:24" x14ac:dyDescent="0.25">
      <c r="B121" s="35" t="s">
        <v>2958</v>
      </c>
      <c r="C121" s="6" t="s">
        <v>2104</v>
      </c>
      <c r="D121" s="6" t="s">
        <v>2604</v>
      </c>
      <c r="E121" s="7" t="s">
        <v>16</v>
      </c>
      <c r="F121" s="6" t="s">
        <v>2495</v>
      </c>
      <c r="G121" s="6" t="s">
        <v>328</v>
      </c>
      <c r="H121" s="6" t="s">
        <v>62</v>
      </c>
      <c r="I121" s="6" t="s">
        <v>2382</v>
      </c>
      <c r="J121" s="6" t="s">
        <v>2337</v>
      </c>
      <c r="K121" s="6" t="s">
        <v>15</v>
      </c>
      <c r="L121" s="48" t="s">
        <v>16</v>
      </c>
      <c r="M121" s="47">
        <v>60.5</v>
      </c>
      <c r="N121" s="47">
        <v>110</v>
      </c>
      <c r="O121" s="47">
        <v>110</v>
      </c>
      <c r="P121" s="47">
        <f t="shared" si="4"/>
        <v>82.885000000000019</v>
      </c>
      <c r="Q121" s="8">
        <f t="shared" si="5"/>
        <v>181</v>
      </c>
      <c r="R121" s="47">
        <f t="shared" si="6"/>
        <v>181</v>
      </c>
      <c r="S121" s="6" t="s">
        <v>3268</v>
      </c>
      <c r="T121" s="6" t="s">
        <v>3270</v>
      </c>
      <c r="U121" s="6" t="s">
        <v>24</v>
      </c>
      <c r="V121" s="26"/>
      <c r="X121" s="41">
        <f t="shared" si="7"/>
        <v>0</v>
      </c>
    </row>
    <row r="122" spans="2:24" x14ac:dyDescent="0.25">
      <c r="B122" s="35" t="s">
        <v>2959</v>
      </c>
      <c r="C122" s="6" t="s">
        <v>2105</v>
      </c>
      <c r="D122" s="6" t="s">
        <v>2605</v>
      </c>
      <c r="E122" s="7" t="s">
        <v>16</v>
      </c>
      <c r="F122" s="6" t="s">
        <v>2495</v>
      </c>
      <c r="G122" s="6" t="s">
        <v>331</v>
      </c>
      <c r="H122" s="6" t="s">
        <v>62</v>
      </c>
      <c r="I122" s="6" t="s">
        <v>2382</v>
      </c>
      <c r="J122" s="6" t="s">
        <v>2337</v>
      </c>
      <c r="K122" s="6" t="s">
        <v>15</v>
      </c>
      <c r="L122" s="48" t="s">
        <v>16</v>
      </c>
      <c r="M122" s="47">
        <v>60.5</v>
      </c>
      <c r="N122" s="47">
        <v>110</v>
      </c>
      <c r="O122" s="47">
        <v>110</v>
      </c>
      <c r="P122" s="47">
        <f t="shared" si="4"/>
        <v>82.885000000000019</v>
      </c>
      <c r="Q122" s="8">
        <f t="shared" si="5"/>
        <v>181</v>
      </c>
      <c r="R122" s="47">
        <f t="shared" si="6"/>
        <v>181</v>
      </c>
      <c r="S122" s="6" t="s">
        <v>3268</v>
      </c>
      <c r="T122" s="6" t="s">
        <v>3270</v>
      </c>
      <c r="U122" s="6" t="s">
        <v>24</v>
      </c>
      <c r="V122" s="26"/>
      <c r="X122" s="41">
        <f t="shared" si="7"/>
        <v>0</v>
      </c>
    </row>
    <row r="123" spans="2:24" x14ac:dyDescent="0.25">
      <c r="B123" s="35" t="s">
        <v>2960</v>
      </c>
      <c r="C123" s="6" t="s">
        <v>2106</v>
      </c>
      <c r="D123" s="6" t="s">
        <v>2606</v>
      </c>
      <c r="E123" s="7" t="s">
        <v>16</v>
      </c>
      <c r="F123" s="6" t="s">
        <v>2495</v>
      </c>
      <c r="G123" s="6" t="s">
        <v>334</v>
      </c>
      <c r="H123" s="6" t="s">
        <v>62</v>
      </c>
      <c r="I123" s="6" t="s">
        <v>2382</v>
      </c>
      <c r="J123" s="6" t="s">
        <v>2337</v>
      </c>
      <c r="K123" s="6" t="s">
        <v>15</v>
      </c>
      <c r="L123" s="48" t="s">
        <v>16</v>
      </c>
      <c r="M123" s="47">
        <v>60.5</v>
      </c>
      <c r="N123" s="47">
        <v>110</v>
      </c>
      <c r="O123" s="47">
        <v>110</v>
      </c>
      <c r="P123" s="47">
        <f t="shared" si="4"/>
        <v>82.885000000000019</v>
      </c>
      <c r="Q123" s="8">
        <f t="shared" si="5"/>
        <v>181</v>
      </c>
      <c r="R123" s="47">
        <f t="shared" si="6"/>
        <v>181</v>
      </c>
      <c r="S123" s="6" t="s">
        <v>3268</v>
      </c>
      <c r="T123" s="6" t="s">
        <v>3270</v>
      </c>
      <c r="U123" s="6" t="s">
        <v>24</v>
      </c>
      <c r="V123" s="26"/>
      <c r="X123" s="41">
        <f t="shared" si="7"/>
        <v>0</v>
      </c>
    </row>
    <row r="124" spans="2:24" x14ac:dyDescent="0.25">
      <c r="B124" s="35" t="s">
        <v>2961</v>
      </c>
      <c r="C124" s="6" t="s">
        <v>2107</v>
      </c>
      <c r="D124" s="6" t="s">
        <v>2607</v>
      </c>
      <c r="E124" s="7" t="s">
        <v>16</v>
      </c>
      <c r="F124" s="6" t="s">
        <v>2495</v>
      </c>
      <c r="G124" s="6" t="s">
        <v>337</v>
      </c>
      <c r="H124" s="6" t="s">
        <v>62</v>
      </c>
      <c r="I124" s="6" t="s">
        <v>2382</v>
      </c>
      <c r="J124" s="6" t="s">
        <v>2337</v>
      </c>
      <c r="K124" s="6" t="s">
        <v>15</v>
      </c>
      <c r="L124" s="48" t="s">
        <v>16</v>
      </c>
      <c r="M124" s="47">
        <v>60.5</v>
      </c>
      <c r="N124" s="47">
        <v>110</v>
      </c>
      <c r="O124" s="47">
        <v>110</v>
      </c>
      <c r="P124" s="47">
        <f t="shared" si="4"/>
        <v>82.885000000000019</v>
      </c>
      <c r="Q124" s="8">
        <f t="shared" si="5"/>
        <v>181</v>
      </c>
      <c r="R124" s="47">
        <f t="shared" si="6"/>
        <v>181</v>
      </c>
      <c r="S124" s="6" t="s">
        <v>3268</v>
      </c>
      <c r="T124" s="6" t="s">
        <v>3270</v>
      </c>
      <c r="U124" s="6" t="s">
        <v>24</v>
      </c>
      <c r="V124" s="26"/>
      <c r="X124" s="41">
        <f t="shared" si="7"/>
        <v>0</v>
      </c>
    </row>
    <row r="125" spans="2:24" x14ac:dyDescent="0.25">
      <c r="B125" s="35" t="s">
        <v>2962</v>
      </c>
      <c r="C125" s="6" t="s">
        <v>2108</v>
      </c>
      <c r="D125" s="6" t="s">
        <v>2608</v>
      </c>
      <c r="E125" s="7" t="s">
        <v>16</v>
      </c>
      <c r="F125" s="6" t="s">
        <v>2609</v>
      </c>
      <c r="G125" s="6" t="s">
        <v>284</v>
      </c>
      <c r="H125" s="6" t="s">
        <v>62</v>
      </c>
      <c r="I125" s="6" t="s">
        <v>2382</v>
      </c>
      <c r="J125" s="6" t="s">
        <v>2337</v>
      </c>
      <c r="K125" s="6" t="s">
        <v>15</v>
      </c>
      <c r="L125" s="48" t="s">
        <v>16</v>
      </c>
      <c r="M125" s="47">
        <v>60.5</v>
      </c>
      <c r="N125" s="47">
        <v>110</v>
      </c>
      <c r="O125" s="47">
        <v>110</v>
      </c>
      <c r="P125" s="47">
        <f t="shared" si="4"/>
        <v>82.885000000000019</v>
      </c>
      <c r="Q125" s="8">
        <f t="shared" si="5"/>
        <v>181</v>
      </c>
      <c r="R125" s="47">
        <f t="shared" si="6"/>
        <v>181</v>
      </c>
      <c r="S125" s="6" t="s">
        <v>3268</v>
      </c>
      <c r="T125" s="6" t="s">
        <v>3270</v>
      </c>
      <c r="U125" s="6" t="s">
        <v>24</v>
      </c>
      <c r="V125" s="26"/>
      <c r="X125" s="41">
        <f t="shared" si="7"/>
        <v>0</v>
      </c>
    </row>
    <row r="126" spans="2:24" x14ac:dyDescent="0.25">
      <c r="B126" s="35" t="s">
        <v>2963</v>
      </c>
      <c r="C126" s="6" t="s">
        <v>2109</v>
      </c>
      <c r="D126" s="6" t="s">
        <v>2610</v>
      </c>
      <c r="E126" s="7" t="s">
        <v>16</v>
      </c>
      <c r="F126" s="6" t="s">
        <v>2609</v>
      </c>
      <c r="G126" s="6" t="s">
        <v>292</v>
      </c>
      <c r="H126" s="6" t="s">
        <v>62</v>
      </c>
      <c r="I126" s="6" t="s">
        <v>2382</v>
      </c>
      <c r="J126" s="6" t="s">
        <v>2337</v>
      </c>
      <c r="K126" s="6" t="s">
        <v>15</v>
      </c>
      <c r="L126" s="48" t="s">
        <v>16</v>
      </c>
      <c r="M126" s="47">
        <v>60.5</v>
      </c>
      <c r="N126" s="47">
        <v>110</v>
      </c>
      <c r="O126" s="47">
        <v>110</v>
      </c>
      <c r="P126" s="47">
        <f t="shared" si="4"/>
        <v>82.885000000000019</v>
      </c>
      <c r="Q126" s="8">
        <f t="shared" si="5"/>
        <v>181</v>
      </c>
      <c r="R126" s="47">
        <f t="shared" si="6"/>
        <v>181</v>
      </c>
      <c r="S126" s="6" t="s">
        <v>3268</v>
      </c>
      <c r="T126" s="6" t="s">
        <v>3270</v>
      </c>
      <c r="U126" s="6" t="s">
        <v>24</v>
      </c>
      <c r="V126" s="26"/>
      <c r="X126" s="41">
        <f t="shared" si="7"/>
        <v>0</v>
      </c>
    </row>
    <row r="127" spans="2:24" x14ac:dyDescent="0.25">
      <c r="B127" s="35" t="s">
        <v>2964</v>
      </c>
      <c r="C127" s="6" t="s">
        <v>2110</v>
      </c>
      <c r="D127" s="6" t="s">
        <v>2611</v>
      </c>
      <c r="E127" s="7" t="s">
        <v>16</v>
      </c>
      <c r="F127" s="6" t="s">
        <v>2609</v>
      </c>
      <c r="G127" s="6" t="s">
        <v>295</v>
      </c>
      <c r="H127" s="6" t="s">
        <v>62</v>
      </c>
      <c r="I127" s="6" t="s">
        <v>2382</v>
      </c>
      <c r="J127" s="6" t="s">
        <v>2337</v>
      </c>
      <c r="K127" s="6" t="s">
        <v>15</v>
      </c>
      <c r="L127" s="48" t="s">
        <v>16</v>
      </c>
      <c r="M127" s="47">
        <v>60.5</v>
      </c>
      <c r="N127" s="47">
        <v>110</v>
      </c>
      <c r="O127" s="47">
        <v>110</v>
      </c>
      <c r="P127" s="47">
        <f t="shared" si="4"/>
        <v>82.885000000000019</v>
      </c>
      <c r="Q127" s="8">
        <f t="shared" si="5"/>
        <v>181</v>
      </c>
      <c r="R127" s="47">
        <f t="shared" si="6"/>
        <v>181</v>
      </c>
      <c r="S127" s="6" t="s">
        <v>3268</v>
      </c>
      <c r="T127" s="6" t="s">
        <v>3270</v>
      </c>
      <c r="U127" s="6" t="s">
        <v>24</v>
      </c>
      <c r="V127" s="26"/>
      <c r="X127" s="41">
        <f t="shared" si="7"/>
        <v>0</v>
      </c>
    </row>
    <row r="128" spans="2:24" x14ac:dyDescent="0.25">
      <c r="B128" s="35" t="s">
        <v>2965</v>
      </c>
      <c r="C128" s="6" t="s">
        <v>2111</v>
      </c>
      <c r="D128" s="6" t="s">
        <v>2612</v>
      </c>
      <c r="E128" s="7" t="s">
        <v>16</v>
      </c>
      <c r="F128" s="6" t="s">
        <v>2609</v>
      </c>
      <c r="G128" s="6" t="s">
        <v>285</v>
      </c>
      <c r="H128" s="6" t="s">
        <v>62</v>
      </c>
      <c r="I128" s="6" t="s">
        <v>2382</v>
      </c>
      <c r="J128" s="6" t="s">
        <v>2337</v>
      </c>
      <c r="K128" s="6" t="s">
        <v>15</v>
      </c>
      <c r="L128" s="48" t="s">
        <v>16</v>
      </c>
      <c r="M128" s="47">
        <v>60.5</v>
      </c>
      <c r="N128" s="47">
        <v>110</v>
      </c>
      <c r="O128" s="47">
        <v>110</v>
      </c>
      <c r="P128" s="47">
        <f t="shared" si="4"/>
        <v>82.885000000000019</v>
      </c>
      <c r="Q128" s="8">
        <f t="shared" si="5"/>
        <v>181</v>
      </c>
      <c r="R128" s="47">
        <f t="shared" si="6"/>
        <v>181</v>
      </c>
      <c r="S128" s="6" t="s">
        <v>3268</v>
      </c>
      <c r="T128" s="6" t="s">
        <v>3270</v>
      </c>
      <c r="U128" s="6" t="s">
        <v>24</v>
      </c>
      <c r="V128" s="26"/>
      <c r="X128" s="41">
        <f t="shared" si="7"/>
        <v>0</v>
      </c>
    </row>
    <row r="129" spans="2:24" x14ac:dyDescent="0.25">
      <c r="B129" s="35" t="s">
        <v>2966</v>
      </c>
      <c r="C129" s="6" t="s">
        <v>2112</v>
      </c>
      <c r="D129" s="6" t="s">
        <v>2613</v>
      </c>
      <c r="E129" s="7" t="s">
        <v>16</v>
      </c>
      <c r="F129" s="6" t="s">
        <v>2609</v>
      </c>
      <c r="G129" s="6" t="s">
        <v>300</v>
      </c>
      <c r="H129" s="6" t="s">
        <v>62</v>
      </c>
      <c r="I129" s="6" t="s">
        <v>2382</v>
      </c>
      <c r="J129" s="6" t="s">
        <v>2337</v>
      </c>
      <c r="K129" s="6" t="s">
        <v>15</v>
      </c>
      <c r="L129" s="48" t="s">
        <v>16</v>
      </c>
      <c r="M129" s="47">
        <v>60.5</v>
      </c>
      <c r="N129" s="47">
        <v>110</v>
      </c>
      <c r="O129" s="47">
        <v>110</v>
      </c>
      <c r="P129" s="47">
        <f t="shared" si="4"/>
        <v>82.885000000000019</v>
      </c>
      <c r="Q129" s="8">
        <f t="shared" si="5"/>
        <v>181</v>
      </c>
      <c r="R129" s="47">
        <f t="shared" si="6"/>
        <v>181</v>
      </c>
      <c r="S129" s="6" t="s">
        <v>3268</v>
      </c>
      <c r="T129" s="6" t="s">
        <v>3270</v>
      </c>
      <c r="U129" s="6" t="s">
        <v>24</v>
      </c>
      <c r="V129" s="26"/>
      <c r="X129" s="41">
        <f t="shared" si="7"/>
        <v>0</v>
      </c>
    </row>
    <row r="130" spans="2:24" x14ac:dyDescent="0.25">
      <c r="B130" s="35" t="s">
        <v>2967</v>
      </c>
      <c r="C130" s="6" t="s">
        <v>2113</v>
      </c>
      <c r="D130" s="6" t="s">
        <v>2614</v>
      </c>
      <c r="E130" s="7" t="s">
        <v>16</v>
      </c>
      <c r="F130" s="6" t="s">
        <v>2609</v>
      </c>
      <c r="G130" s="6" t="s">
        <v>303</v>
      </c>
      <c r="H130" s="6" t="s">
        <v>62</v>
      </c>
      <c r="I130" s="6" t="s">
        <v>2382</v>
      </c>
      <c r="J130" s="6" t="s">
        <v>2337</v>
      </c>
      <c r="K130" s="6" t="s">
        <v>15</v>
      </c>
      <c r="L130" s="48" t="s">
        <v>16</v>
      </c>
      <c r="M130" s="47">
        <v>60.5</v>
      </c>
      <c r="N130" s="47">
        <v>110</v>
      </c>
      <c r="O130" s="47">
        <v>110</v>
      </c>
      <c r="P130" s="47">
        <f t="shared" si="4"/>
        <v>82.885000000000019</v>
      </c>
      <c r="Q130" s="8">
        <f t="shared" si="5"/>
        <v>181</v>
      </c>
      <c r="R130" s="47">
        <f t="shared" si="6"/>
        <v>181</v>
      </c>
      <c r="S130" s="6" t="s">
        <v>3268</v>
      </c>
      <c r="T130" s="6" t="s">
        <v>3270</v>
      </c>
      <c r="U130" s="6" t="s">
        <v>24</v>
      </c>
      <c r="V130" s="26"/>
      <c r="X130" s="41">
        <f t="shared" si="7"/>
        <v>0</v>
      </c>
    </row>
    <row r="131" spans="2:24" x14ac:dyDescent="0.25">
      <c r="B131" s="35" t="s">
        <v>2968</v>
      </c>
      <c r="C131" s="6" t="s">
        <v>2114</v>
      </c>
      <c r="D131" s="6" t="s">
        <v>2615</v>
      </c>
      <c r="E131" s="7" t="s">
        <v>16</v>
      </c>
      <c r="F131" s="6" t="s">
        <v>2609</v>
      </c>
      <c r="G131" s="6" t="s">
        <v>286</v>
      </c>
      <c r="H131" s="6" t="s">
        <v>62</v>
      </c>
      <c r="I131" s="6" t="s">
        <v>2382</v>
      </c>
      <c r="J131" s="6" t="s">
        <v>2337</v>
      </c>
      <c r="K131" s="6" t="s">
        <v>15</v>
      </c>
      <c r="L131" s="48" t="s">
        <v>16</v>
      </c>
      <c r="M131" s="47">
        <v>60.5</v>
      </c>
      <c r="N131" s="47">
        <v>110</v>
      </c>
      <c r="O131" s="47">
        <v>110</v>
      </c>
      <c r="P131" s="47">
        <f t="shared" si="4"/>
        <v>82.885000000000019</v>
      </c>
      <c r="Q131" s="8">
        <f t="shared" si="5"/>
        <v>181</v>
      </c>
      <c r="R131" s="47">
        <f t="shared" si="6"/>
        <v>181</v>
      </c>
      <c r="S131" s="6" t="s">
        <v>3268</v>
      </c>
      <c r="T131" s="6" t="s">
        <v>3270</v>
      </c>
      <c r="U131" s="6" t="s">
        <v>24</v>
      </c>
      <c r="V131" s="26"/>
      <c r="X131" s="41">
        <f t="shared" si="7"/>
        <v>0</v>
      </c>
    </row>
    <row r="132" spans="2:24" x14ac:dyDescent="0.25">
      <c r="B132" s="35" t="s">
        <v>2969</v>
      </c>
      <c r="C132" s="6" t="s">
        <v>2115</v>
      </c>
      <c r="D132" s="6" t="s">
        <v>2616</v>
      </c>
      <c r="E132" s="7" t="s">
        <v>16</v>
      </c>
      <c r="F132" s="6" t="s">
        <v>2609</v>
      </c>
      <c r="G132" s="6" t="s">
        <v>308</v>
      </c>
      <c r="H132" s="6" t="s">
        <v>62</v>
      </c>
      <c r="I132" s="6" t="s">
        <v>2382</v>
      </c>
      <c r="J132" s="6" t="s">
        <v>2337</v>
      </c>
      <c r="K132" s="6" t="s">
        <v>15</v>
      </c>
      <c r="L132" s="48" t="s">
        <v>16</v>
      </c>
      <c r="M132" s="47">
        <v>60.5</v>
      </c>
      <c r="N132" s="47">
        <v>110</v>
      </c>
      <c r="O132" s="47">
        <v>110</v>
      </c>
      <c r="P132" s="47">
        <f t="shared" si="4"/>
        <v>82.885000000000019</v>
      </c>
      <c r="Q132" s="8">
        <f t="shared" si="5"/>
        <v>181</v>
      </c>
      <c r="R132" s="47">
        <f t="shared" si="6"/>
        <v>181</v>
      </c>
      <c r="S132" s="6" t="s">
        <v>3268</v>
      </c>
      <c r="T132" s="6" t="s">
        <v>3270</v>
      </c>
      <c r="U132" s="6" t="s">
        <v>24</v>
      </c>
      <c r="V132" s="26"/>
      <c r="X132" s="41">
        <f t="shared" si="7"/>
        <v>0</v>
      </c>
    </row>
    <row r="133" spans="2:24" x14ac:dyDescent="0.25">
      <c r="B133" s="35" t="s">
        <v>2970</v>
      </c>
      <c r="C133" s="6" t="s">
        <v>2116</v>
      </c>
      <c r="D133" s="6" t="s">
        <v>2617</v>
      </c>
      <c r="E133" s="7" t="s">
        <v>16</v>
      </c>
      <c r="F133" s="6" t="s">
        <v>2609</v>
      </c>
      <c r="G133" s="6" t="s">
        <v>311</v>
      </c>
      <c r="H133" s="6" t="s">
        <v>62</v>
      </c>
      <c r="I133" s="6" t="s">
        <v>2382</v>
      </c>
      <c r="J133" s="6" t="s">
        <v>2337</v>
      </c>
      <c r="K133" s="6" t="s">
        <v>15</v>
      </c>
      <c r="L133" s="48" t="s">
        <v>16</v>
      </c>
      <c r="M133" s="47">
        <v>60.5</v>
      </c>
      <c r="N133" s="47">
        <v>110</v>
      </c>
      <c r="O133" s="47">
        <v>110</v>
      </c>
      <c r="P133" s="47">
        <f t="shared" si="4"/>
        <v>82.885000000000019</v>
      </c>
      <c r="Q133" s="8">
        <f t="shared" si="5"/>
        <v>181</v>
      </c>
      <c r="R133" s="47">
        <f t="shared" si="6"/>
        <v>181</v>
      </c>
      <c r="S133" s="6" t="s">
        <v>3268</v>
      </c>
      <c r="T133" s="6" t="s">
        <v>3270</v>
      </c>
      <c r="U133" s="6" t="s">
        <v>24</v>
      </c>
      <c r="V133" s="26"/>
      <c r="X133" s="41">
        <f t="shared" si="7"/>
        <v>0</v>
      </c>
    </row>
    <row r="134" spans="2:24" x14ac:dyDescent="0.25">
      <c r="B134" s="35" t="s">
        <v>2971</v>
      </c>
      <c r="C134" s="6" t="s">
        <v>2117</v>
      </c>
      <c r="D134" s="6" t="s">
        <v>2618</v>
      </c>
      <c r="E134" s="7" t="s">
        <v>16</v>
      </c>
      <c r="F134" s="6" t="s">
        <v>2609</v>
      </c>
      <c r="G134" s="6" t="s">
        <v>287</v>
      </c>
      <c r="H134" s="6" t="s">
        <v>62</v>
      </c>
      <c r="I134" s="6" t="s">
        <v>2382</v>
      </c>
      <c r="J134" s="6" t="s">
        <v>2337</v>
      </c>
      <c r="K134" s="6" t="s">
        <v>15</v>
      </c>
      <c r="L134" s="48" t="s">
        <v>16</v>
      </c>
      <c r="M134" s="47">
        <v>60.5</v>
      </c>
      <c r="N134" s="47">
        <v>110</v>
      </c>
      <c r="O134" s="47">
        <v>110</v>
      </c>
      <c r="P134" s="47">
        <f t="shared" si="4"/>
        <v>82.885000000000019</v>
      </c>
      <c r="Q134" s="8">
        <f t="shared" si="5"/>
        <v>181</v>
      </c>
      <c r="R134" s="47">
        <f t="shared" si="6"/>
        <v>181</v>
      </c>
      <c r="S134" s="6" t="s">
        <v>3268</v>
      </c>
      <c r="T134" s="6" t="s">
        <v>3270</v>
      </c>
      <c r="U134" s="6" t="s">
        <v>24</v>
      </c>
      <c r="V134" s="26"/>
      <c r="X134" s="41">
        <f t="shared" si="7"/>
        <v>0</v>
      </c>
    </row>
    <row r="135" spans="2:24" x14ac:dyDescent="0.25">
      <c r="B135" s="35" t="s">
        <v>2972</v>
      </c>
      <c r="C135" s="6" t="s">
        <v>2118</v>
      </c>
      <c r="D135" s="6" t="s">
        <v>2619</v>
      </c>
      <c r="E135" s="7" t="s">
        <v>16</v>
      </c>
      <c r="F135" s="6" t="s">
        <v>2609</v>
      </c>
      <c r="G135" s="6" t="s">
        <v>316</v>
      </c>
      <c r="H135" s="6" t="s">
        <v>62</v>
      </c>
      <c r="I135" s="6" t="s">
        <v>2382</v>
      </c>
      <c r="J135" s="6" t="s">
        <v>2337</v>
      </c>
      <c r="K135" s="6" t="s">
        <v>15</v>
      </c>
      <c r="L135" s="48" t="s">
        <v>16</v>
      </c>
      <c r="M135" s="47">
        <v>60.5</v>
      </c>
      <c r="N135" s="47">
        <v>110</v>
      </c>
      <c r="O135" s="47">
        <v>110</v>
      </c>
      <c r="P135" s="47">
        <f t="shared" ref="P135:P200" si="8">(O135*$Q$3)*(M135/O135)</f>
        <v>82.885000000000019</v>
      </c>
      <c r="Q135" s="8">
        <f t="shared" ref="Q135:Q200" si="9">R135</f>
        <v>181</v>
      </c>
      <c r="R135" s="47">
        <f t="shared" ref="R135:R200" si="10">ROUND(O135*$Q$3*(1+$R$3),0)</f>
        <v>181</v>
      </c>
      <c r="S135" s="6" t="s">
        <v>3268</v>
      </c>
      <c r="T135" s="6" t="s">
        <v>3270</v>
      </c>
      <c r="U135" s="6" t="s">
        <v>24</v>
      </c>
      <c r="V135" s="26"/>
      <c r="X135" s="41">
        <f t="shared" ref="X135:X200" si="11">W135*M135</f>
        <v>0</v>
      </c>
    </row>
    <row r="136" spans="2:24" x14ac:dyDescent="0.25">
      <c r="B136" s="35" t="s">
        <v>2973</v>
      </c>
      <c r="C136" s="6" t="s">
        <v>2119</v>
      </c>
      <c r="D136" s="6" t="s">
        <v>2620</v>
      </c>
      <c r="E136" s="7" t="s">
        <v>16</v>
      </c>
      <c r="F136" s="6" t="s">
        <v>2609</v>
      </c>
      <c r="G136" s="6" t="s">
        <v>319</v>
      </c>
      <c r="H136" s="6" t="s">
        <v>62</v>
      </c>
      <c r="I136" s="6" t="s">
        <v>2382</v>
      </c>
      <c r="J136" s="6" t="s">
        <v>2337</v>
      </c>
      <c r="K136" s="6" t="s">
        <v>15</v>
      </c>
      <c r="L136" s="48" t="s">
        <v>16</v>
      </c>
      <c r="M136" s="47">
        <v>60.5</v>
      </c>
      <c r="N136" s="47">
        <v>110</v>
      </c>
      <c r="O136" s="47">
        <v>110</v>
      </c>
      <c r="P136" s="47">
        <f t="shared" si="8"/>
        <v>82.885000000000019</v>
      </c>
      <c r="Q136" s="8">
        <f t="shared" si="9"/>
        <v>181</v>
      </c>
      <c r="R136" s="47">
        <f t="shared" si="10"/>
        <v>181</v>
      </c>
      <c r="S136" s="6" t="s">
        <v>3268</v>
      </c>
      <c r="T136" s="6" t="s">
        <v>3270</v>
      </c>
      <c r="U136" s="6" t="s">
        <v>24</v>
      </c>
      <c r="V136" s="26"/>
      <c r="X136" s="41">
        <f t="shared" si="11"/>
        <v>0</v>
      </c>
    </row>
    <row r="137" spans="2:24" x14ac:dyDescent="0.25">
      <c r="B137" s="35" t="s">
        <v>2974</v>
      </c>
      <c r="C137" s="6" t="s">
        <v>2120</v>
      </c>
      <c r="D137" s="6" t="s">
        <v>2621</v>
      </c>
      <c r="E137" s="7" t="s">
        <v>16</v>
      </c>
      <c r="F137" s="6" t="s">
        <v>2609</v>
      </c>
      <c r="G137" s="6" t="s">
        <v>322</v>
      </c>
      <c r="H137" s="6" t="s">
        <v>62</v>
      </c>
      <c r="I137" s="6" t="s">
        <v>2382</v>
      </c>
      <c r="J137" s="6" t="s">
        <v>2337</v>
      </c>
      <c r="K137" s="6" t="s">
        <v>15</v>
      </c>
      <c r="L137" s="48" t="s">
        <v>16</v>
      </c>
      <c r="M137" s="47">
        <v>60.5</v>
      </c>
      <c r="N137" s="47">
        <v>110</v>
      </c>
      <c r="O137" s="47">
        <v>110</v>
      </c>
      <c r="P137" s="47">
        <f t="shared" si="8"/>
        <v>82.885000000000019</v>
      </c>
      <c r="Q137" s="8">
        <f t="shared" si="9"/>
        <v>181</v>
      </c>
      <c r="R137" s="47">
        <f t="shared" si="10"/>
        <v>181</v>
      </c>
      <c r="S137" s="6" t="s">
        <v>3268</v>
      </c>
      <c r="T137" s="6" t="s">
        <v>3270</v>
      </c>
      <c r="U137" s="6" t="s">
        <v>24</v>
      </c>
      <c r="V137" s="26"/>
      <c r="X137" s="41">
        <f t="shared" si="11"/>
        <v>0</v>
      </c>
    </row>
    <row r="138" spans="2:24" x14ac:dyDescent="0.25">
      <c r="B138" s="35" t="s">
        <v>2975</v>
      </c>
      <c r="C138" s="6" t="s">
        <v>2121</v>
      </c>
      <c r="D138" s="6" t="s">
        <v>2622</v>
      </c>
      <c r="E138" s="7" t="s">
        <v>16</v>
      </c>
      <c r="F138" s="6" t="s">
        <v>2609</v>
      </c>
      <c r="G138" s="6" t="s">
        <v>325</v>
      </c>
      <c r="H138" s="6" t="s">
        <v>62</v>
      </c>
      <c r="I138" s="6" t="s">
        <v>2382</v>
      </c>
      <c r="J138" s="6" t="s">
        <v>2337</v>
      </c>
      <c r="K138" s="6" t="s">
        <v>15</v>
      </c>
      <c r="L138" s="48" t="s">
        <v>16</v>
      </c>
      <c r="M138" s="47">
        <v>60.5</v>
      </c>
      <c r="N138" s="47">
        <v>110</v>
      </c>
      <c r="O138" s="47">
        <v>110</v>
      </c>
      <c r="P138" s="47">
        <f t="shared" si="8"/>
        <v>82.885000000000019</v>
      </c>
      <c r="Q138" s="8">
        <f t="shared" si="9"/>
        <v>181</v>
      </c>
      <c r="R138" s="47">
        <f t="shared" si="10"/>
        <v>181</v>
      </c>
      <c r="S138" s="6" t="s">
        <v>3268</v>
      </c>
      <c r="T138" s="6" t="s">
        <v>3270</v>
      </c>
      <c r="U138" s="6" t="s">
        <v>24</v>
      </c>
      <c r="V138" s="26"/>
      <c r="X138" s="41">
        <f t="shared" si="11"/>
        <v>0</v>
      </c>
    </row>
    <row r="139" spans="2:24" x14ac:dyDescent="0.25">
      <c r="B139" s="35" t="s">
        <v>2976</v>
      </c>
      <c r="C139" s="6" t="s">
        <v>2122</v>
      </c>
      <c r="D139" s="6" t="s">
        <v>2623</v>
      </c>
      <c r="E139" s="7" t="s">
        <v>16</v>
      </c>
      <c r="F139" s="6" t="s">
        <v>2609</v>
      </c>
      <c r="G139" s="6" t="s">
        <v>328</v>
      </c>
      <c r="H139" s="6" t="s">
        <v>62</v>
      </c>
      <c r="I139" s="6" t="s">
        <v>2382</v>
      </c>
      <c r="J139" s="6" t="s">
        <v>2337</v>
      </c>
      <c r="K139" s="6" t="s">
        <v>15</v>
      </c>
      <c r="L139" s="48" t="s">
        <v>16</v>
      </c>
      <c r="M139" s="47">
        <v>60.5</v>
      </c>
      <c r="N139" s="47">
        <v>110</v>
      </c>
      <c r="O139" s="47">
        <v>110</v>
      </c>
      <c r="P139" s="47">
        <f t="shared" si="8"/>
        <v>82.885000000000019</v>
      </c>
      <c r="Q139" s="8">
        <f t="shared" si="9"/>
        <v>181</v>
      </c>
      <c r="R139" s="47">
        <f t="shared" si="10"/>
        <v>181</v>
      </c>
      <c r="S139" s="6" t="s">
        <v>3268</v>
      </c>
      <c r="T139" s="6" t="s">
        <v>3270</v>
      </c>
      <c r="U139" s="6" t="s">
        <v>24</v>
      </c>
      <c r="V139" s="26"/>
      <c r="X139" s="41">
        <f t="shared" si="11"/>
        <v>0</v>
      </c>
    </row>
    <row r="140" spans="2:24" x14ac:dyDescent="0.25">
      <c r="B140" s="35" t="s">
        <v>2977</v>
      </c>
      <c r="C140" s="6" t="s">
        <v>2123</v>
      </c>
      <c r="D140" s="6" t="s">
        <v>2624</v>
      </c>
      <c r="E140" s="7" t="s">
        <v>16</v>
      </c>
      <c r="F140" s="6" t="s">
        <v>2609</v>
      </c>
      <c r="G140" s="6" t="s">
        <v>331</v>
      </c>
      <c r="H140" s="6" t="s">
        <v>62</v>
      </c>
      <c r="I140" s="6" t="s">
        <v>2382</v>
      </c>
      <c r="J140" s="6" t="s">
        <v>2337</v>
      </c>
      <c r="K140" s="6" t="s">
        <v>15</v>
      </c>
      <c r="L140" s="48" t="s">
        <v>16</v>
      </c>
      <c r="M140" s="47">
        <v>60.5</v>
      </c>
      <c r="N140" s="47">
        <v>110</v>
      </c>
      <c r="O140" s="47">
        <v>110</v>
      </c>
      <c r="P140" s="47">
        <f t="shared" si="8"/>
        <v>82.885000000000019</v>
      </c>
      <c r="Q140" s="8">
        <f t="shared" si="9"/>
        <v>181</v>
      </c>
      <c r="R140" s="47">
        <f t="shared" si="10"/>
        <v>181</v>
      </c>
      <c r="S140" s="6" t="s">
        <v>3268</v>
      </c>
      <c r="T140" s="6" t="s">
        <v>3270</v>
      </c>
      <c r="U140" s="6" t="s">
        <v>24</v>
      </c>
      <c r="V140" s="26"/>
      <c r="X140" s="41">
        <f t="shared" si="11"/>
        <v>0</v>
      </c>
    </row>
    <row r="141" spans="2:24" x14ac:dyDescent="0.25">
      <c r="B141" s="35" t="s">
        <v>2978</v>
      </c>
      <c r="C141" s="6" t="s">
        <v>2124</v>
      </c>
      <c r="D141" s="6" t="s">
        <v>2625</v>
      </c>
      <c r="E141" s="7" t="s">
        <v>16</v>
      </c>
      <c r="F141" s="6" t="s">
        <v>2609</v>
      </c>
      <c r="G141" s="6" t="s">
        <v>334</v>
      </c>
      <c r="H141" s="6" t="s">
        <v>62</v>
      </c>
      <c r="I141" s="6" t="s">
        <v>2382</v>
      </c>
      <c r="J141" s="6" t="s">
        <v>2337</v>
      </c>
      <c r="K141" s="6" t="s">
        <v>15</v>
      </c>
      <c r="L141" s="48" t="s">
        <v>16</v>
      </c>
      <c r="M141" s="47">
        <v>60.5</v>
      </c>
      <c r="N141" s="47">
        <v>110</v>
      </c>
      <c r="O141" s="47">
        <v>110</v>
      </c>
      <c r="P141" s="47">
        <f t="shared" si="8"/>
        <v>82.885000000000019</v>
      </c>
      <c r="Q141" s="8">
        <f t="shared" si="9"/>
        <v>181</v>
      </c>
      <c r="R141" s="47">
        <f t="shared" si="10"/>
        <v>181</v>
      </c>
      <c r="S141" s="6" t="s">
        <v>3268</v>
      </c>
      <c r="T141" s="6" t="s">
        <v>3270</v>
      </c>
      <c r="U141" s="6" t="s">
        <v>24</v>
      </c>
      <c r="V141" s="26"/>
      <c r="X141" s="41">
        <f t="shared" si="11"/>
        <v>0</v>
      </c>
    </row>
    <row r="142" spans="2:24" x14ac:dyDescent="0.25">
      <c r="B142" s="35" t="s">
        <v>2979</v>
      </c>
      <c r="C142" s="6" t="s">
        <v>2125</v>
      </c>
      <c r="D142" s="6" t="s">
        <v>2626</v>
      </c>
      <c r="E142" s="7" t="s">
        <v>16</v>
      </c>
      <c r="F142" s="6" t="s">
        <v>2609</v>
      </c>
      <c r="G142" s="6" t="s">
        <v>337</v>
      </c>
      <c r="H142" s="6" t="s">
        <v>62</v>
      </c>
      <c r="I142" s="6" t="s">
        <v>2382</v>
      </c>
      <c r="J142" s="6" t="s">
        <v>2337</v>
      </c>
      <c r="K142" s="6" t="s">
        <v>15</v>
      </c>
      <c r="L142" s="48" t="s">
        <v>16</v>
      </c>
      <c r="M142" s="47">
        <v>60.5</v>
      </c>
      <c r="N142" s="47">
        <v>110</v>
      </c>
      <c r="O142" s="47">
        <v>110</v>
      </c>
      <c r="P142" s="47">
        <f t="shared" si="8"/>
        <v>82.885000000000019</v>
      </c>
      <c r="Q142" s="8">
        <f t="shared" si="9"/>
        <v>181</v>
      </c>
      <c r="R142" s="47">
        <f t="shared" si="10"/>
        <v>181</v>
      </c>
      <c r="S142" s="6" t="s">
        <v>3268</v>
      </c>
      <c r="T142" s="6" t="s">
        <v>3270</v>
      </c>
      <c r="U142" s="6" t="s">
        <v>24</v>
      </c>
      <c r="V142" s="26"/>
      <c r="X142" s="41">
        <f t="shared" si="11"/>
        <v>0</v>
      </c>
    </row>
    <row r="143" spans="2:24" x14ac:dyDescent="0.25">
      <c r="B143" s="35" t="s">
        <v>2980</v>
      </c>
      <c r="C143" s="6" t="s">
        <v>2126</v>
      </c>
      <c r="D143" s="6" t="s">
        <v>2627</v>
      </c>
      <c r="E143" s="7" t="s">
        <v>16</v>
      </c>
      <c r="F143" s="6" t="s">
        <v>652</v>
      </c>
      <c r="G143" s="6" t="s">
        <v>74</v>
      </c>
      <c r="H143" s="6" t="s">
        <v>62</v>
      </c>
      <c r="I143" s="6" t="s">
        <v>483</v>
      </c>
      <c r="J143" s="6" t="s">
        <v>2337</v>
      </c>
      <c r="K143" s="6" t="s">
        <v>15</v>
      </c>
      <c r="L143" s="48" t="s">
        <v>16</v>
      </c>
      <c r="M143" s="47">
        <v>46.75</v>
      </c>
      <c r="N143" s="47">
        <v>85</v>
      </c>
      <c r="O143" s="47">
        <v>85</v>
      </c>
      <c r="P143" s="47">
        <f t="shared" si="8"/>
        <v>64.047500000000014</v>
      </c>
      <c r="Q143" s="8">
        <f t="shared" si="9"/>
        <v>140</v>
      </c>
      <c r="R143" s="47">
        <f t="shared" si="10"/>
        <v>140</v>
      </c>
      <c r="S143" s="6" t="s">
        <v>3268</v>
      </c>
      <c r="T143" s="6" t="s">
        <v>3270</v>
      </c>
      <c r="U143" s="6" t="s">
        <v>24</v>
      </c>
      <c r="V143" s="26"/>
      <c r="X143" s="41">
        <f t="shared" si="11"/>
        <v>0</v>
      </c>
    </row>
    <row r="144" spans="2:24" x14ac:dyDescent="0.25">
      <c r="B144" s="35" t="s">
        <v>2981</v>
      </c>
      <c r="C144" s="6" t="s">
        <v>2127</v>
      </c>
      <c r="D144" s="6" t="s">
        <v>2628</v>
      </c>
      <c r="E144" s="7" t="s">
        <v>16</v>
      </c>
      <c r="F144" s="6" t="s">
        <v>652</v>
      </c>
      <c r="G144" s="6" t="s">
        <v>79</v>
      </c>
      <c r="H144" s="6" t="s">
        <v>62</v>
      </c>
      <c r="I144" s="6" t="s">
        <v>483</v>
      </c>
      <c r="J144" s="6" t="s">
        <v>2337</v>
      </c>
      <c r="K144" s="6" t="s">
        <v>15</v>
      </c>
      <c r="L144" s="48" t="s">
        <v>16</v>
      </c>
      <c r="M144" s="47">
        <v>46.75</v>
      </c>
      <c r="N144" s="47">
        <v>85</v>
      </c>
      <c r="O144" s="47">
        <v>85</v>
      </c>
      <c r="P144" s="47">
        <f t="shared" si="8"/>
        <v>64.047500000000014</v>
      </c>
      <c r="Q144" s="8">
        <f t="shared" si="9"/>
        <v>140</v>
      </c>
      <c r="R144" s="47">
        <f t="shared" si="10"/>
        <v>140</v>
      </c>
      <c r="S144" s="6" t="s">
        <v>3268</v>
      </c>
      <c r="T144" s="6" t="s">
        <v>3270</v>
      </c>
      <c r="U144" s="6" t="s">
        <v>24</v>
      </c>
      <c r="V144" s="26"/>
      <c r="X144" s="41">
        <f t="shared" si="11"/>
        <v>0</v>
      </c>
    </row>
    <row r="145" spans="2:24" x14ac:dyDescent="0.25">
      <c r="B145" s="35" t="s">
        <v>2982</v>
      </c>
      <c r="C145" s="6" t="s">
        <v>2128</v>
      </c>
      <c r="D145" s="6" t="s">
        <v>2629</v>
      </c>
      <c r="E145" s="7" t="s">
        <v>16</v>
      </c>
      <c r="F145" s="6" t="s">
        <v>652</v>
      </c>
      <c r="G145" s="6" t="s">
        <v>84</v>
      </c>
      <c r="H145" s="6" t="s">
        <v>62</v>
      </c>
      <c r="I145" s="6" t="s">
        <v>483</v>
      </c>
      <c r="J145" s="6" t="s">
        <v>2337</v>
      </c>
      <c r="K145" s="6" t="s">
        <v>15</v>
      </c>
      <c r="L145" s="48" t="s">
        <v>16</v>
      </c>
      <c r="M145" s="47">
        <v>46.75</v>
      </c>
      <c r="N145" s="47">
        <v>85</v>
      </c>
      <c r="O145" s="47">
        <v>85</v>
      </c>
      <c r="P145" s="47">
        <f t="shared" si="8"/>
        <v>64.047500000000014</v>
      </c>
      <c r="Q145" s="8">
        <f t="shared" si="9"/>
        <v>140</v>
      </c>
      <c r="R145" s="47">
        <f t="shared" si="10"/>
        <v>140</v>
      </c>
      <c r="S145" s="6" t="s">
        <v>3268</v>
      </c>
      <c r="T145" s="6" t="s">
        <v>3270</v>
      </c>
      <c r="U145" s="6" t="s">
        <v>24</v>
      </c>
      <c r="V145" s="26"/>
      <c r="X145" s="41">
        <f t="shared" si="11"/>
        <v>0</v>
      </c>
    </row>
    <row r="146" spans="2:24" x14ac:dyDescent="0.25">
      <c r="B146" s="35" t="s">
        <v>2983</v>
      </c>
      <c r="C146" s="6" t="s">
        <v>2129</v>
      </c>
      <c r="D146" s="6" t="s">
        <v>2630</v>
      </c>
      <c r="E146" s="7" t="s">
        <v>16</v>
      </c>
      <c r="F146" s="6" t="s">
        <v>652</v>
      </c>
      <c r="G146" s="6" t="s">
        <v>484</v>
      </c>
      <c r="H146" s="6" t="s">
        <v>62</v>
      </c>
      <c r="I146" s="6" t="s">
        <v>483</v>
      </c>
      <c r="J146" s="6" t="s">
        <v>2337</v>
      </c>
      <c r="K146" s="6" t="s">
        <v>15</v>
      </c>
      <c r="L146" s="48" t="s">
        <v>16</v>
      </c>
      <c r="M146" s="47">
        <v>46.75</v>
      </c>
      <c r="N146" s="47">
        <v>85</v>
      </c>
      <c r="O146" s="47">
        <v>85</v>
      </c>
      <c r="P146" s="47">
        <f t="shared" si="8"/>
        <v>64.047500000000014</v>
      </c>
      <c r="Q146" s="8">
        <f t="shared" si="9"/>
        <v>140</v>
      </c>
      <c r="R146" s="47">
        <f t="shared" si="10"/>
        <v>140</v>
      </c>
      <c r="S146" s="6" t="s">
        <v>3268</v>
      </c>
      <c r="T146" s="6" t="s">
        <v>3270</v>
      </c>
      <c r="U146" s="6" t="s">
        <v>24</v>
      </c>
      <c r="V146" s="26"/>
      <c r="X146" s="41">
        <f t="shared" si="11"/>
        <v>0</v>
      </c>
    </row>
    <row r="147" spans="2:24" x14ac:dyDescent="0.25">
      <c r="B147" s="35" t="s">
        <v>2984</v>
      </c>
      <c r="C147" s="6" t="s">
        <v>2130</v>
      </c>
      <c r="D147" s="6" t="s">
        <v>2631</v>
      </c>
      <c r="E147" s="7" t="s">
        <v>16</v>
      </c>
      <c r="F147" s="6" t="s">
        <v>652</v>
      </c>
      <c r="G147" s="6" t="s">
        <v>485</v>
      </c>
      <c r="H147" s="6" t="s">
        <v>62</v>
      </c>
      <c r="I147" s="6" t="s">
        <v>483</v>
      </c>
      <c r="J147" s="6" t="s">
        <v>2337</v>
      </c>
      <c r="K147" s="6" t="s">
        <v>15</v>
      </c>
      <c r="L147" s="48" t="s">
        <v>16</v>
      </c>
      <c r="M147" s="47">
        <v>46.75</v>
      </c>
      <c r="N147" s="47">
        <v>85</v>
      </c>
      <c r="O147" s="47">
        <v>85</v>
      </c>
      <c r="P147" s="47">
        <f t="shared" si="8"/>
        <v>64.047500000000014</v>
      </c>
      <c r="Q147" s="8">
        <f t="shared" si="9"/>
        <v>140</v>
      </c>
      <c r="R147" s="47">
        <f t="shared" si="10"/>
        <v>140</v>
      </c>
      <c r="S147" s="6" t="s">
        <v>3268</v>
      </c>
      <c r="T147" s="6" t="s">
        <v>3270</v>
      </c>
      <c r="U147" s="6" t="s">
        <v>24</v>
      </c>
      <c r="V147" s="26"/>
      <c r="X147" s="41">
        <f t="shared" si="11"/>
        <v>0</v>
      </c>
    </row>
    <row r="148" spans="2:24" x14ac:dyDescent="0.25">
      <c r="B148" s="35" t="s">
        <v>2985</v>
      </c>
      <c r="C148" s="6" t="s">
        <v>2131</v>
      </c>
      <c r="D148" s="6" t="s">
        <v>2632</v>
      </c>
      <c r="E148" s="7" t="s">
        <v>16</v>
      </c>
      <c r="F148" s="6" t="s">
        <v>652</v>
      </c>
      <c r="G148" s="6" t="s">
        <v>486</v>
      </c>
      <c r="H148" s="6" t="s">
        <v>62</v>
      </c>
      <c r="I148" s="6" t="s">
        <v>483</v>
      </c>
      <c r="J148" s="6" t="s">
        <v>2337</v>
      </c>
      <c r="K148" s="6" t="s">
        <v>15</v>
      </c>
      <c r="L148" s="48" t="s">
        <v>16</v>
      </c>
      <c r="M148" s="47">
        <v>46.75</v>
      </c>
      <c r="N148" s="47">
        <v>85</v>
      </c>
      <c r="O148" s="47">
        <v>85</v>
      </c>
      <c r="P148" s="47">
        <f t="shared" si="8"/>
        <v>64.047500000000014</v>
      </c>
      <c r="Q148" s="8">
        <f t="shared" si="9"/>
        <v>140</v>
      </c>
      <c r="R148" s="47">
        <f t="shared" si="10"/>
        <v>140</v>
      </c>
      <c r="S148" s="6" t="s">
        <v>3268</v>
      </c>
      <c r="T148" s="6" t="s">
        <v>3270</v>
      </c>
      <c r="U148" s="6" t="s">
        <v>24</v>
      </c>
      <c r="V148" s="26"/>
      <c r="X148" s="41">
        <f t="shared" si="11"/>
        <v>0</v>
      </c>
    </row>
    <row r="149" spans="2:24" x14ac:dyDescent="0.25">
      <c r="B149" s="35" t="s">
        <v>2986</v>
      </c>
      <c r="C149" s="6" t="s">
        <v>2132</v>
      </c>
      <c r="D149" s="6" t="s">
        <v>2633</v>
      </c>
      <c r="E149" s="7" t="s">
        <v>16</v>
      </c>
      <c r="F149" s="6" t="s">
        <v>652</v>
      </c>
      <c r="G149" s="6" t="s">
        <v>487</v>
      </c>
      <c r="H149" s="6" t="s">
        <v>62</v>
      </c>
      <c r="I149" s="6" t="s">
        <v>483</v>
      </c>
      <c r="J149" s="6" t="s">
        <v>2337</v>
      </c>
      <c r="K149" s="6" t="s">
        <v>15</v>
      </c>
      <c r="L149" s="48" t="s">
        <v>16</v>
      </c>
      <c r="M149" s="47">
        <v>46.75</v>
      </c>
      <c r="N149" s="47">
        <v>85</v>
      </c>
      <c r="O149" s="47">
        <v>85</v>
      </c>
      <c r="P149" s="47">
        <f t="shared" si="8"/>
        <v>64.047500000000014</v>
      </c>
      <c r="Q149" s="8">
        <f t="shared" si="9"/>
        <v>140</v>
      </c>
      <c r="R149" s="47">
        <f t="shared" si="10"/>
        <v>140</v>
      </c>
      <c r="S149" s="6" t="s">
        <v>3268</v>
      </c>
      <c r="T149" s="6" t="s">
        <v>3270</v>
      </c>
      <c r="U149" s="6" t="s">
        <v>24</v>
      </c>
      <c r="V149" s="26"/>
      <c r="X149" s="41">
        <f t="shared" si="11"/>
        <v>0</v>
      </c>
    </row>
    <row r="150" spans="2:24" x14ac:dyDescent="0.25">
      <c r="B150" s="35" t="s">
        <v>2987</v>
      </c>
      <c r="C150" s="6" t="s">
        <v>2133</v>
      </c>
      <c r="D150" s="6" t="s">
        <v>2634</v>
      </c>
      <c r="E150" s="7" t="s">
        <v>16</v>
      </c>
      <c r="F150" s="6" t="s">
        <v>652</v>
      </c>
      <c r="G150" s="6" t="s">
        <v>488</v>
      </c>
      <c r="H150" s="6" t="s">
        <v>62</v>
      </c>
      <c r="I150" s="6" t="s">
        <v>483</v>
      </c>
      <c r="J150" s="6" t="s">
        <v>2337</v>
      </c>
      <c r="K150" s="6" t="s">
        <v>15</v>
      </c>
      <c r="L150" s="48" t="s">
        <v>16</v>
      </c>
      <c r="M150" s="47">
        <v>46.75</v>
      </c>
      <c r="N150" s="47">
        <v>85</v>
      </c>
      <c r="O150" s="47">
        <v>85</v>
      </c>
      <c r="P150" s="47">
        <f t="shared" si="8"/>
        <v>64.047500000000014</v>
      </c>
      <c r="Q150" s="8">
        <f t="shared" si="9"/>
        <v>140</v>
      </c>
      <c r="R150" s="47">
        <f t="shared" si="10"/>
        <v>140</v>
      </c>
      <c r="S150" s="6" t="s">
        <v>3268</v>
      </c>
      <c r="T150" s="6" t="s">
        <v>3270</v>
      </c>
      <c r="U150" s="6" t="s">
        <v>24</v>
      </c>
      <c r="V150" s="26"/>
      <c r="X150" s="41">
        <f t="shared" si="11"/>
        <v>0</v>
      </c>
    </row>
    <row r="151" spans="2:24" x14ac:dyDescent="0.25">
      <c r="B151" s="35" t="s">
        <v>2988</v>
      </c>
      <c r="C151" s="6" t="s">
        <v>2134</v>
      </c>
      <c r="D151" s="6" t="s">
        <v>2635</v>
      </c>
      <c r="E151" s="7" t="s">
        <v>15</v>
      </c>
      <c r="F151" s="6" t="s">
        <v>2550</v>
      </c>
      <c r="G151" s="6" t="s">
        <v>74</v>
      </c>
      <c r="H151" s="6" t="s">
        <v>62</v>
      </c>
      <c r="I151" s="6" t="s">
        <v>483</v>
      </c>
      <c r="J151" s="6" t="s">
        <v>2337</v>
      </c>
      <c r="K151" s="6" t="s">
        <v>15</v>
      </c>
      <c r="L151" s="48" t="s">
        <v>16</v>
      </c>
      <c r="M151" s="47">
        <v>46.75</v>
      </c>
      <c r="N151" s="47">
        <v>85</v>
      </c>
      <c r="O151" s="47">
        <v>85</v>
      </c>
      <c r="P151" s="47">
        <f t="shared" si="8"/>
        <v>64.047500000000014</v>
      </c>
      <c r="Q151" s="8">
        <f t="shared" si="9"/>
        <v>140</v>
      </c>
      <c r="R151" s="47">
        <f t="shared" si="10"/>
        <v>140</v>
      </c>
      <c r="S151" s="6" t="s">
        <v>3268</v>
      </c>
      <c r="T151" s="6" t="s">
        <v>3270</v>
      </c>
      <c r="U151" s="6" t="s">
        <v>24</v>
      </c>
      <c r="V151" s="26"/>
      <c r="X151" s="41">
        <f t="shared" si="11"/>
        <v>0</v>
      </c>
    </row>
    <row r="152" spans="2:24" x14ac:dyDescent="0.25">
      <c r="B152" s="35" t="s">
        <v>2989</v>
      </c>
      <c r="C152" s="6" t="s">
        <v>2135</v>
      </c>
      <c r="D152" s="6" t="s">
        <v>2636</v>
      </c>
      <c r="E152" s="7" t="s">
        <v>15</v>
      </c>
      <c r="F152" s="6" t="s">
        <v>2550</v>
      </c>
      <c r="G152" s="6" t="s">
        <v>79</v>
      </c>
      <c r="H152" s="6" t="s">
        <v>62</v>
      </c>
      <c r="I152" s="6" t="s">
        <v>483</v>
      </c>
      <c r="J152" s="6" t="s">
        <v>2337</v>
      </c>
      <c r="K152" s="6" t="s">
        <v>15</v>
      </c>
      <c r="L152" s="48" t="s">
        <v>16</v>
      </c>
      <c r="M152" s="47">
        <v>46.75</v>
      </c>
      <c r="N152" s="47">
        <v>85</v>
      </c>
      <c r="O152" s="47">
        <v>85</v>
      </c>
      <c r="P152" s="47">
        <f t="shared" si="8"/>
        <v>64.047500000000014</v>
      </c>
      <c r="Q152" s="8">
        <f t="shared" si="9"/>
        <v>140</v>
      </c>
      <c r="R152" s="47">
        <f t="shared" si="10"/>
        <v>140</v>
      </c>
      <c r="S152" s="6" t="s">
        <v>3268</v>
      </c>
      <c r="T152" s="6" t="s">
        <v>3270</v>
      </c>
      <c r="U152" s="6" t="s">
        <v>24</v>
      </c>
      <c r="V152" s="26"/>
      <c r="X152" s="41">
        <f t="shared" si="11"/>
        <v>0</v>
      </c>
    </row>
    <row r="153" spans="2:24" x14ac:dyDescent="0.25">
      <c r="B153" s="35" t="s">
        <v>2990</v>
      </c>
      <c r="C153" s="6" t="s">
        <v>2136</v>
      </c>
      <c r="D153" s="6" t="s">
        <v>2637</v>
      </c>
      <c r="E153" s="7" t="s">
        <v>15</v>
      </c>
      <c r="F153" s="6" t="s">
        <v>2550</v>
      </c>
      <c r="G153" s="6" t="s">
        <v>84</v>
      </c>
      <c r="H153" s="6" t="s">
        <v>62</v>
      </c>
      <c r="I153" s="6" t="s">
        <v>483</v>
      </c>
      <c r="J153" s="6" t="s">
        <v>2337</v>
      </c>
      <c r="K153" s="6" t="s">
        <v>15</v>
      </c>
      <c r="L153" s="48" t="s">
        <v>16</v>
      </c>
      <c r="M153" s="47">
        <v>46.75</v>
      </c>
      <c r="N153" s="47">
        <v>85</v>
      </c>
      <c r="O153" s="47">
        <v>85</v>
      </c>
      <c r="P153" s="47">
        <f t="shared" si="8"/>
        <v>64.047500000000014</v>
      </c>
      <c r="Q153" s="8">
        <f t="shared" si="9"/>
        <v>140</v>
      </c>
      <c r="R153" s="47">
        <f t="shared" si="10"/>
        <v>140</v>
      </c>
      <c r="S153" s="6" t="s">
        <v>3268</v>
      </c>
      <c r="T153" s="6" t="s">
        <v>3270</v>
      </c>
      <c r="U153" s="6" t="s">
        <v>24</v>
      </c>
      <c r="V153" s="26"/>
      <c r="X153" s="41">
        <f t="shared" si="11"/>
        <v>0</v>
      </c>
    </row>
    <row r="154" spans="2:24" x14ac:dyDescent="0.25">
      <c r="B154" s="35" t="s">
        <v>2991</v>
      </c>
      <c r="C154" s="6" t="s">
        <v>2137</v>
      </c>
      <c r="D154" s="6" t="s">
        <v>2638</v>
      </c>
      <c r="E154" s="7" t="s">
        <v>15</v>
      </c>
      <c r="F154" s="6" t="s">
        <v>2550</v>
      </c>
      <c r="G154" s="6" t="s">
        <v>484</v>
      </c>
      <c r="H154" s="6" t="s">
        <v>62</v>
      </c>
      <c r="I154" s="6" t="s">
        <v>483</v>
      </c>
      <c r="J154" s="6" t="s">
        <v>2337</v>
      </c>
      <c r="K154" s="6" t="s">
        <v>15</v>
      </c>
      <c r="L154" s="48" t="s">
        <v>16</v>
      </c>
      <c r="M154" s="47">
        <v>46.75</v>
      </c>
      <c r="N154" s="47">
        <v>85</v>
      </c>
      <c r="O154" s="47">
        <v>85</v>
      </c>
      <c r="P154" s="47">
        <f t="shared" si="8"/>
        <v>64.047500000000014</v>
      </c>
      <c r="Q154" s="8">
        <f t="shared" si="9"/>
        <v>140</v>
      </c>
      <c r="R154" s="47">
        <f t="shared" si="10"/>
        <v>140</v>
      </c>
      <c r="S154" s="6" t="s">
        <v>3268</v>
      </c>
      <c r="T154" s="6" t="s">
        <v>3270</v>
      </c>
      <c r="U154" s="6" t="s">
        <v>24</v>
      </c>
      <c r="V154" s="26"/>
      <c r="X154" s="41">
        <f t="shared" si="11"/>
        <v>0</v>
      </c>
    </row>
    <row r="155" spans="2:24" x14ac:dyDescent="0.25">
      <c r="B155" s="35" t="s">
        <v>2992</v>
      </c>
      <c r="C155" s="6" t="s">
        <v>2138</v>
      </c>
      <c r="D155" s="6" t="s">
        <v>2639</v>
      </c>
      <c r="E155" s="7" t="s">
        <v>15</v>
      </c>
      <c r="F155" s="6" t="s">
        <v>2550</v>
      </c>
      <c r="G155" s="6" t="s">
        <v>485</v>
      </c>
      <c r="H155" s="6" t="s">
        <v>62</v>
      </c>
      <c r="I155" s="6" t="s">
        <v>483</v>
      </c>
      <c r="J155" s="6" t="s">
        <v>2337</v>
      </c>
      <c r="K155" s="6" t="s">
        <v>15</v>
      </c>
      <c r="L155" s="48" t="s">
        <v>16</v>
      </c>
      <c r="M155" s="47">
        <v>46.75</v>
      </c>
      <c r="N155" s="47">
        <v>85</v>
      </c>
      <c r="O155" s="47">
        <v>85</v>
      </c>
      <c r="P155" s="47">
        <f t="shared" si="8"/>
        <v>64.047500000000014</v>
      </c>
      <c r="Q155" s="8">
        <f t="shared" si="9"/>
        <v>140</v>
      </c>
      <c r="R155" s="47">
        <f t="shared" si="10"/>
        <v>140</v>
      </c>
      <c r="S155" s="6" t="s">
        <v>3268</v>
      </c>
      <c r="T155" s="6" t="s">
        <v>3270</v>
      </c>
      <c r="U155" s="6" t="s">
        <v>24</v>
      </c>
      <c r="V155" s="26"/>
      <c r="X155" s="41">
        <f t="shared" si="11"/>
        <v>0</v>
      </c>
    </row>
    <row r="156" spans="2:24" x14ac:dyDescent="0.25">
      <c r="B156" s="35" t="s">
        <v>2993</v>
      </c>
      <c r="C156" s="6" t="s">
        <v>2139</v>
      </c>
      <c r="D156" s="6" t="s">
        <v>2640</v>
      </c>
      <c r="E156" s="7" t="s">
        <v>15</v>
      </c>
      <c r="F156" s="6" t="s">
        <v>2550</v>
      </c>
      <c r="G156" s="6" t="s">
        <v>486</v>
      </c>
      <c r="H156" s="6" t="s">
        <v>62</v>
      </c>
      <c r="I156" s="6" t="s">
        <v>483</v>
      </c>
      <c r="J156" s="6" t="s">
        <v>2337</v>
      </c>
      <c r="K156" s="6" t="s">
        <v>15</v>
      </c>
      <c r="L156" s="48" t="s">
        <v>16</v>
      </c>
      <c r="M156" s="47">
        <v>46.75</v>
      </c>
      <c r="N156" s="47">
        <v>85</v>
      </c>
      <c r="O156" s="47">
        <v>85</v>
      </c>
      <c r="P156" s="47">
        <f t="shared" si="8"/>
        <v>64.047500000000014</v>
      </c>
      <c r="Q156" s="8">
        <f t="shared" si="9"/>
        <v>140</v>
      </c>
      <c r="R156" s="47">
        <f t="shared" si="10"/>
        <v>140</v>
      </c>
      <c r="S156" s="6" t="s">
        <v>3268</v>
      </c>
      <c r="T156" s="6" t="s">
        <v>3270</v>
      </c>
      <c r="U156" s="6" t="s">
        <v>24</v>
      </c>
      <c r="V156" s="26"/>
      <c r="X156" s="41">
        <f t="shared" si="11"/>
        <v>0</v>
      </c>
    </row>
    <row r="157" spans="2:24" x14ac:dyDescent="0.25">
      <c r="B157" s="35" t="s">
        <v>2994</v>
      </c>
      <c r="C157" s="6" t="s">
        <v>2140</v>
      </c>
      <c r="D157" s="6" t="s">
        <v>2641</v>
      </c>
      <c r="E157" s="7" t="s">
        <v>15</v>
      </c>
      <c r="F157" s="6" t="s">
        <v>2550</v>
      </c>
      <c r="G157" s="6" t="s">
        <v>487</v>
      </c>
      <c r="H157" s="6" t="s">
        <v>62</v>
      </c>
      <c r="I157" s="6" t="s">
        <v>483</v>
      </c>
      <c r="J157" s="6" t="s">
        <v>2337</v>
      </c>
      <c r="K157" s="6" t="s">
        <v>15</v>
      </c>
      <c r="L157" s="48" t="s">
        <v>16</v>
      </c>
      <c r="M157" s="47">
        <v>46.75</v>
      </c>
      <c r="N157" s="47">
        <v>85</v>
      </c>
      <c r="O157" s="47">
        <v>85</v>
      </c>
      <c r="P157" s="47">
        <f t="shared" si="8"/>
        <v>64.047500000000014</v>
      </c>
      <c r="Q157" s="8">
        <f t="shared" si="9"/>
        <v>140</v>
      </c>
      <c r="R157" s="47">
        <f t="shared" si="10"/>
        <v>140</v>
      </c>
      <c r="S157" s="6" t="s">
        <v>3268</v>
      </c>
      <c r="T157" s="6" t="s">
        <v>3270</v>
      </c>
      <c r="U157" s="6" t="s">
        <v>24</v>
      </c>
      <c r="V157" s="26"/>
      <c r="X157" s="41">
        <f t="shared" si="11"/>
        <v>0</v>
      </c>
    </row>
    <row r="158" spans="2:24" x14ac:dyDescent="0.25">
      <c r="B158" s="35" t="s">
        <v>2995</v>
      </c>
      <c r="C158" s="6" t="s">
        <v>2141</v>
      </c>
      <c r="D158" s="6" t="s">
        <v>2642</v>
      </c>
      <c r="E158" s="7" t="s">
        <v>15</v>
      </c>
      <c r="F158" s="6" t="s">
        <v>2550</v>
      </c>
      <c r="G158" s="6" t="s">
        <v>488</v>
      </c>
      <c r="H158" s="6" t="s">
        <v>62</v>
      </c>
      <c r="I158" s="6" t="s">
        <v>483</v>
      </c>
      <c r="J158" s="6" t="s">
        <v>2337</v>
      </c>
      <c r="K158" s="6" t="s">
        <v>15</v>
      </c>
      <c r="L158" s="48" t="s">
        <v>16</v>
      </c>
      <c r="M158" s="47">
        <v>46.75</v>
      </c>
      <c r="N158" s="47">
        <v>85</v>
      </c>
      <c r="O158" s="47">
        <v>85</v>
      </c>
      <c r="P158" s="47">
        <f t="shared" si="8"/>
        <v>64.047500000000014</v>
      </c>
      <c r="Q158" s="8">
        <f t="shared" si="9"/>
        <v>140</v>
      </c>
      <c r="R158" s="47">
        <f t="shared" si="10"/>
        <v>140</v>
      </c>
      <c r="S158" s="6" t="s">
        <v>3268</v>
      </c>
      <c r="T158" s="6" t="s">
        <v>3270</v>
      </c>
      <c r="U158" s="6" t="s">
        <v>24</v>
      </c>
      <c r="V158" s="26"/>
      <c r="X158" s="41">
        <f t="shared" si="11"/>
        <v>0</v>
      </c>
    </row>
    <row r="159" spans="2:24" x14ac:dyDescent="0.25">
      <c r="B159" s="35" t="s">
        <v>2996</v>
      </c>
      <c r="C159" s="6" t="s">
        <v>2142</v>
      </c>
      <c r="D159" s="6" t="s">
        <v>2643</v>
      </c>
      <c r="E159" s="7" t="s">
        <v>16</v>
      </c>
      <c r="F159" s="6" t="s">
        <v>2495</v>
      </c>
      <c r="G159" s="6" t="s">
        <v>74</v>
      </c>
      <c r="H159" s="6" t="s">
        <v>62</v>
      </c>
      <c r="I159" s="6" t="s">
        <v>483</v>
      </c>
      <c r="J159" s="6" t="s">
        <v>2337</v>
      </c>
      <c r="K159" s="6" t="s">
        <v>15</v>
      </c>
      <c r="L159" s="48" t="s">
        <v>16</v>
      </c>
      <c r="M159" s="47">
        <v>46.75</v>
      </c>
      <c r="N159" s="47">
        <v>85</v>
      </c>
      <c r="O159" s="47">
        <v>85</v>
      </c>
      <c r="P159" s="47">
        <f t="shared" si="8"/>
        <v>64.047500000000014</v>
      </c>
      <c r="Q159" s="8">
        <f t="shared" si="9"/>
        <v>140</v>
      </c>
      <c r="R159" s="47">
        <f t="shared" si="10"/>
        <v>140</v>
      </c>
      <c r="S159" s="6" t="s">
        <v>3268</v>
      </c>
      <c r="T159" s="6" t="s">
        <v>3270</v>
      </c>
      <c r="U159" s="6" t="s">
        <v>24</v>
      </c>
      <c r="V159" s="26"/>
      <c r="X159" s="41">
        <f t="shared" si="11"/>
        <v>0</v>
      </c>
    </row>
    <row r="160" spans="2:24" x14ac:dyDescent="0.25">
      <c r="B160" s="35" t="s">
        <v>2997</v>
      </c>
      <c r="C160" s="6" t="s">
        <v>2143</v>
      </c>
      <c r="D160" s="6" t="s">
        <v>2644</v>
      </c>
      <c r="E160" s="7" t="s">
        <v>16</v>
      </c>
      <c r="F160" s="6" t="s">
        <v>2495</v>
      </c>
      <c r="G160" s="6" t="s">
        <v>79</v>
      </c>
      <c r="H160" s="6" t="s">
        <v>62</v>
      </c>
      <c r="I160" s="6" t="s">
        <v>483</v>
      </c>
      <c r="J160" s="6" t="s">
        <v>2337</v>
      </c>
      <c r="K160" s="6" t="s">
        <v>15</v>
      </c>
      <c r="L160" s="48" t="s">
        <v>16</v>
      </c>
      <c r="M160" s="47">
        <v>46.75</v>
      </c>
      <c r="N160" s="47">
        <v>85</v>
      </c>
      <c r="O160" s="47">
        <v>85</v>
      </c>
      <c r="P160" s="47">
        <f t="shared" si="8"/>
        <v>64.047500000000014</v>
      </c>
      <c r="Q160" s="8">
        <f t="shared" si="9"/>
        <v>140</v>
      </c>
      <c r="R160" s="47">
        <f t="shared" si="10"/>
        <v>140</v>
      </c>
      <c r="S160" s="6" t="s">
        <v>3268</v>
      </c>
      <c r="T160" s="6" t="s">
        <v>3270</v>
      </c>
      <c r="U160" s="6" t="s">
        <v>24</v>
      </c>
      <c r="V160" s="26"/>
      <c r="X160" s="41">
        <f t="shared" si="11"/>
        <v>0</v>
      </c>
    </row>
    <row r="161" spans="2:24" x14ac:dyDescent="0.25">
      <c r="B161" s="35" t="s">
        <v>2998</v>
      </c>
      <c r="C161" s="6" t="s">
        <v>2144</v>
      </c>
      <c r="D161" s="6" t="s">
        <v>2645</v>
      </c>
      <c r="E161" s="7" t="s">
        <v>16</v>
      </c>
      <c r="F161" s="6" t="s">
        <v>2495</v>
      </c>
      <c r="G161" s="6" t="s">
        <v>84</v>
      </c>
      <c r="H161" s="6" t="s">
        <v>62</v>
      </c>
      <c r="I161" s="6" t="s">
        <v>483</v>
      </c>
      <c r="J161" s="6" t="s">
        <v>2337</v>
      </c>
      <c r="K161" s="6" t="s">
        <v>15</v>
      </c>
      <c r="L161" s="48" t="s">
        <v>16</v>
      </c>
      <c r="M161" s="47">
        <v>46.75</v>
      </c>
      <c r="N161" s="47">
        <v>85</v>
      </c>
      <c r="O161" s="47">
        <v>85</v>
      </c>
      <c r="P161" s="47">
        <f t="shared" si="8"/>
        <v>64.047500000000014</v>
      </c>
      <c r="Q161" s="8">
        <f t="shared" si="9"/>
        <v>140</v>
      </c>
      <c r="R161" s="47">
        <f t="shared" si="10"/>
        <v>140</v>
      </c>
      <c r="S161" s="6" t="s">
        <v>3268</v>
      </c>
      <c r="T161" s="6" t="s">
        <v>3270</v>
      </c>
      <c r="U161" s="6" t="s">
        <v>24</v>
      </c>
      <c r="V161" s="26"/>
      <c r="X161" s="41">
        <f t="shared" si="11"/>
        <v>0</v>
      </c>
    </row>
    <row r="162" spans="2:24" x14ac:dyDescent="0.25">
      <c r="B162" s="35" t="s">
        <v>2999</v>
      </c>
      <c r="C162" s="6" t="s">
        <v>2145</v>
      </c>
      <c r="D162" s="6" t="s">
        <v>2646</v>
      </c>
      <c r="E162" s="7" t="s">
        <v>16</v>
      </c>
      <c r="F162" s="6" t="s">
        <v>2495</v>
      </c>
      <c r="G162" s="6" t="s">
        <v>484</v>
      </c>
      <c r="H162" s="6" t="s">
        <v>62</v>
      </c>
      <c r="I162" s="6" t="s">
        <v>483</v>
      </c>
      <c r="J162" s="6" t="s">
        <v>2337</v>
      </c>
      <c r="K162" s="6" t="s">
        <v>15</v>
      </c>
      <c r="L162" s="48" t="s">
        <v>16</v>
      </c>
      <c r="M162" s="47">
        <v>46.75</v>
      </c>
      <c r="N162" s="47">
        <v>85</v>
      </c>
      <c r="O162" s="47">
        <v>85</v>
      </c>
      <c r="P162" s="47">
        <f t="shared" si="8"/>
        <v>64.047500000000014</v>
      </c>
      <c r="Q162" s="8">
        <f t="shared" si="9"/>
        <v>140</v>
      </c>
      <c r="R162" s="47">
        <f t="shared" si="10"/>
        <v>140</v>
      </c>
      <c r="S162" s="6" t="s">
        <v>3268</v>
      </c>
      <c r="T162" s="6" t="s">
        <v>3270</v>
      </c>
      <c r="U162" s="6" t="s">
        <v>24</v>
      </c>
      <c r="V162" s="26"/>
      <c r="X162" s="41">
        <f t="shared" si="11"/>
        <v>0</v>
      </c>
    </row>
    <row r="163" spans="2:24" x14ac:dyDescent="0.25">
      <c r="B163" s="35" t="s">
        <v>3000</v>
      </c>
      <c r="C163" s="6" t="s">
        <v>2146</v>
      </c>
      <c r="D163" s="6" t="s">
        <v>2647</v>
      </c>
      <c r="E163" s="7" t="s">
        <v>16</v>
      </c>
      <c r="F163" s="6" t="s">
        <v>2495</v>
      </c>
      <c r="G163" s="6" t="s">
        <v>485</v>
      </c>
      <c r="H163" s="6" t="s">
        <v>62</v>
      </c>
      <c r="I163" s="6" t="s">
        <v>483</v>
      </c>
      <c r="J163" s="6" t="s">
        <v>2337</v>
      </c>
      <c r="K163" s="6" t="s">
        <v>15</v>
      </c>
      <c r="L163" s="48" t="s">
        <v>16</v>
      </c>
      <c r="M163" s="47">
        <v>46.75</v>
      </c>
      <c r="N163" s="47">
        <v>85</v>
      </c>
      <c r="O163" s="47">
        <v>85</v>
      </c>
      <c r="P163" s="47">
        <f t="shared" si="8"/>
        <v>64.047500000000014</v>
      </c>
      <c r="Q163" s="8">
        <f t="shared" si="9"/>
        <v>140</v>
      </c>
      <c r="R163" s="47">
        <f t="shared" si="10"/>
        <v>140</v>
      </c>
      <c r="S163" s="6" t="s">
        <v>3268</v>
      </c>
      <c r="T163" s="6" t="s">
        <v>3270</v>
      </c>
      <c r="U163" s="6" t="s">
        <v>24</v>
      </c>
      <c r="V163" s="26"/>
      <c r="X163" s="41">
        <f t="shared" si="11"/>
        <v>0</v>
      </c>
    </row>
    <row r="164" spans="2:24" x14ac:dyDescent="0.25">
      <c r="B164" s="35" t="s">
        <v>3001</v>
      </c>
      <c r="C164" s="6" t="s">
        <v>2147</v>
      </c>
      <c r="D164" s="6" t="s">
        <v>2648</v>
      </c>
      <c r="E164" s="7" t="s">
        <v>16</v>
      </c>
      <c r="F164" s="6" t="s">
        <v>2495</v>
      </c>
      <c r="G164" s="6" t="s">
        <v>486</v>
      </c>
      <c r="H164" s="6" t="s">
        <v>62</v>
      </c>
      <c r="I164" s="6" t="s">
        <v>483</v>
      </c>
      <c r="J164" s="6" t="s">
        <v>2337</v>
      </c>
      <c r="K164" s="6" t="s">
        <v>15</v>
      </c>
      <c r="L164" s="48" t="s">
        <v>16</v>
      </c>
      <c r="M164" s="47">
        <v>46.75</v>
      </c>
      <c r="N164" s="47">
        <v>85</v>
      </c>
      <c r="O164" s="47">
        <v>85</v>
      </c>
      <c r="P164" s="47">
        <f t="shared" si="8"/>
        <v>64.047500000000014</v>
      </c>
      <c r="Q164" s="8">
        <f t="shared" si="9"/>
        <v>140</v>
      </c>
      <c r="R164" s="47">
        <f t="shared" si="10"/>
        <v>140</v>
      </c>
      <c r="S164" s="6" t="s">
        <v>3268</v>
      </c>
      <c r="T164" s="6" t="s">
        <v>3270</v>
      </c>
      <c r="U164" s="6" t="s">
        <v>24</v>
      </c>
      <c r="V164" s="26"/>
      <c r="X164" s="41">
        <f t="shared" si="11"/>
        <v>0</v>
      </c>
    </row>
    <row r="165" spans="2:24" x14ac:dyDescent="0.25">
      <c r="B165" s="35" t="s">
        <v>3002</v>
      </c>
      <c r="C165" s="6" t="s">
        <v>2148</v>
      </c>
      <c r="D165" s="6" t="s">
        <v>2649</v>
      </c>
      <c r="E165" s="7" t="s">
        <v>16</v>
      </c>
      <c r="F165" s="6" t="s">
        <v>2495</v>
      </c>
      <c r="G165" s="6" t="s">
        <v>487</v>
      </c>
      <c r="H165" s="6" t="s">
        <v>62</v>
      </c>
      <c r="I165" s="6" t="s">
        <v>483</v>
      </c>
      <c r="J165" s="6" t="s">
        <v>2337</v>
      </c>
      <c r="K165" s="6" t="s">
        <v>15</v>
      </c>
      <c r="L165" s="48" t="s">
        <v>16</v>
      </c>
      <c r="M165" s="47">
        <v>46.75</v>
      </c>
      <c r="N165" s="47">
        <v>85</v>
      </c>
      <c r="O165" s="47">
        <v>85</v>
      </c>
      <c r="P165" s="47">
        <f t="shared" si="8"/>
        <v>64.047500000000014</v>
      </c>
      <c r="Q165" s="8">
        <f t="shared" si="9"/>
        <v>140</v>
      </c>
      <c r="R165" s="47">
        <f t="shared" si="10"/>
        <v>140</v>
      </c>
      <c r="S165" s="6" t="s">
        <v>3268</v>
      </c>
      <c r="T165" s="6" t="s">
        <v>3270</v>
      </c>
      <c r="U165" s="6" t="s">
        <v>24</v>
      </c>
      <c r="V165" s="26"/>
      <c r="X165" s="41">
        <f t="shared" si="11"/>
        <v>0</v>
      </c>
    </row>
    <row r="166" spans="2:24" x14ac:dyDescent="0.25">
      <c r="B166" s="35" t="s">
        <v>3003</v>
      </c>
      <c r="C166" s="6" t="s">
        <v>2149</v>
      </c>
      <c r="D166" s="6" t="s">
        <v>2650</v>
      </c>
      <c r="E166" s="7" t="s">
        <v>16</v>
      </c>
      <c r="F166" s="6" t="s">
        <v>2495</v>
      </c>
      <c r="G166" s="6" t="s">
        <v>488</v>
      </c>
      <c r="H166" s="6" t="s">
        <v>62</v>
      </c>
      <c r="I166" s="6" t="s">
        <v>483</v>
      </c>
      <c r="J166" s="6" t="s">
        <v>2337</v>
      </c>
      <c r="K166" s="6" t="s">
        <v>15</v>
      </c>
      <c r="L166" s="48" t="s">
        <v>16</v>
      </c>
      <c r="M166" s="47">
        <v>46.75</v>
      </c>
      <c r="N166" s="47">
        <v>85</v>
      </c>
      <c r="O166" s="47">
        <v>85</v>
      </c>
      <c r="P166" s="47">
        <f t="shared" si="8"/>
        <v>64.047500000000014</v>
      </c>
      <c r="Q166" s="8">
        <f t="shared" si="9"/>
        <v>140</v>
      </c>
      <c r="R166" s="47">
        <f t="shared" si="10"/>
        <v>140</v>
      </c>
      <c r="S166" s="6" t="s">
        <v>3268</v>
      </c>
      <c r="T166" s="6" t="s">
        <v>3270</v>
      </c>
      <c r="U166" s="6" t="s">
        <v>24</v>
      </c>
      <c r="V166" s="26"/>
      <c r="X166" s="41">
        <f t="shared" si="11"/>
        <v>0</v>
      </c>
    </row>
    <row r="167" spans="2:24" x14ac:dyDescent="0.25">
      <c r="B167" s="35" t="s">
        <v>3004</v>
      </c>
      <c r="C167" s="6" t="s">
        <v>2150</v>
      </c>
      <c r="D167" s="6" t="s">
        <v>2651</v>
      </c>
      <c r="E167" s="7" t="s">
        <v>15</v>
      </c>
      <c r="F167" s="6" t="s">
        <v>2609</v>
      </c>
      <c r="G167" s="6" t="s">
        <v>74</v>
      </c>
      <c r="H167" s="6" t="s">
        <v>62</v>
      </c>
      <c r="I167" s="6" t="s">
        <v>483</v>
      </c>
      <c r="J167" s="6" t="s">
        <v>2337</v>
      </c>
      <c r="K167" s="6" t="s">
        <v>15</v>
      </c>
      <c r="L167" s="48" t="s">
        <v>16</v>
      </c>
      <c r="M167" s="47">
        <v>46.75</v>
      </c>
      <c r="N167" s="47">
        <v>85</v>
      </c>
      <c r="O167" s="47">
        <v>85</v>
      </c>
      <c r="P167" s="47">
        <f t="shared" si="8"/>
        <v>64.047500000000014</v>
      </c>
      <c r="Q167" s="8">
        <f t="shared" si="9"/>
        <v>140</v>
      </c>
      <c r="R167" s="47">
        <f t="shared" si="10"/>
        <v>140</v>
      </c>
      <c r="S167" s="6" t="s">
        <v>3268</v>
      </c>
      <c r="T167" s="6" t="s">
        <v>3270</v>
      </c>
      <c r="U167" s="6" t="s">
        <v>24</v>
      </c>
      <c r="V167" s="26"/>
      <c r="X167" s="41">
        <f t="shared" si="11"/>
        <v>0</v>
      </c>
    </row>
    <row r="168" spans="2:24" x14ac:dyDescent="0.25">
      <c r="B168" s="35" t="s">
        <v>3005</v>
      </c>
      <c r="C168" s="6" t="s">
        <v>2151</v>
      </c>
      <c r="D168" s="6" t="s">
        <v>2652</v>
      </c>
      <c r="E168" s="7" t="s">
        <v>15</v>
      </c>
      <c r="F168" s="6" t="s">
        <v>2609</v>
      </c>
      <c r="G168" s="6" t="s">
        <v>79</v>
      </c>
      <c r="H168" s="6" t="s">
        <v>62</v>
      </c>
      <c r="I168" s="6" t="s">
        <v>483</v>
      </c>
      <c r="J168" s="6" t="s">
        <v>2337</v>
      </c>
      <c r="K168" s="6" t="s">
        <v>15</v>
      </c>
      <c r="L168" s="48" t="s">
        <v>16</v>
      </c>
      <c r="M168" s="47">
        <v>46.75</v>
      </c>
      <c r="N168" s="47">
        <v>85</v>
      </c>
      <c r="O168" s="47">
        <v>85</v>
      </c>
      <c r="P168" s="47">
        <f t="shared" si="8"/>
        <v>64.047500000000014</v>
      </c>
      <c r="Q168" s="8">
        <f t="shared" si="9"/>
        <v>140</v>
      </c>
      <c r="R168" s="47">
        <f t="shared" si="10"/>
        <v>140</v>
      </c>
      <c r="S168" s="6" t="s">
        <v>3268</v>
      </c>
      <c r="T168" s="6" t="s">
        <v>3270</v>
      </c>
      <c r="U168" s="6" t="s">
        <v>24</v>
      </c>
      <c r="V168" s="26"/>
      <c r="X168" s="41">
        <f t="shared" si="11"/>
        <v>0</v>
      </c>
    </row>
    <row r="169" spans="2:24" x14ac:dyDescent="0.25">
      <c r="B169" s="35" t="s">
        <v>3006</v>
      </c>
      <c r="C169" s="6" t="s">
        <v>2152</v>
      </c>
      <c r="D169" s="6" t="s">
        <v>2653</v>
      </c>
      <c r="E169" s="7" t="s">
        <v>15</v>
      </c>
      <c r="F169" s="6" t="s">
        <v>2609</v>
      </c>
      <c r="G169" s="6" t="s">
        <v>84</v>
      </c>
      <c r="H169" s="6" t="s">
        <v>62</v>
      </c>
      <c r="I169" s="6" t="s">
        <v>483</v>
      </c>
      <c r="J169" s="6" t="s">
        <v>2337</v>
      </c>
      <c r="K169" s="6" t="s">
        <v>15</v>
      </c>
      <c r="L169" s="48" t="s">
        <v>16</v>
      </c>
      <c r="M169" s="47">
        <v>46.75</v>
      </c>
      <c r="N169" s="47">
        <v>85</v>
      </c>
      <c r="O169" s="47">
        <v>85</v>
      </c>
      <c r="P169" s="47">
        <f t="shared" si="8"/>
        <v>64.047500000000014</v>
      </c>
      <c r="Q169" s="8">
        <f t="shared" si="9"/>
        <v>140</v>
      </c>
      <c r="R169" s="47">
        <f t="shared" si="10"/>
        <v>140</v>
      </c>
      <c r="S169" s="6" t="s">
        <v>3268</v>
      </c>
      <c r="T169" s="6" t="s">
        <v>3270</v>
      </c>
      <c r="U169" s="6" t="s">
        <v>24</v>
      </c>
      <c r="V169" s="26"/>
      <c r="X169" s="41">
        <f t="shared" si="11"/>
        <v>0</v>
      </c>
    </row>
    <row r="170" spans="2:24" x14ac:dyDescent="0.25">
      <c r="B170" s="35" t="s">
        <v>3007</v>
      </c>
      <c r="C170" s="6" t="s">
        <v>2153</v>
      </c>
      <c r="D170" s="6" t="s">
        <v>2654</v>
      </c>
      <c r="E170" s="7" t="s">
        <v>15</v>
      </c>
      <c r="F170" s="6" t="s">
        <v>2609</v>
      </c>
      <c r="G170" s="6" t="s">
        <v>484</v>
      </c>
      <c r="H170" s="6" t="s">
        <v>62</v>
      </c>
      <c r="I170" s="6" t="s">
        <v>483</v>
      </c>
      <c r="J170" s="6" t="s">
        <v>2337</v>
      </c>
      <c r="K170" s="6" t="s">
        <v>15</v>
      </c>
      <c r="L170" s="48" t="s">
        <v>16</v>
      </c>
      <c r="M170" s="47">
        <v>46.75</v>
      </c>
      <c r="N170" s="47">
        <v>85</v>
      </c>
      <c r="O170" s="47">
        <v>85</v>
      </c>
      <c r="P170" s="47">
        <f t="shared" si="8"/>
        <v>64.047500000000014</v>
      </c>
      <c r="Q170" s="8">
        <f t="shared" si="9"/>
        <v>140</v>
      </c>
      <c r="R170" s="47">
        <f t="shared" si="10"/>
        <v>140</v>
      </c>
      <c r="S170" s="6" t="s">
        <v>3268</v>
      </c>
      <c r="T170" s="6" t="s">
        <v>3270</v>
      </c>
      <c r="U170" s="6" t="s">
        <v>24</v>
      </c>
      <c r="V170" s="26"/>
      <c r="X170" s="41">
        <f t="shared" si="11"/>
        <v>0</v>
      </c>
    </row>
    <row r="171" spans="2:24" x14ac:dyDescent="0.25">
      <c r="B171" s="35" t="s">
        <v>3008</v>
      </c>
      <c r="C171" s="6" t="s">
        <v>2154</v>
      </c>
      <c r="D171" s="6" t="s">
        <v>2655</v>
      </c>
      <c r="E171" s="7" t="s">
        <v>15</v>
      </c>
      <c r="F171" s="6" t="s">
        <v>2609</v>
      </c>
      <c r="G171" s="6" t="s">
        <v>485</v>
      </c>
      <c r="H171" s="6" t="s">
        <v>62</v>
      </c>
      <c r="I171" s="6" t="s">
        <v>483</v>
      </c>
      <c r="J171" s="6" t="s">
        <v>2337</v>
      </c>
      <c r="K171" s="6" t="s">
        <v>15</v>
      </c>
      <c r="L171" s="48" t="s">
        <v>16</v>
      </c>
      <c r="M171" s="47">
        <v>46.75</v>
      </c>
      <c r="N171" s="47">
        <v>85</v>
      </c>
      <c r="O171" s="47">
        <v>85</v>
      </c>
      <c r="P171" s="47">
        <f t="shared" si="8"/>
        <v>64.047500000000014</v>
      </c>
      <c r="Q171" s="8">
        <f t="shared" si="9"/>
        <v>140</v>
      </c>
      <c r="R171" s="47">
        <f t="shared" si="10"/>
        <v>140</v>
      </c>
      <c r="S171" s="6" t="s">
        <v>3268</v>
      </c>
      <c r="T171" s="6" t="s">
        <v>3270</v>
      </c>
      <c r="U171" s="6" t="s">
        <v>24</v>
      </c>
      <c r="V171" s="26"/>
      <c r="X171" s="41">
        <f t="shared" si="11"/>
        <v>0</v>
      </c>
    </row>
    <row r="172" spans="2:24" x14ac:dyDescent="0.25">
      <c r="B172" s="35" t="s">
        <v>3009</v>
      </c>
      <c r="C172" s="6" t="s">
        <v>2155</v>
      </c>
      <c r="D172" s="6" t="s">
        <v>2656</v>
      </c>
      <c r="E172" s="7" t="s">
        <v>15</v>
      </c>
      <c r="F172" s="6" t="s">
        <v>2609</v>
      </c>
      <c r="G172" s="6" t="s">
        <v>486</v>
      </c>
      <c r="H172" s="6" t="s">
        <v>62</v>
      </c>
      <c r="I172" s="6" t="s">
        <v>483</v>
      </c>
      <c r="J172" s="6" t="s">
        <v>2337</v>
      </c>
      <c r="K172" s="6" t="s">
        <v>15</v>
      </c>
      <c r="L172" s="48" t="s">
        <v>16</v>
      </c>
      <c r="M172" s="47">
        <v>46.75</v>
      </c>
      <c r="N172" s="47">
        <v>85</v>
      </c>
      <c r="O172" s="47">
        <v>85</v>
      </c>
      <c r="P172" s="47">
        <f t="shared" si="8"/>
        <v>64.047500000000014</v>
      </c>
      <c r="Q172" s="8">
        <f t="shared" si="9"/>
        <v>140</v>
      </c>
      <c r="R172" s="47">
        <f t="shared" si="10"/>
        <v>140</v>
      </c>
      <c r="S172" s="6" t="s">
        <v>3268</v>
      </c>
      <c r="T172" s="6" t="s">
        <v>3270</v>
      </c>
      <c r="U172" s="6" t="s">
        <v>24</v>
      </c>
      <c r="V172" s="26"/>
      <c r="X172" s="41">
        <f t="shared" si="11"/>
        <v>0</v>
      </c>
    </row>
    <row r="173" spans="2:24" x14ac:dyDescent="0.25">
      <c r="B173" s="35" t="s">
        <v>3010</v>
      </c>
      <c r="C173" s="6" t="s">
        <v>2156</v>
      </c>
      <c r="D173" s="6" t="s">
        <v>2657</v>
      </c>
      <c r="E173" s="7" t="s">
        <v>15</v>
      </c>
      <c r="F173" s="6" t="s">
        <v>2609</v>
      </c>
      <c r="G173" s="6" t="s">
        <v>487</v>
      </c>
      <c r="H173" s="6" t="s">
        <v>62</v>
      </c>
      <c r="I173" s="6" t="s">
        <v>483</v>
      </c>
      <c r="J173" s="6" t="s">
        <v>2337</v>
      </c>
      <c r="K173" s="6" t="s">
        <v>15</v>
      </c>
      <c r="L173" s="48" t="s">
        <v>16</v>
      </c>
      <c r="M173" s="47">
        <v>46.75</v>
      </c>
      <c r="N173" s="47">
        <v>85</v>
      </c>
      <c r="O173" s="47">
        <v>85</v>
      </c>
      <c r="P173" s="47">
        <f t="shared" si="8"/>
        <v>64.047500000000014</v>
      </c>
      <c r="Q173" s="8">
        <f t="shared" si="9"/>
        <v>140</v>
      </c>
      <c r="R173" s="47">
        <f t="shared" si="10"/>
        <v>140</v>
      </c>
      <c r="S173" s="6" t="s">
        <v>3268</v>
      </c>
      <c r="T173" s="6" t="s">
        <v>3270</v>
      </c>
      <c r="U173" s="6" t="s">
        <v>24</v>
      </c>
      <c r="V173" s="26"/>
      <c r="X173" s="41">
        <f t="shared" si="11"/>
        <v>0</v>
      </c>
    </row>
    <row r="174" spans="2:24" x14ac:dyDescent="0.25">
      <c r="B174" s="35" t="s">
        <v>3011</v>
      </c>
      <c r="C174" s="6" t="s">
        <v>2157</v>
      </c>
      <c r="D174" s="6" t="s">
        <v>2658</v>
      </c>
      <c r="E174" s="7" t="s">
        <v>15</v>
      </c>
      <c r="F174" s="6" t="s">
        <v>2609</v>
      </c>
      <c r="G174" s="6" t="s">
        <v>488</v>
      </c>
      <c r="H174" s="6" t="s">
        <v>62</v>
      </c>
      <c r="I174" s="6" t="s">
        <v>483</v>
      </c>
      <c r="J174" s="6" t="s">
        <v>2337</v>
      </c>
      <c r="K174" s="6" t="s">
        <v>15</v>
      </c>
      <c r="L174" s="48" t="s">
        <v>16</v>
      </c>
      <c r="M174" s="47">
        <v>46.75</v>
      </c>
      <c r="N174" s="47">
        <v>85</v>
      </c>
      <c r="O174" s="47">
        <v>85</v>
      </c>
      <c r="P174" s="47">
        <f t="shared" si="8"/>
        <v>64.047500000000014</v>
      </c>
      <c r="Q174" s="8">
        <f t="shared" si="9"/>
        <v>140</v>
      </c>
      <c r="R174" s="47">
        <f t="shared" si="10"/>
        <v>140</v>
      </c>
      <c r="S174" s="6" t="s">
        <v>3268</v>
      </c>
      <c r="T174" s="6" t="s">
        <v>3270</v>
      </c>
      <c r="U174" s="6" t="s">
        <v>24</v>
      </c>
      <c r="V174" s="26"/>
      <c r="X174" s="41">
        <f t="shared" si="11"/>
        <v>0</v>
      </c>
    </row>
    <row r="175" spans="2:24" x14ac:dyDescent="0.25">
      <c r="B175" s="35" t="s">
        <v>3012</v>
      </c>
      <c r="C175" s="6" t="s">
        <v>2158</v>
      </c>
      <c r="D175" s="6" t="s">
        <v>2659</v>
      </c>
      <c r="E175" s="7" t="s">
        <v>16</v>
      </c>
      <c r="F175" s="6" t="s">
        <v>2660</v>
      </c>
      <c r="G175" s="6" t="s">
        <v>17</v>
      </c>
      <c r="H175" s="6" t="s">
        <v>12</v>
      </c>
      <c r="I175" s="6" t="s">
        <v>26</v>
      </c>
      <c r="J175" s="6" t="s">
        <v>2337</v>
      </c>
      <c r="K175" s="6" t="s">
        <v>15</v>
      </c>
      <c r="L175" s="48" t="s">
        <v>16</v>
      </c>
      <c r="M175" s="47">
        <v>77</v>
      </c>
      <c r="N175" s="47">
        <v>140</v>
      </c>
      <c r="O175" s="47">
        <v>140</v>
      </c>
      <c r="P175" s="47">
        <f t="shared" si="8"/>
        <v>105.49000000000001</v>
      </c>
      <c r="Q175" s="8">
        <f t="shared" si="9"/>
        <v>230</v>
      </c>
      <c r="R175" s="47">
        <f t="shared" si="10"/>
        <v>230</v>
      </c>
      <c r="S175" s="6" t="s">
        <v>3268</v>
      </c>
      <c r="T175" s="6" t="s">
        <v>3270</v>
      </c>
      <c r="U175" s="6" t="s">
        <v>24</v>
      </c>
      <c r="V175" s="26"/>
      <c r="X175" s="41">
        <f t="shared" si="11"/>
        <v>0</v>
      </c>
    </row>
    <row r="176" spans="2:24" x14ac:dyDescent="0.25">
      <c r="B176" s="35" t="s">
        <v>3013</v>
      </c>
      <c r="C176" s="6" t="s">
        <v>2159</v>
      </c>
      <c r="D176" s="6" t="s">
        <v>2661</v>
      </c>
      <c r="E176" s="7" t="s">
        <v>16</v>
      </c>
      <c r="F176" s="6" t="s">
        <v>2660</v>
      </c>
      <c r="G176" s="6" t="s">
        <v>18</v>
      </c>
      <c r="H176" s="6" t="s">
        <v>12</v>
      </c>
      <c r="I176" s="6" t="s">
        <v>26</v>
      </c>
      <c r="J176" s="6" t="s">
        <v>2337</v>
      </c>
      <c r="K176" s="6" t="s">
        <v>15</v>
      </c>
      <c r="L176" s="48" t="s">
        <v>16</v>
      </c>
      <c r="M176" s="47">
        <v>77</v>
      </c>
      <c r="N176" s="47">
        <v>140</v>
      </c>
      <c r="O176" s="47">
        <v>140</v>
      </c>
      <c r="P176" s="47">
        <f t="shared" si="8"/>
        <v>105.49000000000001</v>
      </c>
      <c r="Q176" s="8">
        <f t="shared" si="9"/>
        <v>230</v>
      </c>
      <c r="R176" s="47">
        <f t="shared" si="10"/>
        <v>230</v>
      </c>
      <c r="S176" s="6" t="s">
        <v>3268</v>
      </c>
      <c r="T176" s="6" t="s">
        <v>3270</v>
      </c>
      <c r="U176" s="6" t="s">
        <v>24</v>
      </c>
      <c r="V176" s="26"/>
      <c r="X176" s="41">
        <f t="shared" si="11"/>
        <v>0</v>
      </c>
    </row>
    <row r="177" spans="2:24" x14ac:dyDescent="0.25">
      <c r="B177" s="35" t="s">
        <v>3014</v>
      </c>
      <c r="C177" s="6" t="s">
        <v>2160</v>
      </c>
      <c r="D177" s="6" t="s">
        <v>2662</v>
      </c>
      <c r="E177" s="7" t="s">
        <v>16</v>
      </c>
      <c r="F177" s="6" t="s">
        <v>2660</v>
      </c>
      <c r="G177" s="6" t="s">
        <v>19</v>
      </c>
      <c r="H177" s="6" t="s">
        <v>12</v>
      </c>
      <c r="I177" s="6" t="s">
        <v>26</v>
      </c>
      <c r="J177" s="6" t="s">
        <v>2337</v>
      </c>
      <c r="K177" s="6" t="s">
        <v>15</v>
      </c>
      <c r="L177" s="48" t="s">
        <v>16</v>
      </c>
      <c r="M177" s="47">
        <v>77</v>
      </c>
      <c r="N177" s="47">
        <v>140</v>
      </c>
      <c r="O177" s="47">
        <v>140</v>
      </c>
      <c r="P177" s="47">
        <f t="shared" si="8"/>
        <v>105.49000000000001</v>
      </c>
      <c r="Q177" s="8">
        <f t="shared" si="9"/>
        <v>230</v>
      </c>
      <c r="R177" s="47">
        <f t="shared" si="10"/>
        <v>230</v>
      </c>
      <c r="S177" s="6" t="s">
        <v>3268</v>
      </c>
      <c r="T177" s="6" t="s">
        <v>3270</v>
      </c>
      <c r="U177" s="6" t="s">
        <v>24</v>
      </c>
      <c r="V177" s="26"/>
      <c r="X177" s="41">
        <f t="shared" si="11"/>
        <v>0</v>
      </c>
    </row>
    <row r="178" spans="2:24" x14ac:dyDescent="0.25">
      <c r="B178" s="35" t="s">
        <v>3015</v>
      </c>
      <c r="C178" s="6" t="s">
        <v>2161</v>
      </c>
      <c r="D178" s="6" t="s">
        <v>2663</v>
      </c>
      <c r="E178" s="7" t="s">
        <v>16</v>
      </c>
      <c r="F178" s="6" t="s">
        <v>2660</v>
      </c>
      <c r="G178" s="6" t="s">
        <v>20</v>
      </c>
      <c r="H178" s="6" t="s">
        <v>12</v>
      </c>
      <c r="I178" s="6" t="s">
        <v>26</v>
      </c>
      <c r="J178" s="6" t="s">
        <v>2337</v>
      </c>
      <c r="K178" s="6" t="s">
        <v>15</v>
      </c>
      <c r="L178" s="48" t="s">
        <v>16</v>
      </c>
      <c r="M178" s="47">
        <v>77</v>
      </c>
      <c r="N178" s="47">
        <v>140</v>
      </c>
      <c r="O178" s="47">
        <v>140</v>
      </c>
      <c r="P178" s="47">
        <f t="shared" si="8"/>
        <v>105.49000000000001</v>
      </c>
      <c r="Q178" s="8">
        <f t="shared" si="9"/>
        <v>230</v>
      </c>
      <c r="R178" s="47">
        <f t="shared" si="10"/>
        <v>230</v>
      </c>
      <c r="S178" s="6" t="s">
        <v>3268</v>
      </c>
      <c r="T178" s="6" t="s">
        <v>3270</v>
      </c>
      <c r="U178" s="6" t="s">
        <v>24</v>
      </c>
      <c r="V178" s="26"/>
      <c r="X178" s="41">
        <f t="shared" si="11"/>
        <v>0</v>
      </c>
    </row>
    <row r="179" spans="2:24" x14ac:dyDescent="0.25">
      <c r="B179" s="35" t="s">
        <v>3016</v>
      </c>
      <c r="C179" s="6" t="s">
        <v>2162</v>
      </c>
      <c r="D179" s="6" t="s">
        <v>2664</v>
      </c>
      <c r="E179" s="7" t="s">
        <v>16</v>
      </c>
      <c r="F179" s="6" t="s">
        <v>2660</v>
      </c>
      <c r="G179" s="6" t="s">
        <v>189</v>
      </c>
      <c r="H179" s="6" t="s">
        <v>12</v>
      </c>
      <c r="I179" s="6" t="s">
        <v>26</v>
      </c>
      <c r="J179" s="6" t="s">
        <v>2337</v>
      </c>
      <c r="K179" s="6" t="s">
        <v>15</v>
      </c>
      <c r="L179" s="48" t="s">
        <v>16</v>
      </c>
      <c r="M179" s="47">
        <v>77</v>
      </c>
      <c r="N179" s="47">
        <v>140</v>
      </c>
      <c r="O179" s="47">
        <v>140</v>
      </c>
      <c r="P179" s="47">
        <f t="shared" si="8"/>
        <v>105.49000000000001</v>
      </c>
      <c r="Q179" s="8">
        <f t="shared" si="9"/>
        <v>230</v>
      </c>
      <c r="R179" s="47">
        <f t="shared" si="10"/>
        <v>230</v>
      </c>
      <c r="S179" s="6" t="s">
        <v>3268</v>
      </c>
      <c r="T179" s="6" t="s">
        <v>3270</v>
      </c>
      <c r="U179" s="6" t="s">
        <v>24</v>
      </c>
      <c r="V179" s="26"/>
      <c r="X179" s="41">
        <f t="shared" si="11"/>
        <v>0</v>
      </c>
    </row>
    <row r="180" spans="2:24" x14ac:dyDescent="0.25">
      <c r="B180" s="35" t="s">
        <v>3017</v>
      </c>
      <c r="C180" s="6" t="s">
        <v>2163</v>
      </c>
      <c r="D180" s="6" t="s">
        <v>2665</v>
      </c>
      <c r="E180" s="7" t="s">
        <v>16</v>
      </c>
      <c r="F180" s="6" t="s">
        <v>2660</v>
      </c>
      <c r="G180" s="6" t="s">
        <v>190</v>
      </c>
      <c r="H180" s="6" t="s">
        <v>12</v>
      </c>
      <c r="I180" s="6" t="s">
        <v>26</v>
      </c>
      <c r="J180" s="6" t="s">
        <v>2337</v>
      </c>
      <c r="K180" s="6" t="s">
        <v>15</v>
      </c>
      <c r="L180" s="48" t="s">
        <v>16</v>
      </c>
      <c r="M180" s="47">
        <v>77</v>
      </c>
      <c r="N180" s="47">
        <v>140</v>
      </c>
      <c r="O180" s="47">
        <v>140</v>
      </c>
      <c r="P180" s="47">
        <f t="shared" si="8"/>
        <v>105.49000000000001</v>
      </c>
      <c r="Q180" s="8">
        <f t="shared" si="9"/>
        <v>230</v>
      </c>
      <c r="R180" s="47">
        <f t="shared" si="10"/>
        <v>230</v>
      </c>
      <c r="S180" s="6" t="s">
        <v>3268</v>
      </c>
      <c r="T180" s="6" t="s">
        <v>3270</v>
      </c>
      <c r="U180" s="6" t="s">
        <v>24</v>
      </c>
      <c r="V180" s="26"/>
      <c r="X180" s="41">
        <f t="shared" si="11"/>
        <v>0</v>
      </c>
    </row>
    <row r="181" spans="2:24" x14ac:dyDescent="0.25">
      <c r="B181" s="35" t="s">
        <v>3018</v>
      </c>
      <c r="C181" s="6" t="s">
        <v>2164</v>
      </c>
      <c r="D181" s="6" t="s">
        <v>2666</v>
      </c>
      <c r="E181" s="7" t="s">
        <v>16</v>
      </c>
      <c r="F181" s="6" t="s">
        <v>2550</v>
      </c>
      <c r="G181" s="6" t="s">
        <v>17</v>
      </c>
      <c r="H181" s="6" t="s">
        <v>12</v>
      </c>
      <c r="I181" s="6" t="s">
        <v>26</v>
      </c>
      <c r="J181" s="6" t="s">
        <v>2337</v>
      </c>
      <c r="K181" s="6" t="s">
        <v>15</v>
      </c>
      <c r="L181" s="48" t="s">
        <v>16</v>
      </c>
      <c r="M181" s="47">
        <v>77</v>
      </c>
      <c r="N181" s="47">
        <v>140</v>
      </c>
      <c r="O181" s="47">
        <v>140</v>
      </c>
      <c r="P181" s="47">
        <f t="shared" si="8"/>
        <v>105.49000000000001</v>
      </c>
      <c r="Q181" s="8">
        <f t="shared" si="9"/>
        <v>230</v>
      </c>
      <c r="R181" s="47">
        <f t="shared" si="10"/>
        <v>230</v>
      </c>
      <c r="S181" s="6" t="s">
        <v>3268</v>
      </c>
      <c r="T181" s="6" t="s">
        <v>3270</v>
      </c>
      <c r="U181" s="6" t="s">
        <v>24</v>
      </c>
      <c r="V181" s="26"/>
      <c r="X181" s="41">
        <f t="shared" si="11"/>
        <v>0</v>
      </c>
    </row>
    <row r="182" spans="2:24" x14ac:dyDescent="0.25">
      <c r="B182" s="35" t="s">
        <v>3019</v>
      </c>
      <c r="C182" s="6" t="s">
        <v>2165</v>
      </c>
      <c r="D182" s="6" t="s">
        <v>2667</v>
      </c>
      <c r="E182" s="7" t="s">
        <v>16</v>
      </c>
      <c r="F182" s="6" t="s">
        <v>2550</v>
      </c>
      <c r="G182" s="6" t="s">
        <v>18</v>
      </c>
      <c r="H182" s="6" t="s">
        <v>12</v>
      </c>
      <c r="I182" s="6" t="s">
        <v>26</v>
      </c>
      <c r="J182" s="6" t="s">
        <v>2337</v>
      </c>
      <c r="K182" s="6" t="s">
        <v>15</v>
      </c>
      <c r="L182" s="48" t="s">
        <v>16</v>
      </c>
      <c r="M182" s="47">
        <v>77</v>
      </c>
      <c r="N182" s="47">
        <v>140</v>
      </c>
      <c r="O182" s="47">
        <v>140</v>
      </c>
      <c r="P182" s="47">
        <f t="shared" si="8"/>
        <v>105.49000000000001</v>
      </c>
      <c r="Q182" s="8">
        <f t="shared" si="9"/>
        <v>230</v>
      </c>
      <c r="R182" s="47">
        <f t="shared" si="10"/>
        <v>230</v>
      </c>
      <c r="S182" s="6" t="s">
        <v>3268</v>
      </c>
      <c r="T182" s="6" t="s">
        <v>3270</v>
      </c>
      <c r="U182" s="6" t="s">
        <v>24</v>
      </c>
      <c r="V182" s="26"/>
      <c r="X182" s="41">
        <f t="shared" si="11"/>
        <v>0</v>
      </c>
    </row>
    <row r="183" spans="2:24" x14ac:dyDescent="0.25">
      <c r="B183" s="35" t="s">
        <v>3020</v>
      </c>
      <c r="C183" s="6" t="s">
        <v>2166</v>
      </c>
      <c r="D183" s="6" t="s">
        <v>2668</v>
      </c>
      <c r="E183" s="7" t="s">
        <v>16</v>
      </c>
      <c r="F183" s="6" t="s">
        <v>2550</v>
      </c>
      <c r="G183" s="6" t="s">
        <v>19</v>
      </c>
      <c r="H183" s="6" t="s">
        <v>12</v>
      </c>
      <c r="I183" s="6" t="s">
        <v>26</v>
      </c>
      <c r="J183" s="6" t="s">
        <v>2337</v>
      </c>
      <c r="K183" s="6" t="s">
        <v>15</v>
      </c>
      <c r="L183" s="48" t="s">
        <v>16</v>
      </c>
      <c r="M183" s="47">
        <v>77</v>
      </c>
      <c r="N183" s="47">
        <v>140</v>
      </c>
      <c r="O183" s="47">
        <v>140</v>
      </c>
      <c r="P183" s="47">
        <f t="shared" si="8"/>
        <v>105.49000000000001</v>
      </c>
      <c r="Q183" s="8">
        <f t="shared" si="9"/>
        <v>230</v>
      </c>
      <c r="R183" s="47">
        <f t="shared" si="10"/>
        <v>230</v>
      </c>
      <c r="S183" s="6" t="s">
        <v>3268</v>
      </c>
      <c r="T183" s="6" t="s">
        <v>3270</v>
      </c>
      <c r="U183" s="6" t="s">
        <v>24</v>
      </c>
      <c r="V183" s="26"/>
      <c r="X183" s="41">
        <f t="shared" si="11"/>
        <v>0</v>
      </c>
    </row>
    <row r="184" spans="2:24" x14ac:dyDescent="0.25">
      <c r="B184" s="35" t="s">
        <v>3021</v>
      </c>
      <c r="C184" s="6" t="s">
        <v>2167</v>
      </c>
      <c r="D184" s="6" t="s">
        <v>2669</v>
      </c>
      <c r="E184" s="7" t="s">
        <v>16</v>
      </c>
      <c r="F184" s="6" t="s">
        <v>2550</v>
      </c>
      <c r="G184" s="6" t="s">
        <v>20</v>
      </c>
      <c r="H184" s="6" t="s">
        <v>12</v>
      </c>
      <c r="I184" s="6" t="s">
        <v>26</v>
      </c>
      <c r="J184" s="6" t="s">
        <v>2337</v>
      </c>
      <c r="K184" s="6" t="s">
        <v>15</v>
      </c>
      <c r="L184" s="48" t="s">
        <v>16</v>
      </c>
      <c r="M184" s="47">
        <v>77</v>
      </c>
      <c r="N184" s="47">
        <v>140</v>
      </c>
      <c r="O184" s="47">
        <v>140</v>
      </c>
      <c r="P184" s="47">
        <f t="shared" si="8"/>
        <v>105.49000000000001</v>
      </c>
      <c r="Q184" s="8">
        <f t="shared" si="9"/>
        <v>230</v>
      </c>
      <c r="R184" s="47">
        <f t="shared" si="10"/>
        <v>230</v>
      </c>
      <c r="S184" s="6" t="s">
        <v>3268</v>
      </c>
      <c r="T184" s="6" t="s">
        <v>3270</v>
      </c>
      <c r="U184" s="6" t="s">
        <v>24</v>
      </c>
      <c r="V184" s="26"/>
      <c r="X184" s="41">
        <f t="shared" si="11"/>
        <v>0</v>
      </c>
    </row>
    <row r="185" spans="2:24" x14ac:dyDescent="0.25">
      <c r="B185" s="35" t="s">
        <v>3022</v>
      </c>
      <c r="C185" s="6" t="s">
        <v>2168</v>
      </c>
      <c r="D185" s="6" t="s">
        <v>2670</v>
      </c>
      <c r="E185" s="7" t="s">
        <v>16</v>
      </c>
      <c r="F185" s="6" t="s">
        <v>2550</v>
      </c>
      <c r="G185" s="6" t="s">
        <v>189</v>
      </c>
      <c r="H185" s="6" t="s">
        <v>12</v>
      </c>
      <c r="I185" s="6" t="s">
        <v>26</v>
      </c>
      <c r="J185" s="6" t="s">
        <v>2337</v>
      </c>
      <c r="K185" s="6" t="s">
        <v>15</v>
      </c>
      <c r="L185" s="48" t="s">
        <v>16</v>
      </c>
      <c r="M185" s="47">
        <v>77</v>
      </c>
      <c r="N185" s="47">
        <v>140</v>
      </c>
      <c r="O185" s="47">
        <v>140</v>
      </c>
      <c r="P185" s="47">
        <f t="shared" si="8"/>
        <v>105.49000000000001</v>
      </c>
      <c r="Q185" s="8">
        <f t="shared" si="9"/>
        <v>230</v>
      </c>
      <c r="R185" s="47">
        <f t="shared" si="10"/>
        <v>230</v>
      </c>
      <c r="S185" s="6" t="s">
        <v>3268</v>
      </c>
      <c r="T185" s="6" t="s">
        <v>3270</v>
      </c>
      <c r="U185" s="6" t="s">
        <v>24</v>
      </c>
      <c r="V185" s="26"/>
      <c r="X185" s="41">
        <f t="shared" si="11"/>
        <v>0</v>
      </c>
    </row>
    <row r="186" spans="2:24" x14ac:dyDescent="0.25">
      <c r="B186" s="35" t="s">
        <v>3023</v>
      </c>
      <c r="C186" s="6" t="s">
        <v>2169</v>
      </c>
      <c r="D186" s="6" t="s">
        <v>2671</v>
      </c>
      <c r="E186" s="7" t="s">
        <v>16</v>
      </c>
      <c r="F186" s="6" t="s">
        <v>2550</v>
      </c>
      <c r="G186" s="6" t="s">
        <v>190</v>
      </c>
      <c r="H186" s="6" t="s">
        <v>12</v>
      </c>
      <c r="I186" s="6" t="s">
        <v>26</v>
      </c>
      <c r="J186" s="6" t="s">
        <v>2337</v>
      </c>
      <c r="K186" s="6" t="s">
        <v>15</v>
      </c>
      <c r="L186" s="48" t="s">
        <v>16</v>
      </c>
      <c r="M186" s="47">
        <v>77</v>
      </c>
      <c r="N186" s="47">
        <v>140</v>
      </c>
      <c r="O186" s="47">
        <v>140</v>
      </c>
      <c r="P186" s="47">
        <f t="shared" si="8"/>
        <v>105.49000000000001</v>
      </c>
      <c r="Q186" s="8">
        <f t="shared" si="9"/>
        <v>230</v>
      </c>
      <c r="R186" s="47">
        <f t="shared" si="10"/>
        <v>230</v>
      </c>
      <c r="S186" s="6" t="s">
        <v>3268</v>
      </c>
      <c r="T186" s="6" t="s">
        <v>3270</v>
      </c>
      <c r="U186" s="6" t="s">
        <v>24</v>
      </c>
      <c r="V186" s="26"/>
      <c r="X186" s="41">
        <f t="shared" si="11"/>
        <v>0</v>
      </c>
    </row>
    <row r="187" spans="2:24" x14ac:dyDescent="0.25">
      <c r="B187" s="35" t="s">
        <v>3030</v>
      </c>
      <c r="C187" s="6" t="s">
        <v>2182</v>
      </c>
      <c r="D187" s="6" t="s">
        <v>2678</v>
      </c>
      <c r="E187" s="7" t="s">
        <v>16</v>
      </c>
      <c r="F187" s="6" t="s">
        <v>2550</v>
      </c>
      <c r="G187" s="6" t="s">
        <v>17</v>
      </c>
      <c r="H187" s="6" t="s">
        <v>781</v>
      </c>
      <c r="I187" s="6" t="s">
        <v>2470</v>
      </c>
      <c r="J187" s="6" t="s">
        <v>2337</v>
      </c>
      <c r="K187" s="6" t="s">
        <v>15</v>
      </c>
      <c r="L187" s="48" t="s">
        <v>16</v>
      </c>
      <c r="M187" s="47">
        <v>60.5</v>
      </c>
      <c r="N187" s="47">
        <v>110</v>
      </c>
      <c r="O187" s="47">
        <v>110</v>
      </c>
      <c r="P187" s="47">
        <f t="shared" si="8"/>
        <v>82.885000000000019</v>
      </c>
      <c r="Q187" s="8">
        <f t="shared" si="9"/>
        <v>181</v>
      </c>
      <c r="R187" s="47">
        <f t="shared" si="10"/>
        <v>181</v>
      </c>
      <c r="S187" s="6" t="s">
        <v>3268</v>
      </c>
      <c r="T187" s="6" t="s">
        <v>3270</v>
      </c>
      <c r="U187" s="6" t="s">
        <v>24</v>
      </c>
      <c r="V187" s="26"/>
      <c r="X187" s="41">
        <f t="shared" si="11"/>
        <v>0</v>
      </c>
    </row>
    <row r="188" spans="2:24" x14ac:dyDescent="0.25">
      <c r="B188" s="35" t="s">
        <v>3031</v>
      </c>
      <c r="C188" s="6" t="s">
        <v>2183</v>
      </c>
      <c r="D188" s="6" t="s">
        <v>2679</v>
      </c>
      <c r="E188" s="7" t="s">
        <v>16</v>
      </c>
      <c r="F188" s="6" t="s">
        <v>2550</v>
      </c>
      <c r="G188" s="6" t="s">
        <v>18</v>
      </c>
      <c r="H188" s="6" t="s">
        <v>781</v>
      </c>
      <c r="I188" s="6" t="s">
        <v>2470</v>
      </c>
      <c r="J188" s="6" t="s">
        <v>2337</v>
      </c>
      <c r="K188" s="6" t="s">
        <v>15</v>
      </c>
      <c r="L188" s="48" t="s">
        <v>16</v>
      </c>
      <c r="M188" s="47">
        <v>60.5</v>
      </c>
      <c r="N188" s="47">
        <v>110</v>
      </c>
      <c r="O188" s="47">
        <v>110</v>
      </c>
      <c r="P188" s="47">
        <f t="shared" si="8"/>
        <v>82.885000000000019</v>
      </c>
      <c r="Q188" s="8">
        <f t="shared" si="9"/>
        <v>181</v>
      </c>
      <c r="R188" s="47">
        <f t="shared" si="10"/>
        <v>181</v>
      </c>
      <c r="S188" s="6" t="s">
        <v>3268</v>
      </c>
      <c r="T188" s="6" t="s">
        <v>3270</v>
      </c>
      <c r="U188" s="6" t="s">
        <v>24</v>
      </c>
      <c r="V188" s="26"/>
      <c r="X188" s="41">
        <f t="shared" si="11"/>
        <v>0</v>
      </c>
    </row>
    <row r="189" spans="2:24" x14ac:dyDescent="0.25">
      <c r="B189" s="35" t="s">
        <v>3032</v>
      </c>
      <c r="C189" s="6" t="s">
        <v>2184</v>
      </c>
      <c r="D189" s="6" t="s">
        <v>2680</v>
      </c>
      <c r="E189" s="7" t="s">
        <v>16</v>
      </c>
      <c r="F189" s="6" t="s">
        <v>2550</v>
      </c>
      <c r="G189" s="6" t="s">
        <v>19</v>
      </c>
      <c r="H189" s="6" t="s">
        <v>781</v>
      </c>
      <c r="I189" s="6" t="s">
        <v>2470</v>
      </c>
      <c r="J189" s="6" t="s">
        <v>2337</v>
      </c>
      <c r="K189" s="6" t="s">
        <v>15</v>
      </c>
      <c r="L189" s="48" t="s">
        <v>16</v>
      </c>
      <c r="M189" s="47">
        <v>60.5</v>
      </c>
      <c r="N189" s="47">
        <v>110</v>
      </c>
      <c r="O189" s="47">
        <v>110</v>
      </c>
      <c r="P189" s="47">
        <f t="shared" si="8"/>
        <v>82.885000000000019</v>
      </c>
      <c r="Q189" s="8">
        <f t="shared" si="9"/>
        <v>181</v>
      </c>
      <c r="R189" s="47">
        <f t="shared" si="10"/>
        <v>181</v>
      </c>
      <c r="S189" s="6" t="s">
        <v>3268</v>
      </c>
      <c r="T189" s="6" t="s">
        <v>3270</v>
      </c>
      <c r="U189" s="6" t="s">
        <v>24</v>
      </c>
      <c r="V189" s="26"/>
      <c r="X189" s="41">
        <f t="shared" si="11"/>
        <v>0</v>
      </c>
    </row>
    <row r="190" spans="2:24" x14ac:dyDescent="0.25">
      <c r="B190" s="35" t="s">
        <v>3033</v>
      </c>
      <c r="C190" s="6" t="s">
        <v>2185</v>
      </c>
      <c r="D190" s="6" t="s">
        <v>2681</v>
      </c>
      <c r="E190" s="7" t="s">
        <v>16</v>
      </c>
      <c r="F190" s="6" t="s">
        <v>2550</v>
      </c>
      <c r="G190" s="6" t="s">
        <v>20</v>
      </c>
      <c r="H190" s="6" t="s">
        <v>781</v>
      </c>
      <c r="I190" s="6" t="s">
        <v>2470</v>
      </c>
      <c r="J190" s="6" t="s">
        <v>2337</v>
      </c>
      <c r="K190" s="6" t="s">
        <v>15</v>
      </c>
      <c r="L190" s="48" t="s">
        <v>16</v>
      </c>
      <c r="M190" s="47">
        <v>60.5</v>
      </c>
      <c r="N190" s="47">
        <v>110</v>
      </c>
      <c r="O190" s="47">
        <v>110</v>
      </c>
      <c r="P190" s="47">
        <f t="shared" si="8"/>
        <v>82.885000000000019</v>
      </c>
      <c r="Q190" s="8">
        <f t="shared" si="9"/>
        <v>181</v>
      </c>
      <c r="R190" s="47">
        <f t="shared" si="10"/>
        <v>181</v>
      </c>
      <c r="S190" s="6" t="s">
        <v>3268</v>
      </c>
      <c r="T190" s="6" t="s">
        <v>3270</v>
      </c>
      <c r="U190" s="6" t="s">
        <v>24</v>
      </c>
      <c r="V190" s="26"/>
      <c r="X190" s="41">
        <f t="shared" si="11"/>
        <v>0</v>
      </c>
    </row>
    <row r="191" spans="2:24" x14ac:dyDescent="0.25">
      <c r="B191" s="35" t="s">
        <v>3034</v>
      </c>
      <c r="C191" s="6" t="s">
        <v>2186</v>
      </c>
      <c r="D191" s="6" t="s">
        <v>2682</v>
      </c>
      <c r="E191" s="7" t="s">
        <v>16</v>
      </c>
      <c r="F191" s="6" t="s">
        <v>2550</v>
      </c>
      <c r="G191" s="6" t="s">
        <v>189</v>
      </c>
      <c r="H191" s="6" t="s">
        <v>781</v>
      </c>
      <c r="I191" s="6" t="s">
        <v>2470</v>
      </c>
      <c r="J191" s="6" t="s">
        <v>2337</v>
      </c>
      <c r="K191" s="6" t="s">
        <v>15</v>
      </c>
      <c r="L191" s="48" t="s">
        <v>16</v>
      </c>
      <c r="M191" s="47">
        <v>60.5</v>
      </c>
      <c r="N191" s="47">
        <v>110</v>
      </c>
      <c r="O191" s="47">
        <v>110</v>
      </c>
      <c r="P191" s="47">
        <f t="shared" si="8"/>
        <v>82.885000000000019</v>
      </c>
      <c r="Q191" s="8">
        <f t="shared" si="9"/>
        <v>181</v>
      </c>
      <c r="R191" s="47">
        <f t="shared" si="10"/>
        <v>181</v>
      </c>
      <c r="S191" s="6" t="s">
        <v>3268</v>
      </c>
      <c r="T191" s="6" t="s">
        <v>3270</v>
      </c>
      <c r="U191" s="6" t="s">
        <v>24</v>
      </c>
      <c r="V191" s="26"/>
      <c r="X191" s="41">
        <f t="shared" si="11"/>
        <v>0</v>
      </c>
    </row>
    <row r="192" spans="2:24" x14ac:dyDescent="0.25">
      <c r="B192" s="35" t="s">
        <v>3035</v>
      </c>
      <c r="C192" s="6" t="s">
        <v>2187</v>
      </c>
      <c r="D192" s="6" t="s">
        <v>2683</v>
      </c>
      <c r="E192" s="7" t="s">
        <v>16</v>
      </c>
      <c r="F192" s="6" t="s">
        <v>2550</v>
      </c>
      <c r="G192" s="6" t="s">
        <v>190</v>
      </c>
      <c r="H192" s="6" t="s">
        <v>781</v>
      </c>
      <c r="I192" s="6" t="s">
        <v>2470</v>
      </c>
      <c r="J192" s="6" t="s">
        <v>2337</v>
      </c>
      <c r="K192" s="6" t="s">
        <v>15</v>
      </c>
      <c r="L192" s="48" t="s">
        <v>16</v>
      </c>
      <c r="M192" s="47">
        <v>60.5</v>
      </c>
      <c r="N192" s="47">
        <v>110</v>
      </c>
      <c r="O192" s="47">
        <v>110</v>
      </c>
      <c r="P192" s="47">
        <f t="shared" si="8"/>
        <v>82.885000000000019</v>
      </c>
      <c r="Q192" s="8">
        <f t="shared" si="9"/>
        <v>181</v>
      </c>
      <c r="R192" s="47">
        <f t="shared" si="10"/>
        <v>181</v>
      </c>
      <c r="S192" s="6" t="s">
        <v>3268</v>
      </c>
      <c r="T192" s="6" t="s">
        <v>3270</v>
      </c>
      <c r="U192" s="6" t="s">
        <v>24</v>
      </c>
      <c r="V192" s="26"/>
      <c r="X192" s="41">
        <f t="shared" si="11"/>
        <v>0</v>
      </c>
    </row>
    <row r="193" spans="2:24" x14ac:dyDescent="0.25">
      <c r="B193" s="35" t="s">
        <v>3318</v>
      </c>
      <c r="C193" s="6" t="s">
        <v>3306</v>
      </c>
      <c r="D193" s="6" t="s">
        <v>3308</v>
      </c>
      <c r="E193" s="7" t="s">
        <v>16</v>
      </c>
      <c r="F193" s="6" t="s">
        <v>2550</v>
      </c>
      <c r="G193" s="6" t="s">
        <v>3310</v>
      </c>
      <c r="H193" s="6" t="s">
        <v>504</v>
      </c>
      <c r="I193" s="6" t="s">
        <v>514</v>
      </c>
      <c r="J193" s="6" t="s">
        <v>2337</v>
      </c>
      <c r="K193" s="6" t="s">
        <v>15</v>
      </c>
      <c r="L193" s="48" t="s">
        <v>16</v>
      </c>
      <c r="M193" s="47">
        <v>22</v>
      </c>
      <c r="N193" s="47">
        <v>40</v>
      </c>
      <c r="O193" s="47">
        <v>40</v>
      </c>
      <c r="P193" s="47">
        <f t="shared" ref="P193:P194" si="12">(O193*$Q$3)*(M193/O193)</f>
        <v>30.140000000000004</v>
      </c>
      <c r="Q193" s="8">
        <f t="shared" si="9"/>
        <v>66</v>
      </c>
      <c r="R193" s="47">
        <f t="shared" ref="R193:R194" si="13">ROUND(O193*$Q$3*(1+$R$3),0)</f>
        <v>66</v>
      </c>
      <c r="S193" s="6" t="s">
        <v>3268</v>
      </c>
      <c r="T193" s="6" t="s">
        <v>3270</v>
      </c>
      <c r="U193" s="6" t="s">
        <v>24</v>
      </c>
      <c r="V193" s="26"/>
      <c r="X193" s="41">
        <f>W193*M193</f>
        <v>0</v>
      </c>
    </row>
    <row r="194" spans="2:24" x14ac:dyDescent="0.25">
      <c r="B194" s="35" t="s">
        <v>3319</v>
      </c>
      <c r="C194" s="6" t="s">
        <v>3307</v>
      </c>
      <c r="D194" s="6" t="s">
        <v>3309</v>
      </c>
      <c r="E194" s="7" t="s">
        <v>16</v>
      </c>
      <c r="F194" s="6" t="s">
        <v>2550</v>
      </c>
      <c r="G194" s="6" t="s">
        <v>3311</v>
      </c>
      <c r="H194" s="6" t="s">
        <v>504</v>
      </c>
      <c r="I194" s="6" t="s">
        <v>514</v>
      </c>
      <c r="J194" s="6" t="s">
        <v>2337</v>
      </c>
      <c r="K194" s="6" t="s">
        <v>15</v>
      </c>
      <c r="L194" s="48" t="s">
        <v>16</v>
      </c>
      <c r="M194" s="47">
        <v>22</v>
      </c>
      <c r="N194" s="47">
        <v>40</v>
      </c>
      <c r="O194" s="47">
        <v>40</v>
      </c>
      <c r="P194" s="47">
        <f t="shared" si="12"/>
        <v>30.140000000000004</v>
      </c>
      <c r="Q194" s="8">
        <f t="shared" si="9"/>
        <v>66</v>
      </c>
      <c r="R194" s="47">
        <f t="shared" si="13"/>
        <v>66</v>
      </c>
      <c r="S194" s="6" t="s">
        <v>3268</v>
      </c>
      <c r="T194" s="6" t="s">
        <v>3270</v>
      </c>
      <c r="U194" s="6" t="s">
        <v>24</v>
      </c>
      <c r="V194" s="26"/>
      <c r="X194" s="41">
        <f>W194*M194</f>
        <v>0</v>
      </c>
    </row>
    <row r="195" spans="2:24" x14ac:dyDescent="0.25">
      <c r="B195" s="35" t="s">
        <v>3036</v>
      </c>
      <c r="C195" s="6" t="s">
        <v>2188</v>
      </c>
      <c r="D195" s="6" t="s">
        <v>2684</v>
      </c>
      <c r="E195" s="7" t="s">
        <v>16</v>
      </c>
      <c r="F195" s="6" t="s">
        <v>2685</v>
      </c>
      <c r="G195" s="6" t="s">
        <v>17</v>
      </c>
      <c r="H195" s="6" t="s">
        <v>12</v>
      </c>
      <c r="I195" s="6" t="s">
        <v>2551</v>
      </c>
      <c r="J195" s="6" t="s">
        <v>2337</v>
      </c>
      <c r="K195" s="6" t="s">
        <v>15</v>
      </c>
      <c r="L195" s="48" t="s">
        <v>16</v>
      </c>
      <c r="M195" s="47">
        <v>44</v>
      </c>
      <c r="N195" s="47">
        <v>80</v>
      </c>
      <c r="O195" s="47">
        <v>80</v>
      </c>
      <c r="P195" s="47">
        <f t="shared" si="8"/>
        <v>60.280000000000008</v>
      </c>
      <c r="Q195" s="8">
        <f t="shared" si="9"/>
        <v>132</v>
      </c>
      <c r="R195" s="47">
        <f t="shared" si="10"/>
        <v>132</v>
      </c>
      <c r="S195" s="6" t="s">
        <v>3268</v>
      </c>
      <c r="T195" s="6" t="s">
        <v>3270</v>
      </c>
      <c r="U195" s="6" t="s">
        <v>24</v>
      </c>
      <c r="V195" s="26"/>
      <c r="X195" s="41">
        <f t="shared" si="11"/>
        <v>0</v>
      </c>
    </row>
    <row r="196" spans="2:24" x14ac:dyDescent="0.25">
      <c r="B196" s="35" t="s">
        <v>3037</v>
      </c>
      <c r="C196" s="6" t="s">
        <v>2189</v>
      </c>
      <c r="D196" s="6" t="s">
        <v>2686</v>
      </c>
      <c r="E196" s="7" t="s">
        <v>16</v>
      </c>
      <c r="F196" s="6" t="s">
        <v>2685</v>
      </c>
      <c r="G196" s="6" t="s">
        <v>18</v>
      </c>
      <c r="H196" s="6" t="s">
        <v>12</v>
      </c>
      <c r="I196" s="6" t="s">
        <v>2551</v>
      </c>
      <c r="J196" s="6" t="s">
        <v>2337</v>
      </c>
      <c r="K196" s="6" t="s">
        <v>15</v>
      </c>
      <c r="L196" s="48" t="s">
        <v>16</v>
      </c>
      <c r="M196" s="47">
        <v>44</v>
      </c>
      <c r="N196" s="47">
        <v>80</v>
      </c>
      <c r="O196" s="47">
        <v>80</v>
      </c>
      <c r="P196" s="47">
        <f t="shared" si="8"/>
        <v>60.280000000000008</v>
      </c>
      <c r="Q196" s="8">
        <f t="shared" si="9"/>
        <v>132</v>
      </c>
      <c r="R196" s="47">
        <f t="shared" si="10"/>
        <v>132</v>
      </c>
      <c r="S196" s="6" t="s">
        <v>3268</v>
      </c>
      <c r="T196" s="6" t="s">
        <v>3270</v>
      </c>
      <c r="U196" s="6" t="s">
        <v>24</v>
      </c>
      <c r="V196" s="26"/>
      <c r="X196" s="41">
        <f t="shared" si="11"/>
        <v>0</v>
      </c>
    </row>
    <row r="197" spans="2:24" x14ac:dyDescent="0.25">
      <c r="B197" s="35" t="s">
        <v>3038</v>
      </c>
      <c r="C197" s="6" t="s">
        <v>2190</v>
      </c>
      <c r="D197" s="6" t="s">
        <v>2687</v>
      </c>
      <c r="E197" s="7" t="s">
        <v>16</v>
      </c>
      <c r="F197" s="6" t="s">
        <v>2685</v>
      </c>
      <c r="G197" s="6" t="s">
        <v>19</v>
      </c>
      <c r="H197" s="6" t="s">
        <v>12</v>
      </c>
      <c r="I197" s="6" t="s">
        <v>2551</v>
      </c>
      <c r="J197" s="6" t="s">
        <v>2337</v>
      </c>
      <c r="K197" s="6" t="s">
        <v>15</v>
      </c>
      <c r="L197" s="48" t="s">
        <v>16</v>
      </c>
      <c r="M197" s="47">
        <v>44</v>
      </c>
      <c r="N197" s="47">
        <v>80</v>
      </c>
      <c r="O197" s="47">
        <v>80</v>
      </c>
      <c r="P197" s="47">
        <f t="shared" si="8"/>
        <v>60.280000000000008</v>
      </c>
      <c r="Q197" s="8">
        <f t="shared" si="9"/>
        <v>132</v>
      </c>
      <c r="R197" s="47">
        <f t="shared" si="10"/>
        <v>132</v>
      </c>
      <c r="S197" s="6" t="s">
        <v>3268</v>
      </c>
      <c r="T197" s="6" t="s">
        <v>3270</v>
      </c>
      <c r="U197" s="6" t="s">
        <v>24</v>
      </c>
      <c r="V197" s="26"/>
      <c r="X197" s="41">
        <f t="shared" si="11"/>
        <v>0</v>
      </c>
    </row>
    <row r="198" spans="2:24" x14ac:dyDescent="0.25">
      <c r="B198" s="35" t="s">
        <v>3039</v>
      </c>
      <c r="C198" s="6" t="s">
        <v>2191</v>
      </c>
      <c r="D198" s="6" t="s">
        <v>2688</v>
      </c>
      <c r="E198" s="7" t="s">
        <v>16</v>
      </c>
      <c r="F198" s="6" t="s">
        <v>2685</v>
      </c>
      <c r="G198" s="6" t="s">
        <v>20</v>
      </c>
      <c r="H198" s="6" t="s">
        <v>12</v>
      </c>
      <c r="I198" s="6" t="s">
        <v>2551</v>
      </c>
      <c r="J198" s="6" t="s">
        <v>2337</v>
      </c>
      <c r="K198" s="6" t="s">
        <v>15</v>
      </c>
      <c r="L198" s="48" t="s">
        <v>16</v>
      </c>
      <c r="M198" s="47">
        <v>44</v>
      </c>
      <c r="N198" s="47">
        <v>80</v>
      </c>
      <c r="O198" s="47">
        <v>80</v>
      </c>
      <c r="P198" s="47">
        <f t="shared" si="8"/>
        <v>60.280000000000008</v>
      </c>
      <c r="Q198" s="8">
        <f t="shared" si="9"/>
        <v>132</v>
      </c>
      <c r="R198" s="47">
        <f t="shared" si="10"/>
        <v>132</v>
      </c>
      <c r="S198" s="6" t="s">
        <v>3268</v>
      </c>
      <c r="T198" s="6" t="s">
        <v>3270</v>
      </c>
      <c r="U198" s="6" t="s">
        <v>24</v>
      </c>
      <c r="V198" s="26"/>
      <c r="X198" s="41">
        <f t="shared" si="11"/>
        <v>0</v>
      </c>
    </row>
    <row r="199" spans="2:24" x14ac:dyDescent="0.25">
      <c r="B199" s="35" t="s">
        <v>3040</v>
      </c>
      <c r="C199" s="6" t="s">
        <v>2192</v>
      </c>
      <c r="D199" s="6" t="s">
        <v>2689</v>
      </c>
      <c r="E199" s="7" t="s">
        <v>16</v>
      </c>
      <c r="F199" s="6" t="s">
        <v>2685</v>
      </c>
      <c r="G199" s="6" t="s">
        <v>189</v>
      </c>
      <c r="H199" s="6" t="s">
        <v>12</v>
      </c>
      <c r="I199" s="6" t="s">
        <v>2551</v>
      </c>
      <c r="J199" s="6" t="s">
        <v>2337</v>
      </c>
      <c r="K199" s="6" t="s">
        <v>15</v>
      </c>
      <c r="L199" s="48" t="s">
        <v>16</v>
      </c>
      <c r="M199" s="47">
        <v>44</v>
      </c>
      <c r="N199" s="47">
        <v>80</v>
      </c>
      <c r="O199" s="47">
        <v>80</v>
      </c>
      <c r="P199" s="47">
        <f t="shared" si="8"/>
        <v>60.280000000000008</v>
      </c>
      <c r="Q199" s="8">
        <f t="shared" si="9"/>
        <v>132</v>
      </c>
      <c r="R199" s="47">
        <f t="shared" si="10"/>
        <v>132</v>
      </c>
      <c r="S199" s="6" t="s">
        <v>3268</v>
      </c>
      <c r="T199" s="6" t="s">
        <v>3270</v>
      </c>
      <c r="U199" s="6" t="s">
        <v>24</v>
      </c>
      <c r="V199" s="26"/>
      <c r="X199" s="41">
        <f t="shared" si="11"/>
        <v>0</v>
      </c>
    </row>
    <row r="200" spans="2:24" x14ac:dyDescent="0.25">
      <c r="B200" s="35" t="s">
        <v>3041</v>
      </c>
      <c r="C200" s="6" t="s">
        <v>2193</v>
      </c>
      <c r="D200" s="6" t="s">
        <v>2690</v>
      </c>
      <c r="E200" s="7" t="s">
        <v>16</v>
      </c>
      <c r="F200" s="6" t="s">
        <v>2483</v>
      </c>
      <c r="G200" s="6" t="s">
        <v>17</v>
      </c>
      <c r="H200" s="6" t="s">
        <v>12</v>
      </c>
      <c r="I200" s="6" t="s">
        <v>2551</v>
      </c>
      <c r="J200" s="6" t="s">
        <v>2337</v>
      </c>
      <c r="K200" s="6" t="s">
        <v>15</v>
      </c>
      <c r="L200" s="48" t="s">
        <v>16</v>
      </c>
      <c r="M200" s="47">
        <v>44</v>
      </c>
      <c r="N200" s="47">
        <v>80</v>
      </c>
      <c r="O200" s="47">
        <v>80</v>
      </c>
      <c r="P200" s="47">
        <f t="shared" si="8"/>
        <v>60.280000000000008</v>
      </c>
      <c r="Q200" s="8">
        <f t="shared" si="9"/>
        <v>132</v>
      </c>
      <c r="R200" s="47">
        <f t="shared" si="10"/>
        <v>132</v>
      </c>
      <c r="S200" s="6" t="s">
        <v>3268</v>
      </c>
      <c r="T200" s="6" t="s">
        <v>3270</v>
      </c>
      <c r="U200" s="6" t="s">
        <v>24</v>
      </c>
      <c r="V200" s="26"/>
      <c r="X200" s="41">
        <f t="shared" si="11"/>
        <v>0</v>
      </c>
    </row>
    <row r="201" spans="2:24" x14ac:dyDescent="0.25">
      <c r="B201" s="35" t="s">
        <v>3042</v>
      </c>
      <c r="C201" s="6" t="s">
        <v>2194</v>
      </c>
      <c r="D201" s="6" t="s">
        <v>2691</v>
      </c>
      <c r="E201" s="7" t="s">
        <v>16</v>
      </c>
      <c r="F201" s="6" t="s">
        <v>2483</v>
      </c>
      <c r="G201" s="6" t="s">
        <v>18</v>
      </c>
      <c r="H201" s="6" t="s">
        <v>12</v>
      </c>
      <c r="I201" s="6" t="s">
        <v>2551</v>
      </c>
      <c r="J201" s="6" t="s">
        <v>2337</v>
      </c>
      <c r="K201" s="6" t="s">
        <v>15</v>
      </c>
      <c r="L201" s="48" t="s">
        <v>16</v>
      </c>
      <c r="M201" s="47">
        <v>44</v>
      </c>
      <c r="N201" s="47">
        <v>80</v>
      </c>
      <c r="O201" s="47">
        <v>80</v>
      </c>
      <c r="P201" s="47">
        <f t="shared" ref="P201:P264" si="14">(O201*$Q$3)*(M201/O201)</f>
        <v>60.280000000000008</v>
      </c>
      <c r="Q201" s="8">
        <f t="shared" ref="Q201:Q264" si="15">R201</f>
        <v>132</v>
      </c>
      <c r="R201" s="47">
        <f t="shared" ref="R201:R264" si="16">ROUND(O201*$Q$3*(1+$R$3),0)</f>
        <v>132</v>
      </c>
      <c r="S201" s="6" t="s">
        <v>3268</v>
      </c>
      <c r="T201" s="6" t="s">
        <v>3270</v>
      </c>
      <c r="U201" s="6" t="s">
        <v>24</v>
      </c>
      <c r="V201" s="26"/>
      <c r="X201" s="41">
        <f t="shared" ref="X201:X264" si="17">W201*M201</f>
        <v>0</v>
      </c>
    </row>
    <row r="202" spans="2:24" x14ac:dyDescent="0.25">
      <c r="B202" s="35" t="s">
        <v>3043</v>
      </c>
      <c r="C202" s="6" t="s">
        <v>2195</v>
      </c>
      <c r="D202" s="6" t="s">
        <v>2692</v>
      </c>
      <c r="E202" s="7" t="s">
        <v>16</v>
      </c>
      <c r="F202" s="6" t="s">
        <v>2483</v>
      </c>
      <c r="G202" s="6" t="s">
        <v>19</v>
      </c>
      <c r="H202" s="6" t="s">
        <v>12</v>
      </c>
      <c r="I202" s="6" t="s">
        <v>2551</v>
      </c>
      <c r="J202" s="6" t="s">
        <v>2337</v>
      </c>
      <c r="K202" s="6" t="s">
        <v>15</v>
      </c>
      <c r="L202" s="48" t="s">
        <v>16</v>
      </c>
      <c r="M202" s="47">
        <v>44</v>
      </c>
      <c r="N202" s="47">
        <v>80</v>
      </c>
      <c r="O202" s="47">
        <v>80</v>
      </c>
      <c r="P202" s="47">
        <f t="shared" si="14"/>
        <v>60.280000000000008</v>
      </c>
      <c r="Q202" s="8">
        <f t="shared" si="15"/>
        <v>132</v>
      </c>
      <c r="R202" s="47">
        <f t="shared" si="16"/>
        <v>132</v>
      </c>
      <c r="S202" s="6" t="s">
        <v>3268</v>
      </c>
      <c r="T202" s="6" t="s">
        <v>3270</v>
      </c>
      <c r="U202" s="6" t="s">
        <v>24</v>
      </c>
      <c r="V202" s="26"/>
      <c r="X202" s="41">
        <f t="shared" si="17"/>
        <v>0</v>
      </c>
    </row>
    <row r="203" spans="2:24" x14ac:dyDescent="0.25">
      <c r="B203" s="35" t="s">
        <v>3044</v>
      </c>
      <c r="C203" s="6" t="s">
        <v>2196</v>
      </c>
      <c r="D203" s="6" t="s">
        <v>2693</v>
      </c>
      <c r="E203" s="7" t="s">
        <v>16</v>
      </c>
      <c r="F203" s="6" t="s">
        <v>2483</v>
      </c>
      <c r="G203" s="6" t="s">
        <v>20</v>
      </c>
      <c r="H203" s="6" t="s">
        <v>12</v>
      </c>
      <c r="I203" s="6" t="s">
        <v>2551</v>
      </c>
      <c r="J203" s="6" t="s">
        <v>2337</v>
      </c>
      <c r="K203" s="6" t="s">
        <v>15</v>
      </c>
      <c r="L203" s="48" t="s">
        <v>16</v>
      </c>
      <c r="M203" s="47">
        <v>44</v>
      </c>
      <c r="N203" s="47">
        <v>80</v>
      </c>
      <c r="O203" s="47">
        <v>80</v>
      </c>
      <c r="P203" s="47">
        <f t="shared" si="14"/>
        <v>60.280000000000008</v>
      </c>
      <c r="Q203" s="8">
        <f t="shared" si="15"/>
        <v>132</v>
      </c>
      <c r="R203" s="47">
        <f t="shared" si="16"/>
        <v>132</v>
      </c>
      <c r="S203" s="6" t="s">
        <v>3268</v>
      </c>
      <c r="T203" s="6" t="s">
        <v>3270</v>
      </c>
      <c r="U203" s="6" t="s">
        <v>24</v>
      </c>
      <c r="V203" s="26"/>
      <c r="X203" s="41">
        <f t="shared" si="17"/>
        <v>0</v>
      </c>
    </row>
    <row r="204" spans="2:24" x14ac:dyDescent="0.25">
      <c r="B204" s="35" t="s">
        <v>3045</v>
      </c>
      <c r="C204" s="6" t="s">
        <v>2197</v>
      </c>
      <c r="D204" s="6" t="s">
        <v>2694</v>
      </c>
      <c r="E204" s="7" t="s">
        <v>16</v>
      </c>
      <c r="F204" s="6" t="s">
        <v>2483</v>
      </c>
      <c r="G204" s="6" t="s">
        <v>189</v>
      </c>
      <c r="H204" s="6" t="s">
        <v>12</v>
      </c>
      <c r="I204" s="6" t="s">
        <v>2551</v>
      </c>
      <c r="J204" s="6" t="s">
        <v>2337</v>
      </c>
      <c r="K204" s="6" t="s">
        <v>15</v>
      </c>
      <c r="L204" s="48" t="s">
        <v>16</v>
      </c>
      <c r="M204" s="47">
        <v>44</v>
      </c>
      <c r="N204" s="47">
        <v>80</v>
      </c>
      <c r="O204" s="47">
        <v>80</v>
      </c>
      <c r="P204" s="47">
        <f t="shared" si="14"/>
        <v>60.280000000000008</v>
      </c>
      <c r="Q204" s="8">
        <f t="shared" si="15"/>
        <v>132</v>
      </c>
      <c r="R204" s="47">
        <f t="shared" si="16"/>
        <v>132</v>
      </c>
      <c r="S204" s="6" t="s">
        <v>3268</v>
      </c>
      <c r="T204" s="6" t="s">
        <v>3270</v>
      </c>
      <c r="U204" s="6" t="s">
        <v>24</v>
      </c>
      <c r="V204" s="26"/>
      <c r="X204" s="41">
        <f t="shared" si="17"/>
        <v>0</v>
      </c>
    </row>
    <row r="205" spans="2:24" x14ac:dyDescent="0.25">
      <c r="B205" s="35" t="s">
        <v>3046</v>
      </c>
      <c r="C205" s="6" t="s">
        <v>2198</v>
      </c>
      <c r="D205" s="6" t="s">
        <v>2695</v>
      </c>
      <c r="E205" s="7" t="s">
        <v>16</v>
      </c>
      <c r="F205" s="6" t="s">
        <v>2609</v>
      </c>
      <c r="G205" s="6" t="s">
        <v>17</v>
      </c>
      <c r="H205" s="6" t="s">
        <v>12</v>
      </c>
      <c r="I205" s="6" t="s">
        <v>2551</v>
      </c>
      <c r="J205" s="6" t="s">
        <v>2337</v>
      </c>
      <c r="K205" s="6" t="s">
        <v>15</v>
      </c>
      <c r="L205" s="48" t="s">
        <v>16</v>
      </c>
      <c r="M205" s="47">
        <v>44</v>
      </c>
      <c r="N205" s="47">
        <v>80</v>
      </c>
      <c r="O205" s="47">
        <v>80</v>
      </c>
      <c r="P205" s="47">
        <f t="shared" si="14"/>
        <v>60.280000000000008</v>
      </c>
      <c r="Q205" s="8">
        <f t="shared" si="15"/>
        <v>132</v>
      </c>
      <c r="R205" s="47">
        <f t="shared" si="16"/>
        <v>132</v>
      </c>
      <c r="S205" s="6" t="s">
        <v>3268</v>
      </c>
      <c r="T205" s="6" t="s">
        <v>3270</v>
      </c>
      <c r="U205" s="6" t="s">
        <v>24</v>
      </c>
      <c r="V205" s="26"/>
      <c r="X205" s="41">
        <f t="shared" si="17"/>
        <v>0</v>
      </c>
    </row>
    <row r="206" spans="2:24" x14ac:dyDescent="0.25">
      <c r="B206" s="35" t="s">
        <v>3047</v>
      </c>
      <c r="C206" s="6" t="s">
        <v>2199</v>
      </c>
      <c r="D206" s="6" t="s">
        <v>2696</v>
      </c>
      <c r="E206" s="7" t="s">
        <v>16</v>
      </c>
      <c r="F206" s="6" t="s">
        <v>2609</v>
      </c>
      <c r="G206" s="6" t="s">
        <v>18</v>
      </c>
      <c r="H206" s="6" t="s">
        <v>12</v>
      </c>
      <c r="I206" s="6" t="s">
        <v>2551</v>
      </c>
      <c r="J206" s="6" t="s">
        <v>2337</v>
      </c>
      <c r="K206" s="6" t="s">
        <v>15</v>
      </c>
      <c r="L206" s="48" t="s">
        <v>16</v>
      </c>
      <c r="M206" s="47">
        <v>44</v>
      </c>
      <c r="N206" s="47">
        <v>80</v>
      </c>
      <c r="O206" s="47">
        <v>80</v>
      </c>
      <c r="P206" s="47">
        <f t="shared" si="14"/>
        <v>60.280000000000008</v>
      </c>
      <c r="Q206" s="8">
        <f t="shared" si="15"/>
        <v>132</v>
      </c>
      <c r="R206" s="47">
        <f t="shared" si="16"/>
        <v>132</v>
      </c>
      <c r="S206" s="6" t="s">
        <v>3268</v>
      </c>
      <c r="T206" s="6" t="s">
        <v>3270</v>
      </c>
      <c r="U206" s="6" t="s">
        <v>24</v>
      </c>
      <c r="V206" s="26"/>
      <c r="X206" s="41">
        <f t="shared" si="17"/>
        <v>0</v>
      </c>
    </row>
    <row r="207" spans="2:24" x14ac:dyDescent="0.25">
      <c r="B207" s="35" t="s">
        <v>3048</v>
      </c>
      <c r="C207" s="6" t="s">
        <v>2200</v>
      </c>
      <c r="D207" s="6" t="s">
        <v>2697</v>
      </c>
      <c r="E207" s="7" t="s">
        <v>16</v>
      </c>
      <c r="F207" s="6" t="s">
        <v>2609</v>
      </c>
      <c r="G207" s="6" t="s">
        <v>19</v>
      </c>
      <c r="H207" s="6" t="s">
        <v>12</v>
      </c>
      <c r="I207" s="6" t="s">
        <v>2551</v>
      </c>
      <c r="J207" s="6" t="s">
        <v>2337</v>
      </c>
      <c r="K207" s="6" t="s">
        <v>15</v>
      </c>
      <c r="L207" s="48" t="s">
        <v>16</v>
      </c>
      <c r="M207" s="47">
        <v>44</v>
      </c>
      <c r="N207" s="47">
        <v>80</v>
      </c>
      <c r="O207" s="47">
        <v>80</v>
      </c>
      <c r="P207" s="47">
        <f t="shared" si="14"/>
        <v>60.280000000000008</v>
      </c>
      <c r="Q207" s="8">
        <f t="shared" si="15"/>
        <v>132</v>
      </c>
      <c r="R207" s="47">
        <f t="shared" si="16"/>
        <v>132</v>
      </c>
      <c r="S207" s="6" t="s">
        <v>3268</v>
      </c>
      <c r="T207" s="6" t="s">
        <v>3270</v>
      </c>
      <c r="U207" s="6" t="s">
        <v>24</v>
      </c>
      <c r="V207" s="26"/>
      <c r="X207" s="41">
        <f t="shared" si="17"/>
        <v>0</v>
      </c>
    </row>
    <row r="208" spans="2:24" x14ac:dyDescent="0.25">
      <c r="B208" s="35" t="s">
        <v>3049</v>
      </c>
      <c r="C208" s="6" t="s">
        <v>2201</v>
      </c>
      <c r="D208" s="6" t="s">
        <v>2698</v>
      </c>
      <c r="E208" s="7" t="s">
        <v>16</v>
      </c>
      <c r="F208" s="6" t="s">
        <v>2609</v>
      </c>
      <c r="G208" s="6" t="s">
        <v>20</v>
      </c>
      <c r="H208" s="6" t="s">
        <v>12</v>
      </c>
      <c r="I208" s="6" t="s">
        <v>2551</v>
      </c>
      <c r="J208" s="6" t="s">
        <v>2337</v>
      </c>
      <c r="K208" s="6" t="s">
        <v>15</v>
      </c>
      <c r="L208" s="48" t="s">
        <v>16</v>
      </c>
      <c r="M208" s="47">
        <v>44</v>
      </c>
      <c r="N208" s="47">
        <v>80</v>
      </c>
      <c r="O208" s="47">
        <v>80</v>
      </c>
      <c r="P208" s="47">
        <f t="shared" si="14"/>
        <v>60.280000000000008</v>
      </c>
      <c r="Q208" s="8">
        <f t="shared" si="15"/>
        <v>132</v>
      </c>
      <c r="R208" s="47">
        <f t="shared" si="16"/>
        <v>132</v>
      </c>
      <c r="S208" s="6" t="s">
        <v>3268</v>
      </c>
      <c r="T208" s="6" t="s">
        <v>3270</v>
      </c>
      <c r="U208" s="6" t="s">
        <v>24</v>
      </c>
      <c r="V208" s="26"/>
      <c r="X208" s="41">
        <f t="shared" si="17"/>
        <v>0</v>
      </c>
    </row>
    <row r="209" spans="2:24" x14ac:dyDescent="0.25">
      <c r="B209" s="35" t="s">
        <v>3050</v>
      </c>
      <c r="C209" s="6" t="s">
        <v>2202</v>
      </c>
      <c r="D209" s="6" t="s">
        <v>2699</v>
      </c>
      <c r="E209" s="7" t="s">
        <v>16</v>
      </c>
      <c r="F209" s="6" t="s">
        <v>2609</v>
      </c>
      <c r="G209" s="6" t="s">
        <v>189</v>
      </c>
      <c r="H209" s="6" t="s">
        <v>12</v>
      </c>
      <c r="I209" s="6" t="s">
        <v>2551</v>
      </c>
      <c r="J209" s="6" t="s">
        <v>2337</v>
      </c>
      <c r="K209" s="6" t="s">
        <v>15</v>
      </c>
      <c r="L209" s="48" t="s">
        <v>16</v>
      </c>
      <c r="M209" s="47">
        <v>44</v>
      </c>
      <c r="N209" s="47">
        <v>80</v>
      </c>
      <c r="O209" s="47">
        <v>80</v>
      </c>
      <c r="P209" s="47">
        <f t="shared" si="14"/>
        <v>60.280000000000008</v>
      </c>
      <c r="Q209" s="8">
        <f t="shared" si="15"/>
        <v>132</v>
      </c>
      <c r="R209" s="47">
        <f t="shared" si="16"/>
        <v>132</v>
      </c>
      <c r="S209" s="6" t="s">
        <v>3268</v>
      </c>
      <c r="T209" s="6" t="s">
        <v>3270</v>
      </c>
      <c r="U209" s="6" t="s">
        <v>24</v>
      </c>
      <c r="V209" s="26"/>
      <c r="X209" s="41">
        <f t="shared" si="17"/>
        <v>0</v>
      </c>
    </row>
    <row r="210" spans="2:24" x14ac:dyDescent="0.25">
      <c r="B210" s="35" t="s">
        <v>3051</v>
      </c>
      <c r="C210" s="6" t="s">
        <v>2203</v>
      </c>
      <c r="D210" s="6" t="s">
        <v>2700</v>
      </c>
      <c r="E210" s="7" t="s">
        <v>16</v>
      </c>
      <c r="F210" s="6" t="s">
        <v>2541</v>
      </c>
      <c r="G210" s="6" t="s">
        <v>17</v>
      </c>
      <c r="H210" s="6" t="s">
        <v>12</v>
      </c>
      <c r="I210" s="6" t="s">
        <v>2551</v>
      </c>
      <c r="J210" s="6" t="s">
        <v>2337</v>
      </c>
      <c r="K210" s="6" t="s">
        <v>15</v>
      </c>
      <c r="L210" s="48" t="s">
        <v>16</v>
      </c>
      <c r="M210" s="47">
        <v>44</v>
      </c>
      <c r="N210" s="47">
        <v>80</v>
      </c>
      <c r="O210" s="47">
        <v>80</v>
      </c>
      <c r="P210" s="47">
        <f t="shared" si="14"/>
        <v>60.280000000000008</v>
      </c>
      <c r="Q210" s="8">
        <f t="shared" si="15"/>
        <v>132</v>
      </c>
      <c r="R210" s="47">
        <f t="shared" si="16"/>
        <v>132</v>
      </c>
      <c r="S210" s="6" t="s">
        <v>3268</v>
      </c>
      <c r="T210" s="6" t="s">
        <v>3270</v>
      </c>
      <c r="U210" s="6" t="s">
        <v>24</v>
      </c>
      <c r="V210" s="26"/>
      <c r="X210" s="41">
        <f t="shared" si="17"/>
        <v>0</v>
      </c>
    </row>
    <row r="211" spans="2:24" x14ac:dyDescent="0.25">
      <c r="B211" s="35" t="s">
        <v>3052</v>
      </c>
      <c r="C211" s="6" t="s">
        <v>2204</v>
      </c>
      <c r="D211" s="6" t="s">
        <v>2701</v>
      </c>
      <c r="E211" s="7" t="s">
        <v>16</v>
      </c>
      <c r="F211" s="6" t="s">
        <v>2541</v>
      </c>
      <c r="G211" s="6" t="s">
        <v>18</v>
      </c>
      <c r="H211" s="6" t="s">
        <v>12</v>
      </c>
      <c r="I211" s="6" t="s">
        <v>2551</v>
      </c>
      <c r="J211" s="6" t="s">
        <v>2337</v>
      </c>
      <c r="K211" s="6" t="s">
        <v>15</v>
      </c>
      <c r="L211" s="48" t="s">
        <v>16</v>
      </c>
      <c r="M211" s="47">
        <v>44</v>
      </c>
      <c r="N211" s="47">
        <v>80</v>
      </c>
      <c r="O211" s="47">
        <v>80</v>
      </c>
      <c r="P211" s="47">
        <f t="shared" si="14"/>
        <v>60.280000000000008</v>
      </c>
      <c r="Q211" s="8">
        <f t="shared" si="15"/>
        <v>132</v>
      </c>
      <c r="R211" s="47">
        <f t="shared" si="16"/>
        <v>132</v>
      </c>
      <c r="S211" s="6" t="s">
        <v>3268</v>
      </c>
      <c r="T211" s="6" t="s">
        <v>3270</v>
      </c>
      <c r="U211" s="6" t="s">
        <v>24</v>
      </c>
      <c r="V211" s="26"/>
      <c r="X211" s="41">
        <f t="shared" si="17"/>
        <v>0</v>
      </c>
    </row>
    <row r="212" spans="2:24" x14ac:dyDescent="0.25">
      <c r="B212" s="35" t="s">
        <v>3053</v>
      </c>
      <c r="C212" s="6" t="s">
        <v>2205</v>
      </c>
      <c r="D212" s="6" t="s">
        <v>2702</v>
      </c>
      <c r="E212" s="7" t="s">
        <v>16</v>
      </c>
      <c r="F212" s="6" t="s">
        <v>2541</v>
      </c>
      <c r="G212" s="6" t="s">
        <v>19</v>
      </c>
      <c r="H212" s="6" t="s">
        <v>12</v>
      </c>
      <c r="I212" s="6" t="s">
        <v>2551</v>
      </c>
      <c r="J212" s="6" t="s">
        <v>2337</v>
      </c>
      <c r="K212" s="6" t="s">
        <v>15</v>
      </c>
      <c r="L212" s="48" t="s">
        <v>16</v>
      </c>
      <c r="M212" s="47">
        <v>44</v>
      </c>
      <c r="N212" s="47">
        <v>80</v>
      </c>
      <c r="O212" s="47">
        <v>80</v>
      </c>
      <c r="P212" s="47">
        <f t="shared" si="14"/>
        <v>60.280000000000008</v>
      </c>
      <c r="Q212" s="8">
        <f t="shared" si="15"/>
        <v>132</v>
      </c>
      <c r="R212" s="47">
        <f t="shared" si="16"/>
        <v>132</v>
      </c>
      <c r="S212" s="6" t="s">
        <v>3268</v>
      </c>
      <c r="T212" s="6" t="s">
        <v>3270</v>
      </c>
      <c r="U212" s="6" t="s">
        <v>24</v>
      </c>
      <c r="V212" s="26"/>
      <c r="X212" s="41">
        <f t="shared" si="17"/>
        <v>0</v>
      </c>
    </row>
    <row r="213" spans="2:24" x14ac:dyDescent="0.25">
      <c r="B213" s="35" t="s">
        <v>3054</v>
      </c>
      <c r="C213" s="6" t="s">
        <v>2206</v>
      </c>
      <c r="D213" s="6" t="s">
        <v>2703</v>
      </c>
      <c r="E213" s="7" t="s">
        <v>16</v>
      </c>
      <c r="F213" s="6" t="s">
        <v>2541</v>
      </c>
      <c r="G213" s="6" t="s">
        <v>20</v>
      </c>
      <c r="H213" s="6" t="s">
        <v>12</v>
      </c>
      <c r="I213" s="6" t="s">
        <v>2551</v>
      </c>
      <c r="J213" s="6" t="s">
        <v>2337</v>
      </c>
      <c r="K213" s="6" t="s">
        <v>15</v>
      </c>
      <c r="L213" s="48" t="s">
        <v>16</v>
      </c>
      <c r="M213" s="47">
        <v>44</v>
      </c>
      <c r="N213" s="47">
        <v>80</v>
      </c>
      <c r="O213" s="47">
        <v>80</v>
      </c>
      <c r="P213" s="47">
        <f t="shared" si="14"/>
        <v>60.280000000000008</v>
      </c>
      <c r="Q213" s="8">
        <f t="shared" si="15"/>
        <v>132</v>
      </c>
      <c r="R213" s="47">
        <f t="shared" si="16"/>
        <v>132</v>
      </c>
      <c r="S213" s="6" t="s">
        <v>3268</v>
      </c>
      <c r="T213" s="6" t="s">
        <v>3270</v>
      </c>
      <c r="U213" s="6" t="s">
        <v>24</v>
      </c>
      <c r="V213" s="26"/>
      <c r="X213" s="41">
        <f t="shared" si="17"/>
        <v>0</v>
      </c>
    </row>
    <row r="214" spans="2:24" x14ac:dyDescent="0.25">
      <c r="B214" s="35" t="s">
        <v>3055</v>
      </c>
      <c r="C214" s="6" t="s">
        <v>2207</v>
      </c>
      <c r="D214" s="6" t="s">
        <v>2704</v>
      </c>
      <c r="E214" s="7" t="s">
        <v>16</v>
      </c>
      <c r="F214" s="6" t="s">
        <v>2541</v>
      </c>
      <c r="G214" s="6" t="s">
        <v>189</v>
      </c>
      <c r="H214" s="6" t="s">
        <v>12</v>
      </c>
      <c r="I214" s="6" t="s">
        <v>2551</v>
      </c>
      <c r="J214" s="6" t="s">
        <v>2337</v>
      </c>
      <c r="K214" s="6" t="s">
        <v>15</v>
      </c>
      <c r="L214" s="48" t="s">
        <v>16</v>
      </c>
      <c r="M214" s="47">
        <v>44</v>
      </c>
      <c r="N214" s="47">
        <v>80</v>
      </c>
      <c r="O214" s="47">
        <v>80</v>
      </c>
      <c r="P214" s="47">
        <f t="shared" si="14"/>
        <v>60.280000000000008</v>
      </c>
      <c r="Q214" s="8">
        <f t="shared" si="15"/>
        <v>132</v>
      </c>
      <c r="R214" s="47">
        <f t="shared" si="16"/>
        <v>132</v>
      </c>
      <c r="S214" s="6" t="s">
        <v>3268</v>
      </c>
      <c r="T214" s="6" t="s">
        <v>3270</v>
      </c>
      <c r="U214" s="6" t="s">
        <v>24</v>
      </c>
      <c r="V214" s="26"/>
      <c r="X214" s="41">
        <f t="shared" si="17"/>
        <v>0</v>
      </c>
    </row>
    <row r="215" spans="2:24" x14ac:dyDescent="0.25">
      <c r="B215" s="35" t="s">
        <v>3056</v>
      </c>
      <c r="C215" s="6" t="s">
        <v>2208</v>
      </c>
      <c r="D215" s="6" t="s">
        <v>2705</v>
      </c>
      <c r="E215" s="7" t="s">
        <v>16</v>
      </c>
      <c r="F215" s="6" t="s">
        <v>652</v>
      </c>
      <c r="G215" s="6" t="s">
        <v>17</v>
      </c>
      <c r="H215" s="6" t="s">
        <v>12</v>
      </c>
      <c r="I215" s="6" t="s">
        <v>188</v>
      </c>
      <c r="J215" s="6" t="s">
        <v>2337</v>
      </c>
      <c r="K215" s="6" t="s">
        <v>15</v>
      </c>
      <c r="L215" s="48" t="s">
        <v>16</v>
      </c>
      <c r="M215" s="47">
        <v>27.5</v>
      </c>
      <c r="N215" s="47">
        <v>50</v>
      </c>
      <c r="O215" s="47">
        <v>50</v>
      </c>
      <c r="P215" s="47">
        <f t="shared" si="14"/>
        <v>37.675000000000004</v>
      </c>
      <c r="Q215" s="8">
        <f t="shared" si="15"/>
        <v>82</v>
      </c>
      <c r="R215" s="47">
        <f t="shared" si="16"/>
        <v>82</v>
      </c>
      <c r="S215" s="6" t="s">
        <v>3268</v>
      </c>
      <c r="T215" s="6" t="s">
        <v>3270</v>
      </c>
      <c r="U215" s="6" t="s">
        <v>24</v>
      </c>
      <c r="V215" s="26"/>
      <c r="X215" s="41">
        <f t="shared" si="17"/>
        <v>0</v>
      </c>
    </row>
    <row r="216" spans="2:24" x14ac:dyDescent="0.25">
      <c r="B216" s="35" t="s">
        <v>3057</v>
      </c>
      <c r="C216" s="6" t="s">
        <v>2209</v>
      </c>
      <c r="D216" s="6" t="s">
        <v>2706</v>
      </c>
      <c r="E216" s="7" t="s">
        <v>16</v>
      </c>
      <c r="F216" s="6" t="s">
        <v>652</v>
      </c>
      <c r="G216" s="6" t="s">
        <v>18</v>
      </c>
      <c r="H216" s="6" t="s">
        <v>12</v>
      </c>
      <c r="I216" s="6" t="s">
        <v>188</v>
      </c>
      <c r="J216" s="6" t="s">
        <v>2337</v>
      </c>
      <c r="K216" s="6" t="s">
        <v>15</v>
      </c>
      <c r="L216" s="48" t="s">
        <v>16</v>
      </c>
      <c r="M216" s="47">
        <v>27.5</v>
      </c>
      <c r="N216" s="47">
        <v>50</v>
      </c>
      <c r="O216" s="47">
        <v>50</v>
      </c>
      <c r="P216" s="47">
        <f t="shared" si="14"/>
        <v>37.675000000000004</v>
      </c>
      <c r="Q216" s="8">
        <f t="shared" si="15"/>
        <v>82</v>
      </c>
      <c r="R216" s="47">
        <f t="shared" si="16"/>
        <v>82</v>
      </c>
      <c r="S216" s="6" t="s">
        <v>3268</v>
      </c>
      <c r="T216" s="6" t="s">
        <v>3270</v>
      </c>
      <c r="U216" s="6" t="s">
        <v>24</v>
      </c>
      <c r="V216" s="26"/>
      <c r="X216" s="41">
        <f t="shared" si="17"/>
        <v>0</v>
      </c>
    </row>
    <row r="217" spans="2:24" x14ac:dyDescent="0.25">
      <c r="B217" s="35" t="s">
        <v>3058</v>
      </c>
      <c r="C217" s="6" t="s">
        <v>2210</v>
      </c>
      <c r="D217" s="6" t="s">
        <v>2707</v>
      </c>
      <c r="E217" s="7" t="s">
        <v>16</v>
      </c>
      <c r="F217" s="6" t="s">
        <v>652</v>
      </c>
      <c r="G217" s="6" t="s">
        <v>19</v>
      </c>
      <c r="H217" s="6" t="s">
        <v>12</v>
      </c>
      <c r="I217" s="6" t="s">
        <v>188</v>
      </c>
      <c r="J217" s="6" t="s">
        <v>2337</v>
      </c>
      <c r="K217" s="6" t="s">
        <v>15</v>
      </c>
      <c r="L217" s="48" t="s">
        <v>16</v>
      </c>
      <c r="M217" s="47">
        <v>27.5</v>
      </c>
      <c r="N217" s="47">
        <v>50</v>
      </c>
      <c r="O217" s="47">
        <v>50</v>
      </c>
      <c r="P217" s="47">
        <f t="shared" si="14"/>
        <v>37.675000000000004</v>
      </c>
      <c r="Q217" s="8">
        <f t="shared" si="15"/>
        <v>82</v>
      </c>
      <c r="R217" s="47">
        <f t="shared" si="16"/>
        <v>82</v>
      </c>
      <c r="S217" s="6" t="s">
        <v>3268</v>
      </c>
      <c r="T217" s="6" t="s">
        <v>3270</v>
      </c>
      <c r="U217" s="6" t="s">
        <v>24</v>
      </c>
      <c r="V217" s="26"/>
      <c r="X217" s="41">
        <f t="shared" si="17"/>
        <v>0</v>
      </c>
    </row>
    <row r="218" spans="2:24" x14ac:dyDescent="0.25">
      <c r="B218" s="35" t="s">
        <v>3059</v>
      </c>
      <c r="C218" s="6" t="s">
        <v>2211</v>
      </c>
      <c r="D218" s="6" t="s">
        <v>2708</v>
      </c>
      <c r="E218" s="7" t="s">
        <v>16</v>
      </c>
      <c r="F218" s="6" t="s">
        <v>652</v>
      </c>
      <c r="G218" s="6" t="s">
        <v>20</v>
      </c>
      <c r="H218" s="6" t="s">
        <v>12</v>
      </c>
      <c r="I218" s="6" t="s">
        <v>188</v>
      </c>
      <c r="J218" s="6" t="s">
        <v>2337</v>
      </c>
      <c r="K218" s="6" t="s">
        <v>15</v>
      </c>
      <c r="L218" s="48" t="s">
        <v>16</v>
      </c>
      <c r="M218" s="47">
        <v>27.5</v>
      </c>
      <c r="N218" s="47">
        <v>50</v>
      </c>
      <c r="O218" s="47">
        <v>50</v>
      </c>
      <c r="P218" s="47">
        <f t="shared" si="14"/>
        <v>37.675000000000004</v>
      </c>
      <c r="Q218" s="8">
        <f t="shared" si="15"/>
        <v>82</v>
      </c>
      <c r="R218" s="47">
        <f t="shared" si="16"/>
        <v>82</v>
      </c>
      <c r="S218" s="6" t="s">
        <v>3268</v>
      </c>
      <c r="T218" s="6" t="s">
        <v>3270</v>
      </c>
      <c r="U218" s="6" t="s">
        <v>24</v>
      </c>
      <c r="V218" s="26"/>
      <c r="X218" s="41">
        <f t="shared" si="17"/>
        <v>0</v>
      </c>
    </row>
    <row r="219" spans="2:24" x14ac:dyDescent="0.25">
      <c r="B219" s="35" t="s">
        <v>3060</v>
      </c>
      <c r="C219" s="6" t="s">
        <v>2212</v>
      </c>
      <c r="D219" s="6" t="s">
        <v>2709</v>
      </c>
      <c r="E219" s="7" t="s">
        <v>16</v>
      </c>
      <c r="F219" s="6" t="s">
        <v>652</v>
      </c>
      <c r="G219" s="6" t="s">
        <v>189</v>
      </c>
      <c r="H219" s="6" t="s">
        <v>12</v>
      </c>
      <c r="I219" s="6" t="s">
        <v>188</v>
      </c>
      <c r="J219" s="6" t="s">
        <v>2337</v>
      </c>
      <c r="K219" s="6" t="s">
        <v>15</v>
      </c>
      <c r="L219" s="48" t="s">
        <v>16</v>
      </c>
      <c r="M219" s="47">
        <v>27.5</v>
      </c>
      <c r="N219" s="47">
        <v>50</v>
      </c>
      <c r="O219" s="47">
        <v>50</v>
      </c>
      <c r="P219" s="47">
        <f t="shared" si="14"/>
        <v>37.675000000000004</v>
      </c>
      <c r="Q219" s="8">
        <f t="shared" si="15"/>
        <v>82</v>
      </c>
      <c r="R219" s="47">
        <f t="shared" si="16"/>
        <v>82</v>
      </c>
      <c r="S219" s="6" t="s">
        <v>3268</v>
      </c>
      <c r="T219" s="6" t="s">
        <v>3270</v>
      </c>
      <c r="U219" s="6" t="s">
        <v>24</v>
      </c>
      <c r="V219" s="26"/>
      <c r="X219" s="41">
        <f t="shared" si="17"/>
        <v>0</v>
      </c>
    </row>
    <row r="220" spans="2:24" x14ac:dyDescent="0.25">
      <c r="B220" s="35" t="s">
        <v>3061</v>
      </c>
      <c r="C220" s="6" t="s">
        <v>2213</v>
      </c>
      <c r="D220" s="6" t="s">
        <v>2710</v>
      </c>
      <c r="E220" s="7" t="s">
        <v>16</v>
      </c>
      <c r="F220" s="6" t="s">
        <v>2685</v>
      </c>
      <c r="G220" s="6" t="s">
        <v>17</v>
      </c>
      <c r="H220" s="6" t="s">
        <v>12</v>
      </c>
      <c r="I220" s="6" t="s">
        <v>188</v>
      </c>
      <c r="J220" s="6" t="s">
        <v>2337</v>
      </c>
      <c r="K220" s="6" t="s">
        <v>15</v>
      </c>
      <c r="L220" s="48" t="s">
        <v>16</v>
      </c>
      <c r="M220" s="47">
        <v>27.5</v>
      </c>
      <c r="N220" s="47">
        <v>50</v>
      </c>
      <c r="O220" s="47">
        <v>50</v>
      </c>
      <c r="P220" s="47">
        <f t="shared" si="14"/>
        <v>37.675000000000004</v>
      </c>
      <c r="Q220" s="8">
        <f t="shared" si="15"/>
        <v>82</v>
      </c>
      <c r="R220" s="47">
        <f t="shared" si="16"/>
        <v>82</v>
      </c>
      <c r="S220" s="6" t="s">
        <v>3268</v>
      </c>
      <c r="T220" s="6" t="s">
        <v>3270</v>
      </c>
      <c r="U220" s="6" t="s">
        <v>24</v>
      </c>
      <c r="V220" s="26"/>
      <c r="X220" s="41">
        <f t="shared" si="17"/>
        <v>0</v>
      </c>
    </row>
    <row r="221" spans="2:24" x14ac:dyDescent="0.25">
      <c r="B221" s="35" t="s">
        <v>3062</v>
      </c>
      <c r="C221" s="6" t="s">
        <v>2214</v>
      </c>
      <c r="D221" s="6" t="s">
        <v>2711</v>
      </c>
      <c r="E221" s="7" t="s">
        <v>16</v>
      </c>
      <c r="F221" s="6" t="s">
        <v>2685</v>
      </c>
      <c r="G221" s="6" t="s">
        <v>18</v>
      </c>
      <c r="H221" s="6" t="s">
        <v>12</v>
      </c>
      <c r="I221" s="6" t="s">
        <v>188</v>
      </c>
      <c r="J221" s="6" t="s">
        <v>2337</v>
      </c>
      <c r="K221" s="6" t="s">
        <v>15</v>
      </c>
      <c r="L221" s="48" t="s">
        <v>16</v>
      </c>
      <c r="M221" s="47">
        <v>27.5</v>
      </c>
      <c r="N221" s="47">
        <v>50</v>
      </c>
      <c r="O221" s="47">
        <v>50</v>
      </c>
      <c r="P221" s="47">
        <f t="shared" si="14"/>
        <v>37.675000000000004</v>
      </c>
      <c r="Q221" s="8">
        <f t="shared" si="15"/>
        <v>82</v>
      </c>
      <c r="R221" s="47">
        <f t="shared" si="16"/>
        <v>82</v>
      </c>
      <c r="S221" s="6" t="s">
        <v>3268</v>
      </c>
      <c r="T221" s="6" t="s">
        <v>3270</v>
      </c>
      <c r="U221" s="6" t="s">
        <v>24</v>
      </c>
      <c r="V221" s="26"/>
      <c r="X221" s="41">
        <f t="shared" si="17"/>
        <v>0</v>
      </c>
    </row>
    <row r="222" spans="2:24" x14ac:dyDescent="0.25">
      <c r="B222" s="35" t="s">
        <v>3063</v>
      </c>
      <c r="C222" s="6" t="s">
        <v>2215</v>
      </c>
      <c r="D222" s="6" t="s">
        <v>2712</v>
      </c>
      <c r="E222" s="7" t="s">
        <v>16</v>
      </c>
      <c r="F222" s="6" t="s">
        <v>2685</v>
      </c>
      <c r="G222" s="6" t="s">
        <v>19</v>
      </c>
      <c r="H222" s="6" t="s">
        <v>12</v>
      </c>
      <c r="I222" s="6" t="s">
        <v>188</v>
      </c>
      <c r="J222" s="6" t="s">
        <v>2337</v>
      </c>
      <c r="K222" s="6" t="s">
        <v>15</v>
      </c>
      <c r="L222" s="48" t="s">
        <v>16</v>
      </c>
      <c r="M222" s="47">
        <v>27.5</v>
      </c>
      <c r="N222" s="47">
        <v>50</v>
      </c>
      <c r="O222" s="47">
        <v>50</v>
      </c>
      <c r="P222" s="47">
        <f t="shared" si="14"/>
        <v>37.675000000000004</v>
      </c>
      <c r="Q222" s="8">
        <f t="shared" si="15"/>
        <v>82</v>
      </c>
      <c r="R222" s="47">
        <f t="shared" si="16"/>
        <v>82</v>
      </c>
      <c r="S222" s="6" t="s">
        <v>3268</v>
      </c>
      <c r="T222" s="6" t="s">
        <v>3270</v>
      </c>
      <c r="U222" s="6" t="s">
        <v>24</v>
      </c>
      <c r="V222" s="26"/>
      <c r="X222" s="41">
        <f t="shared" si="17"/>
        <v>0</v>
      </c>
    </row>
    <row r="223" spans="2:24" x14ac:dyDescent="0.25">
      <c r="B223" s="35" t="s">
        <v>3064</v>
      </c>
      <c r="C223" s="6" t="s">
        <v>2216</v>
      </c>
      <c r="D223" s="6" t="s">
        <v>2713</v>
      </c>
      <c r="E223" s="7" t="s">
        <v>16</v>
      </c>
      <c r="F223" s="6" t="s">
        <v>2685</v>
      </c>
      <c r="G223" s="6" t="s">
        <v>20</v>
      </c>
      <c r="H223" s="6" t="s">
        <v>12</v>
      </c>
      <c r="I223" s="6" t="s">
        <v>188</v>
      </c>
      <c r="J223" s="6" t="s">
        <v>2337</v>
      </c>
      <c r="K223" s="6" t="s">
        <v>15</v>
      </c>
      <c r="L223" s="48" t="s">
        <v>16</v>
      </c>
      <c r="M223" s="47">
        <v>27.5</v>
      </c>
      <c r="N223" s="47">
        <v>50</v>
      </c>
      <c r="O223" s="47">
        <v>50</v>
      </c>
      <c r="P223" s="47">
        <f t="shared" si="14"/>
        <v>37.675000000000004</v>
      </c>
      <c r="Q223" s="8">
        <f t="shared" si="15"/>
        <v>82</v>
      </c>
      <c r="R223" s="47">
        <f t="shared" si="16"/>
        <v>82</v>
      </c>
      <c r="S223" s="6" t="s">
        <v>3268</v>
      </c>
      <c r="T223" s="6" t="s">
        <v>3270</v>
      </c>
      <c r="U223" s="6" t="s">
        <v>24</v>
      </c>
      <c r="V223" s="26"/>
      <c r="X223" s="41">
        <f t="shared" si="17"/>
        <v>0</v>
      </c>
    </row>
    <row r="224" spans="2:24" x14ac:dyDescent="0.25">
      <c r="B224" s="35" t="s">
        <v>3065</v>
      </c>
      <c r="C224" s="6" t="s">
        <v>2217</v>
      </c>
      <c r="D224" s="6" t="s">
        <v>2714</v>
      </c>
      <c r="E224" s="7" t="s">
        <v>16</v>
      </c>
      <c r="F224" s="6" t="s">
        <v>2685</v>
      </c>
      <c r="G224" s="6" t="s">
        <v>189</v>
      </c>
      <c r="H224" s="6" t="s">
        <v>12</v>
      </c>
      <c r="I224" s="6" t="s">
        <v>188</v>
      </c>
      <c r="J224" s="6" t="s">
        <v>2337</v>
      </c>
      <c r="K224" s="6" t="s">
        <v>15</v>
      </c>
      <c r="L224" s="48" t="s">
        <v>16</v>
      </c>
      <c r="M224" s="47">
        <v>27.5</v>
      </c>
      <c r="N224" s="47">
        <v>50</v>
      </c>
      <c r="O224" s="47">
        <v>50</v>
      </c>
      <c r="P224" s="47">
        <f t="shared" si="14"/>
        <v>37.675000000000004</v>
      </c>
      <c r="Q224" s="8">
        <f t="shared" si="15"/>
        <v>82</v>
      </c>
      <c r="R224" s="47">
        <f t="shared" si="16"/>
        <v>82</v>
      </c>
      <c r="S224" s="6" t="s">
        <v>3268</v>
      </c>
      <c r="T224" s="6" t="s">
        <v>3270</v>
      </c>
      <c r="U224" s="6" t="s">
        <v>24</v>
      </c>
      <c r="V224" s="26"/>
      <c r="X224" s="41">
        <f t="shared" si="17"/>
        <v>0</v>
      </c>
    </row>
    <row r="225" spans="2:24" x14ac:dyDescent="0.25">
      <c r="B225" s="35" t="s">
        <v>3066</v>
      </c>
      <c r="C225" s="6" t="s">
        <v>2218</v>
      </c>
      <c r="D225" s="6" t="s">
        <v>2715</v>
      </c>
      <c r="E225" s="7" t="s">
        <v>16</v>
      </c>
      <c r="F225" s="6" t="s">
        <v>2483</v>
      </c>
      <c r="G225" s="6" t="s">
        <v>17</v>
      </c>
      <c r="H225" s="6" t="s">
        <v>12</v>
      </c>
      <c r="I225" s="6" t="s">
        <v>188</v>
      </c>
      <c r="J225" s="6" t="s">
        <v>2337</v>
      </c>
      <c r="K225" s="6" t="s">
        <v>15</v>
      </c>
      <c r="L225" s="48" t="s">
        <v>16</v>
      </c>
      <c r="M225" s="47">
        <v>27.5</v>
      </c>
      <c r="N225" s="47">
        <v>50</v>
      </c>
      <c r="O225" s="47">
        <v>50</v>
      </c>
      <c r="P225" s="47">
        <f t="shared" si="14"/>
        <v>37.675000000000004</v>
      </c>
      <c r="Q225" s="8">
        <f t="shared" si="15"/>
        <v>82</v>
      </c>
      <c r="R225" s="47">
        <f t="shared" si="16"/>
        <v>82</v>
      </c>
      <c r="S225" s="6" t="s">
        <v>3268</v>
      </c>
      <c r="T225" s="6" t="s">
        <v>3270</v>
      </c>
      <c r="U225" s="6" t="s">
        <v>24</v>
      </c>
      <c r="V225" s="26"/>
      <c r="X225" s="41">
        <f t="shared" si="17"/>
        <v>0</v>
      </c>
    </row>
    <row r="226" spans="2:24" x14ac:dyDescent="0.25">
      <c r="B226" s="35" t="s">
        <v>3067</v>
      </c>
      <c r="C226" s="6" t="s">
        <v>2219</v>
      </c>
      <c r="D226" s="6" t="s">
        <v>2716</v>
      </c>
      <c r="E226" s="7" t="s">
        <v>16</v>
      </c>
      <c r="F226" s="6" t="s">
        <v>2483</v>
      </c>
      <c r="G226" s="6" t="s">
        <v>18</v>
      </c>
      <c r="H226" s="6" t="s">
        <v>12</v>
      </c>
      <c r="I226" s="6" t="s">
        <v>188</v>
      </c>
      <c r="J226" s="6" t="s">
        <v>2337</v>
      </c>
      <c r="K226" s="6" t="s">
        <v>15</v>
      </c>
      <c r="L226" s="48" t="s">
        <v>16</v>
      </c>
      <c r="M226" s="47">
        <v>27.5</v>
      </c>
      <c r="N226" s="47">
        <v>50</v>
      </c>
      <c r="O226" s="47">
        <v>50</v>
      </c>
      <c r="P226" s="47">
        <f t="shared" si="14"/>
        <v>37.675000000000004</v>
      </c>
      <c r="Q226" s="8">
        <f t="shared" si="15"/>
        <v>82</v>
      </c>
      <c r="R226" s="47">
        <f t="shared" si="16"/>
        <v>82</v>
      </c>
      <c r="S226" s="6" t="s">
        <v>3268</v>
      </c>
      <c r="T226" s="6" t="s">
        <v>3270</v>
      </c>
      <c r="U226" s="6" t="s">
        <v>24</v>
      </c>
      <c r="V226" s="26"/>
      <c r="X226" s="41">
        <f t="shared" si="17"/>
        <v>0</v>
      </c>
    </row>
    <row r="227" spans="2:24" x14ac:dyDescent="0.25">
      <c r="B227" s="35" t="s">
        <v>3068</v>
      </c>
      <c r="C227" s="6" t="s">
        <v>2220</v>
      </c>
      <c r="D227" s="6" t="s">
        <v>2717</v>
      </c>
      <c r="E227" s="7" t="s">
        <v>16</v>
      </c>
      <c r="F227" s="6" t="s">
        <v>2483</v>
      </c>
      <c r="G227" s="6" t="s">
        <v>19</v>
      </c>
      <c r="H227" s="6" t="s">
        <v>12</v>
      </c>
      <c r="I227" s="6" t="s">
        <v>188</v>
      </c>
      <c r="J227" s="6" t="s">
        <v>2337</v>
      </c>
      <c r="K227" s="6" t="s">
        <v>15</v>
      </c>
      <c r="L227" s="48" t="s">
        <v>16</v>
      </c>
      <c r="M227" s="47">
        <v>27.5</v>
      </c>
      <c r="N227" s="47">
        <v>50</v>
      </c>
      <c r="O227" s="47">
        <v>50</v>
      </c>
      <c r="P227" s="47">
        <f t="shared" si="14"/>
        <v>37.675000000000004</v>
      </c>
      <c r="Q227" s="8">
        <f t="shared" si="15"/>
        <v>82</v>
      </c>
      <c r="R227" s="47">
        <f t="shared" si="16"/>
        <v>82</v>
      </c>
      <c r="S227" s="6" t="s">
        <v>3268</v>
      </c>
      <c r="T227" s="6" t="s">
        <v>3270</v>
      </c>
      <c r="U227" s="6" t="s">
        <v>24</v>
      </c>
      <c r="V227" s="26"/>
      <c r="X227" s="41">
        <f t="shared" si="17"/>
        <v>0</v>
      </c>
    </row>
    <row r="228" spans="2:24" x14ac:dyDescent="0.25">
      <c r="B228" s="35" t="s">
        <v>3069</v>
      </c>
      <c r="C228" s="6" t="s">
        <v>2221</v>
      </c>
      <c r="D228" s="6" t="s">
        <v>2718</v>
      </c>
      <c r="E228" s="7" t="s">
        <v>16</v>
      </c>
      <c r="F228" s="6" t="s">
        <v>2483</v>
      </c>
      <c r="G228" s="6" t="s">
        <v>20</v>
      </c>
      <c r="H228" s="6" t="s">
        <v>12</v>
      </c>
      <c r="I228" s="6" t="s">
        <v>188</v>
      </c>
      <c r="J228" s="6" t="s">
        <v>2337</v>
      </c>
      <c r="K228" s="6" t="s">
        <v>15</v>
      </c>
      <c r="L228" s="48" t="s">
        <v>16</v>
      </c>
      <c r="M228" s="47">
        <v>27.5</v>
      </c>
      <c r="N228" s="47">
        <v>50</v>
      </c>
      <c r="O228" s="47">
        <v>50</v>
      </c>
      <c r="P228" s="47">
        <f t="shared" si="14"/>
        <v>37.675000000000004</v>
      </c>
      <c r="Q228" s="8">
        <f t="shared" si="15"/>
        <v>82</v>
      </c>
      <c r="R228" s="47">
        <f t="shared" si="16"/>
        <v>82</v>
      </c>
      <c r="S228" s="6" t="s">
        <v>3268</v>
      </c>
      <c r="T228" s="6" t="s">
        <v>3270</v>
      </c>
      <c r="U228" s="6" t="s">
        <v>24</v>
      </c>
      <c r="V228" s="26"/>
      <c r="X228" s="41">
        <f t="shared" si="17"/>
        <v>0</v>
      </c>
    </row>
    <row r="229" spans="2:24" x14ac:dyDescent="0.25">
      <c r="B229" s="35" t="s">
        <v>3070</v>
      </c>
      <c r="C229" s="6" t="s">
        <v>2222</v>
      </c>
      <c r="D229" s="6" t="s">
        <v>2719</v>
      </c>
      <c r="E229" s="7" t="s">
        <v>16</v>
      </c>
      <c r="F229" s="6" t="s">
        <v>2483</v>
      </c>
      <c r="G229" s="6" t="s">
        <v>189</v>
      </c>
      <c r="H229" s="6" t="s">
        <v>12</v>
      </c>
      <c r="I229" s="6" t="s">
        <v>188</v>
      </c>
      <c r="J229" s="6" t="s">
        <v>2337</v>
      </c>
      <c r="K229" s="6" t="s">
        <v>15</v>
      </c>
      <c r="L229" s="48" t="s">
        <v>16</v>
      </c>
      <c r="M229" s="47">
        <v>27.5</v>
      </c>
      <c r="N229" s="47">
        <v>50</v>
      </c>
      <c r="O229" s="47">
        <v>50</v>
      </c>
      <c r="P229" s="47">
        <f t="shared" si="14"/>
        <v>37.675000000000004</v>
      </c>
      <c r="Q229" s="8">
        <f t="shared" si="15"/>
        <v>82</v>
      </c>
      <c r="R229" s="47">
        <f t="shared" si="16"/>
        <v>82</v>
      </c>
      <c r="S229" s="6" t="s">
        <v>3268</v>
      </c>
      <c r="T229" s="6" t="s">
        <v>3270</v>
      </c>
      <c r="U229" s="6" t="s">
        <v>24</v>
      </c>
      <c r="V229" s="26"/>
      <c r="X229" s="41">
        <f t="shared" si="17"/>
        <v>0</v>
      </c>
    </row>
    <row r="230" spans="2:24" x14ac:dyDescent="0.25">
      <c r="B230" s="35" t="s">
        <v>3071</v>
      </c>
      <c r="C230" s="6" t="s">
        <v>2223</v>
      </c>
      <c r="D230" s="6" t="s">
        <v>2720</v>
      </c>
      <c r="E230" s="7" t="s">
        <v>16</v>
      </c>
      <c r="F230" s="6" t="s">
        <v>2541</v>
      </c>
      <c r="G230" s="6" t="s">
        <v>17</v>
      </c>
      <c r="H230" s="6" t="s">
        <v>12</v>
      </c>
      <c r="I230" s="6" t="s">
        <v>188</v>
      </c>
      <c r="J230" s="6" t="s">
        <v>2337</v>
      </c>
      <c r="K230" s="6" t="s">
        <v>15</v>
      </c>
      <c r="L230" s="48" t="s">
        <v>16</v>
      </c>
      <c r="M230" s="47">
        <v>27.5</v>
      </c>
      <c r="N230" s="47">
        <v>50</v>
      </c>
      <c r="O230" s="47">
        <v>50</v>
      </c>
      <c r="P230" s="47">
        <f t="shared" si="14"/>
        <v>37.675000000000004</v>
      </c>
      <c r="Q230" s="8">
        <f t="shared" si="15"/>
        <v>82</v>
      </c>
      <c r="R230" s="47">
        <f t="shared" si="16"/>
        <v>82</v>
      </c>
      <c r="S230" s="6" t="s">
        <v>3268</v>
      </c>
      <c r="T230" s="6" t="s">
        <v>3270</v>
      </c>
      <c r="U230" s="6" t="s">
        <v>24</v>
      </c>
      <c r="V230" s="26"/>
      <c r="X230" s="41">
        <f t="shared" si="17"/>
        <v>0</v>
      </c>
    </row>
    <row r="231" spans="2:24" x14ac:dyDescent="0.25">
      <c r="B231" s="35" t="s">
        <v>3072</v>
      </c>
      <c r="C231" s="6" t="s">
        <v>2224</v>
      </c>
      <c r="D231" s="6" t="s">
        <v>2721</v>
      </c>
      <c r="E231" s="7" t="s">
        <v>16</v>
      </c>
      <c r="F231" s="6" t="s">
        <v>2541</v>
      </c>
      <c r="G231" s="6" t="s">
        <v>18</v>
      </c>
      <c r="H231" s="6" t="s">
        <v>12</v>
      </c>
      <c r="I231" s="6" t="s">
        <v>188</v>
      </c>
      <c r="J231" s="6" t="s">
        <v>2337</v>
      </c>
      <c r="K231" s="6" t="s">
        <v>15</v>
      </c>
      <c r="L231" s="48" t="s">
        <v>16</v>
      </c>
      <c r="M231" s="47">
        <v>27.5</v>
      </c>
      <c r="N231" s="47">
        <v>50</v>
      </c>
      <c r="O231" s="47">
        <v>50</v>
      </c>
      <c r="P231" s="47">
        <f t="shared" si="14"/>
        <v>37.675000000000004</v>
      </c>
      <c r="Q231" s="8">
        <f t="shared" si="15"/>
        <v>82</v>
      </c>
      <c r="R231" s="47">
        <f t="shared" si="16"/>
        <v>82</v>
      </c>
      <c r="S231" s="6" t="s">
        <v>3268</v>
      </c>
      <c r="T231" s="6" t="s">
        <v>3270</v>
      </c>
      <c r="U231" s="6" t="s">
        <v>24</v>
      </c>
      <c r="V231" s="26"/>
      <c r="X231" s="41">
        <f t="shared" si="17"/>
        <v>0</v>
      </c>
    </row>
    <row r="232" spans="2:24" x14ac:dyDescent="0.25">
      <c r="B232" s="35" t="s">
        <v>3073</v>
      </c>
      <c r="C232" s="6" t="s">
        <v>2225</v>
      </c>
      <c r="D232" s="6" t="s">
        <v>2722</v>
      </c>
      <c r="E232" s="7" t="s">
        <v>16</v>
      </c>
      <c r="F232" s="6" t="s">
        <v>2541</v>
      </c>
      <c r="G232" s="6" t="s">
        <v>19</v>
      </c>
      <c r="H232" s="6" t="s">
        <v>12</v>
      </c>
      <c r="I232" s="6" t="s">
        <v>188</v>
      </c>
      <c r="J232" s="6" t="s">
        <v>2337</v>
      </c>
      <c r="K232" s="6" t="s">
        <v>15</v>
      </c>
      <c r="L232" s="48" t="s">
        <v>16</v>
      </c>
      <c r="M232" s="47">
        <v>27.5</v>
      </c>
      <c r="N232" s="47">
        <v>50</v>
      </c>
      <c r="O232" s="47">
        <v>50</v>
      </c>
      <c r="P232" s="47">
        <f t="shared" si="14"/>
        <v>37.675000000000004</v>
      </c>
      <c r="Q232" s="8">
        <f t="shared" si="15"/>
        <v>82</v>
      </c>
      <c r="R232" s="47">
        <f t="shared" si="16"/>
        <v>82</v>
      </c>
      <c r="S232" s="6" t="s">
        <v>3268</v>
      </c>
      <c r="T232" s="6" t="s">
        <v>3270</v>
      </c>
      <c r="U232" s="6" t="s">
        <v>24</v>
      </c>
      <c r="V232" s="26"/>
      <c r="X232" s="41">
        <f t="shared" si="17"/>
        <v>0</v>
      </c>
    </row>
    <row r="233" spans="2:24" x14ac:dyDescent="0.25">
      <c r="B233" s="35" t="s">
        <v>3074</v>
      </c>
      <c r="C233" s="6" t="s">
        <v>2226</v>
      </c>
      <c r="D233" s="6" t="s">
        <v>2723</v>
      </c>
      <c r="E233" s="7" t="s">
        <v>16</v>
      </c>
      <c r="F233" s="6" t="s">
        <v>2541</v>
      </c>
      <c r="G233" s="6" t="s">
        <v>20</v>
      </c>
      <c r="H233" s="6" t="s">
        <v>12</v>
      </c>
      <c r="I233" s="6" t="s">
        <v>188</v>
      </c>
      <c r="J233" s="6" t="s">
        <v>2337</v>
      </c>
      <c r="K233" s="6" t="s">
        <v>15</v>
      </c>
      <c r="L233" s="48" t="s">
        <v>16</v>
      </c>
      <c r="M233" s="47">
        <v>27.5</v>
      </c>
      <c r="N233" s="47">
        <v>50</v>
      </c>
      <c r="O233" s="47">
        <v>50</v>
      </c>
      <c r="P233" s="47">
        <f t="shared" si="14"/>
        <v>37.675000000000004</v>
      </c>
      <c r="Q233" s="8">
        <f t="shared" si="15"/>
        <v>82</v>
      </c>
      <c r="R233" s="47">
        <f t="shared" si="16"/>
        <v>82</v>
      </c>
      <c r="S233" s="6" t="s">
        <v>3268</v>
      </c>
      <c r="T233" s="6" t="s">
        <v>3270</v>
      </c>
      <c r="U233" s="6" t="s">
        <v>24</v>
      </c>
      <c r="V233" s="26"/>
      <c r="X233" s="41">
        <f t="shared" si="17"/>
        <v>0</v>
      </c>
    </row>
    <row r="234" spans="2:24" x14ac:dyDescent="0.25">
      <c r="B234" s="35" t="s">
        <v>3075</v>
      </c>
      <c r="C234" s="6" t="s">
        <v>2227</v>
      </c>
      <c r="D234" s="6" t="s">
        <v>2724</v>
      </c>
      <c r="E234" s="7" t="s">
        <v>16</v>
      </c>
      <c r="F234" s="6" t="s">
        <v>2541</v>
      </c>
      <c r="G234" s="6" t="s">
        <v>189</v>
      </c>
      <c r="H234" s="6" t="s">
        <v>12</v>
      </c>
      <c r="I234" s="6" t="s">
        <v>188</v>
      </c>
      <c r="J234" s="6" t="s">
        <v>2337</v>
      </c>
      <c r="K234" s="6" t="s">
        <v>15</v>
      </c>
      <c r="L234" s="48" t="s">
        <v>16</v>
      </c>
      <c r="M234" s="47">
        <v>27.5</v>
      </c>
      <c r="N234" s="47">
        <v>50</v>
      </c>
      <c r="O234" s="47">
        <v>50</v>
      </c>
      <c r="P234" s="47">
        <f t="shared" si="14"/>
        <v>37.675000000000004</v>
      </c>
      <c r="Q234" s="8">
        <f t="shared" si="15"/>
        <v>82</v>
      </c>
      <c r="R234" s="47">
        <f t="shared" si="16"/>
        <v>82</v>
      </c>
      <c r="S234" s="6" t="s">
        <v>3268</v>
      </c>
      <c r="T234" s="6" t="s">
        <v>3270</v>
      </c>
      <c r="U234" s="6" t="s">
        <v>24</v>
      </c>
      <c r="V234" s="26"/>
      <c r="X234" s="41">
        <f t="shared" si="17"/>
        <v>0</v>
      </c>
    </row>
    <row r="235" spans="2:24" x14ac:dyDescent="0.25">
      <c r="B235" s="35" t="s">
        <v>3076</v>
      </c>
      <c r="C235" s="6" t="s">
        <v>2228</v>
      </c>
      <c r="D235" s="6" t="s">
        <v>2725</v>
      </c>
      <c r="E235" s="7" t="s">
        <v>16</v>
      </c>
      <c r="F235" s="6" t="s">
        <v>2489</v>
      </c>
      <c r="G235" s="6" t="s">
        <v>17</v>
      </c>
      <c r="H235" s="6" t="s">
        <v>12</v>
      </c>
      <c r="I235" s="6" t="s">
        <v>188</v>
      </c>
      <c r="J235" s="6" t="s">
        <v>2337</v>
      </c>
      <c r="K235" s="6" t="s">
        <v>15</v>
      </c>
      <c r="L235" s="48" t="s">
        <v>16</v>
      </c>
      <c r="M235" s="47">
        <v>27.5</v>
      </c>
      <c r="N235" s="47">
        <v>50</v>
      </c>
      <c r="O235" s="47">
        <v>50</v>
      </c>
      <c r="P235" s="47">
        <f t="shared" si="14"/>
        <v>37.675000000000004</v>
      </c>
      <c r="Q235" s="8">
        <f t="shared" si="15"/>
        <v>82</v>
      </c>
      <c r="R235" s="47">
        <f t="shared" si="16"/>
        <v>82</v>
      </c>
      <c r="S235" s="6" t="s">
        <v>3268</v>
      </c>
      <c r="T235" s="6" t="s">
        <v>3270</v>
      </c>
      <c r="U235" s="6" t="s">
        <v>24</v>
      </c>
      <c r="V235" s="26"/>
      <c r="X235" s="41">
        <f t="shared" si="17"/>
        <v>0</v>
      </c>
    </row>
    <row r="236" spans="2:24" x14ac:dyDescent="0.25">
      <c r="B236" s="35" t="s">
        <v>3077</v>
      </c>
      <c r="C236" s="6" t="s">
        <v>2229</v>
      </c>
      <c r="D236" s="6" t="s">
        <v>2726</v>
      </c>
      <c r="E236" s="7" t="s">
        <v>16</v>
      </c>
      <c r="F236" s="6" t="s">
        <v>2489</v>
      </c>
      <c r="G236" s="6" t="s">
        <v>18</v>
      </c>
      <c r="H236" s="6" t="s">
        <v>12</v>
      </c>
      <c r="I236" s="6" t="s">
        <v>188</v>
      </c>
      <c r="J236" s="6" t="s">
        <v>2337</v>
      </c>
      <c r="K236" s="6" t="s">
        <v>15</v>
      </c>
      <c r="L236" s="48" t="s">
        <v>16</v>
      </c>
      <c r="M236" s="47">
        <v>27.5</v>
      </c>
      <c r="N236" s="47">
        <v>50</v>
      </c>
      <c r="O236" s="47">
        <v>50</v>
      </c>
      <c r="P236" s="47">
        <f t="shared" si="14"/>
        <v>37.675000000000004</v>
      </c>
      <c r="Q236" s="8">
        <f t="shared" si="15"/>
        <v>82</v>
      </c>
      <c r="R236" s="47">
        <f t="shared" si="16"/>
        <v>82</v>
      </c>
      <c r="S236" s="6" t="s">
        <v>3268</v>
      </c>
      <c r="T236" s="6" t="s">
        <v>3270</v>
      </c>
      <c r="U236" s="6" t="s">
        <v>24</v>
      </c>
      <c r="V236" s="26"/>
      <c r="X236" s="41">
        <f t="shared" si="17"/>
        <v>0</v>
      </c>
    </row>
    <row r="237" spans="2:24" x14ac:dyDescent="0.25">
      <c r="B237" s="35" t="s">
        <v>3078</v>
      </c>
      <c r="C237" s="6" t="s">
        <v>2230</v>
      </c>
      <c r="D237" s="6" t="s">
        <v>2727</v>
      </c>
      <c r="E237" s="7" t="s">
        <v>16</v>
      </c>
      <c r="F237" s="6" t="s">
        <v>2489</v>
      </c>
      <c r="G237" s="6" t="s">
        <v>19</v>
      </c>
      <c r="H237" s="6" t="s">
        <v>12</v>
      </c>
      <c r="I237" s="6" t="s">
        <v>188</v>
      </c>
      <c r="J237" s="6" t="s">
        <v>2337</v>
      </c>
      <c r="K237" s="6" t="s">
        <v>15</v>
      </c>
      <c r="L237" s="48" t="s">
        <v>16</v>
      </c>
      <c r="M237" s="47">
        <v>27.5</v>
      </c>
      <c r="N237" s="47">
        <v>50</v>
      </c>
      <c r="O237" s="47">
        <v>50</v>
      </c>
      <c r="P237" s="47">
        <f t="shared" si="14"/>
        <v>37.675000000000004</v>
      </c>
      <c r="Q237" s="8">
        <f t="shared" si="15"/>
        <v>82</v>
      </c>
      <c r="R237" s="47">
        <f t="shared" si="16"/>
        <v>82</v>
      </c>
      <c r="S237" s="6" t="s">
        <v>3268</v>
      </c>
      <c r="T237" s="6" t="s">
        <v>3270</v>
      </c>
      <c r="U237" s="6" t="s">
        <v>24</v>
      </c>
      <c r="V237" s="26"/>
      <c r="X237" s="41">
        <f t="shared" si="17"/>
        <v>0</v>
      </c>
    </row>
    <row r="238" spans="2:24" x14ac:dyDescent="0.25">
      <c r="B238" s="35" t="s">
        <v>3079</v>
      </c>
      <c r="C238" s="6" t="s">
        <v>2231</v>
      </c>
      <c r="D238" s="6" t="s">
        <v>2728</v>
      </c>
      <c r="E238" s="7" t="s">
        <v>16</v>
      </c>
      <c r="F238" s="6" t="s">
        <v>2489</v>
      </c>
      <c r="G238" s="6" t="s">
        <v>20</v>
      </c>
      <c r="H238" s="6" t="s">
        <v>12</v>
      </c>
      <c r="I238" s="6" t="s">
        <v>188</v>
      </c>
      <c r="J238" s="6" t="s">
        <v>2337</v>
      </c>
      <c r="K238" s="6" t="s">
        <v>15</v>
      </c>
      <c r="L238" s="48" t="s">
        <v>16</v>
      </c>
      <c r="M238" s="47">
        <v>27.5</v>
      </c>
      <c r="N238" s="47">
        <v>50</v>
      </c>
      <c r="O238" s="47">
        <v>50</v>
      </c>
      <c r="P238" s="47">
        <f t="shared" si="14"/>
        <v>37.675000000000004</v>
      </c>
      <c r="Q238" s="8">
        <f t="shared" si="15"/>
        <v>82</v>
      </c>
      <c r="R238" s="47">
        <f t="shared" si="16"/>
        <v>82</v>
      </c>
      <c r="S238" s="6" t="s">
        <v>3268</v>
      </c>
      <c r="T238" s="6" t="s">
        <v>3270</v>
      </c>
      <c r="U238" s="6" t="s">
        <v>24</v>
      </c>
      <c r="V238" s="26"/>
      <c r="X238" s="41">
        <f t="shared" si="17"/>
        <v>0</v>
      </c>
    </row>
    <row r="239" spans="2:24" x14ac:dyDescent="0.25">
      <c r="B239" s="35" t="s">
        <v>3080</v>
      </c>
      <c r="C239" s="6" t="s">
        <v>2232</v>
      </c>
      <c r="D239" s="6" t="s">
        <v>2729</v>
      </c>
      <c r="E239" s="7" t="s">
        <v>16</v>
      </c>
      <c r="F239" s="6" t="s">
        <v>2489</v>
      </c>
      <c r="G239" s="6" t="s">
        <v>189</v>
      </c>
      <c r="H239" s="6" t="s">
        <v>12</v>
      </c>
      <c r="I239" s="6" t="s">
        <v>188</v>
      </c>
      <c r="J239" s="6" t="s">
        <v>2337</v>
      </c>
      <c r="K239" s="6" t="s">
        <v>15</v>
      </c>
      <c r="L239" s="48" t="s">
        <v>16</v>
      </c>
      <c r="M239" s="47">
        <v>27.5</v>
      </c>
      <c r="N239" s="47">
        <v>50</v>
      </c>
      <c r="O239" s="47">
        <v>50</v>
      </c>
      <c r="P239" s="47">
        <f t="shared" si="14"/>
        <v>37.675000000000004</v>
      </c>
      <c r="Q239" s="8">
        <f t="shared" si="15"/>
        <v>82</v>
      </c>
      <c r="R239" s="47">
        <f t="shared" si="16"/>
        <v>82</v>
      </c>
      <c r="S239" s="6" t="s">
        <v>3268</v>
      </c>
      <c r="T239" s="6" t="s">
        <v>3270</v>
      </c>
      <c r="U239" s="6" t="s">
        <v>24</v>
      </c>
      <c r="V239" s="26"/>
      <c r="X239" s="41">
        <f t="shared" si="17"/>
        <v>0</v>
      </c>
    </row>
    <row r="240" spans="2:24" x14ac:dyDescent="0.25">
      <c r="B240" s="35" t="s">
        <v>3081</v>
      </c>
      <c r="C240" s="6" t="s">
        <v>2233</v>
      </c>
      <c r="D240" s="6" t="s">
        <v>2730</v>
      </c>
      <c r="E240" s="7" t="s">
        <v>16</v>
      </c>
      <c r="F240" s="6" t="s">
        <v>2550</v>
      </c>
      <c r="G240" s="6" t="s">
        <v>17</v>
      </c>
      <c r="H240" s="6" t="s">
        <v>12</v>
      </c>
      <c r="I240" s="6" t="s">
        <v>188</v>
      </c>
      <c r="J240" s="6" t="s">
        <v>2337</v>
      </c>
      <c r="K240" s="6" t="s">
        <v>15</v>
      </c>
      <c r="L240" s="48" t="s">
        <v>16</v>
      </c>
      <c r="M240" s="47">
        <v>52.25</v>
      </c>
      <c r="N240" s="47">
        <v>95</v>
      </c>
      <c r="O240" s="47">
        <v>95</v>
      </c>
      <c r="P240" s="47">
        <f t="shared" si="14"/>
        <v>71.58250000000001</v>
      </c>
      <c r="Q240" s="8">
        <f t="shared" si="15"/>
        <v>156</v>
      </c>
      <c r="R240" s="47">
        <f t="shared" si="16"/>
        <v>156</v>
      </c>
      <c r="S240" s="6" t="s">
        <v>3268</v>
      </c>
      <c r="T240" s="6" t="s">
        <v>3270</v>
      </c>
      <c r="U240" s="6" t="s">
        <v>24</v>
      </c>
      <c r="V240" s="26"/>
      <c r="X240" s="41">
        <f t="shared" si="17"/>
        <v>0</v>
      </c>
    </row>
    <row r="241" spans="2:24" x14ac:dyDescent="0.25">
      <c r="B241" s="35" t="s">
        <v>3082</v>
      </c>
      <c r="C241" s="6" t="s">
        <v>2234</v>
      </c>
      <c r="D241" s="6" t="s">
        <v>2731</v>
      </c>
      <c r="E241" s="7" t="s">
        <v>16</v>
      </c>
      <c r="F241" s="6" t="s">
        <v>2550</v>
      </c>
      <c r="G241" s="6" t="s">
        <v>18</v>
      </c>
      <c r="H241" s="6" t="s">
        <v>12</v>
      </c>
      <c r="I241" s="6" t="s">
        <v>188</v>
      </c>
      <c r="J241" s="6" t="s">
        <v>2337</v>
      </c>
      <c r="K241" s="6" t="s">
        <v>15</v>
      </c>
      <c r="L241" s="48" t="s">
        <v>16</v>
      </c>
      <c r="M241" s="47">
        <v>52.25</v>
      </c>
      <c r="N241" s="47">
        <v>95</v>
      </c>
      <c r="O241" s="47">
        <v>95</v>
      </c>
      <c r="P241" s="47">
        <f t="shared" si="14"/>
        <v>71.58250000000001</v>
      </c>
      <c r="Q241" s="8">
        <f t="shared" si="15"/>
        <v>156</v>
      </c>
      <c r="R241" s="47">
        <f t="shared" si="16"/>
        <v>156</v>
      </c>
      <c r="S241" s="6" t="s">
        <v>3268</v>
      </c>
      <c r="T241" s="6" t="s">
        <v>3270</v>
      </c>
      <c r="U241" s="6" t="s">
        <v>24</v>
      </c>
      <c r="V241" s="26"/>
      <c r="X241" s="41">
        <f t="shared" si="17"/>
        <v>0</v>
      </c>
    </row>
    <row r="242" spans="2:24" x14ac:dyDescent="0.25">
      <c r="B242" s="35" t="s">
        <v>3083</v>
      </c>
      <c r="C242" s="6" t="s">
        <v>2235</v>
      </c>
      <c r="D242" s="6" t="s">
        <v>2732</v>
      </c>
      <c r="E242" s="7" t="s">
        <v>16</v>
      </c>
      <c r="F242" s="6" t="s">
        <v>2550</v>
      </c>
      <c r="G242" s="6" t="s">
        <v>19</v>
      </c>
      <c r="H242" s="6" t="s">
        <v>12</v>
      </c>
      <c r="I242" s="6" t="s">
        <v>188</v>
      </c>
      <c r="J242" s="6" t="s">
        <v>2337</v>
      </c>
      <c r="K242" s="6" t="s">
        <v>15</v>
      </c>
      <c r="L242" s="48" t="s">
        <v>16</v>
      </c>
      <c r="M242" s="47">
        <v>52.25</v>
      </c>
      <c r="N242" s="47">
        <v>95</v>
      </c>
      <c r="O242" s="47">
        <v>95</v>
      </c>
      <c r="P242" s="47">
        <f t="shared" si="14"/>
        <v>71.58250000000001</v>
      </c>
      <c r="Q242" s="8">
        <f t="shared" si="15"/>
        <v>156</v>
      </c>
      <c r="R242" s="47">
        <f t="shared" si="16"/>
        <v>156</v>
      </c>
      <c r="S242" s="6" t="s">
        <v>3268</v>
      </c>
      <c r="T242" s="6" t="s">
        <v>3270</v>
      </c>
      <c r="U242" s="6" t="s">
        <v>24</v>
      </c>
      <c r="V242" s="26"/>
      <c r="X242" s="41">
        <f t="shared" si="17"/>
        <v>0</v>
      </c>
    </row>
    <row r="243" spans="2:24" x14ac:dyDescent="0.25">
      <c r="B243" s="35" t="s">
        <v>3084</v>
      </c>
      <c r="C243" s="6" t="s">
        <v>2236</v>
      </c>
      <c r="D243" s="6" t="s">
        <v>2733</v>
      </c>
      <c r="E243" s="7" t="s">
        <v>16</v>
      </c>
      <c r="F243" s="6" t="s">
        <v>2550</v>
      </c>
      <c r="G243" s="6" t="s">
        <v>20</v>
      </c>
      <c r="H243" s="6" t="s">
        <v>12</v>
      </c>
      <c r="I243" s="6" t="s">
        <v>188</v>
      </c>
      <c r="J243" s="6" t="s">
        <v>2337</v>
      </c>
      <c r="K243" s="6" t="s">
        <v>15</v>
      </c>
      <c r="L243" s="48" t="s">
        <v>16</v>
      </c>
      <c r="M243" s="47">
        <v>52.25</v>
      </c>
      <c r="N243" s="47">
        <v>95</v>
      </c>
      <c r="O243" s="47">
        <v>95</v>
      </c>
      <c r="P243" s="47">
        <f t="shared" si="14"/>
        <v>71.58250000000001</v>
      </c>
      <c r="Q243" s="8">
        <f t="shared" si="15"/>
        <v>156</v>
      </c>
      <c r="R243" s="47">
        <f t="shared" si="16"/>
        <v>156</v>
      </c>
      <c r="S243" s="6" t="s">
        <v>3268</v>
      </c>
      <c r="T243" s="6" t="s">
        <v>3270</v>
      </c>
      <c r="U243" s="6" t="s">
        <v>24</v>
      </c>
      <c r="V243" s="26"/>
      <c r="X243" s="41">
        <f t="shared" si="17"/>
        <v>0</v>
      </c>
    </row>
    <row r="244" spans="2:24" x14ac:dyDescent="0.25">
      <c r="B244" s="35" t="s">
        <v>3085</v>
      </c>
      <c r="C244" s="6" t="s">
        <v>2237</v>
      </c>
      <c r="D244" s="6" t="s">
        <v>2734</v>
      </c>
      <c r="E244" s="7" t="s">
        <v>16</v>
      </c>
      <c r="F244" s="6" t="s">
        <v>2550</v>
      </c>
      <c r="G244" s="6" t="s">
        <v>189</v>
      </c>
      <c r="H244" s="6" t="s">
        <v>12</v>
      </c>
      <c r="I244" s="6" t="s">
        <v>188</v>
      </c>
      <c r="J244" s="6" t="s">
        <v>2337</v>
      </c>
      <c r="K244" s="6" t="s">
        <v>15</v>
      </c>
      <c r="L244" s="48" t="s">
        <v>16</v>
      </c>
      <c r="M244" s="47">
        <v>52.25</v>
      </c>
      <c r="N244" s="47">
        <v>95</v>
      </c>
      <c r="O244" s="47">
        <v>95</v>
      </c>
      <c r="P244" s="47">
        <f t="shared" si="14"/>
        <v>71.58250000000001</v>
      </c>
      <c r="Q244" s="8">
        <f t="shared" si="15"/>
        <v>156</v>
      </c>
      <c r="R244" s="47">
        <f t="shared" si="16"/>
        <v>156</v>
      </c>
      <c r="S244" s="6" t="s">
        <v>3268</v>
      </c>
      <c r="T244" s="6" t="s">
        <v>3270</v>
      </c>
      <c r="U244" s="6" t="s">
        <v>24</v>
      </c>
      <c r="V244" s="26"/>
      <c r="X244" s="41">
        <f t="shared" si="17"/>
        <v>0</v>
      </c>
    </row>
    <row r="245" spans="2:24" x14ac:dyDescent="0.25">
      <c r="B245" s="35" t="s">
        <v>3086</v>
      </c>
      <c r="C245" s="6" t="s">
        <v>2238</v>
      </c>
      <c r="D245" s="6" t="s">
        <v>2735</v>
      </c>
      <c r="E245" s="7" t="s">
        <v>16</v>
      </c>
      <c r="F245" s="6" t="s">
        <v>2567</v>
      </c>
      <c r="G245" s="6" t="s">
        <v>17</v>
      </c>
      <c r="H245" s="6" t="s">
        <v>12</v>
      </c>
      <c r="I245" s="6" t="s">
        <v>188</v>
      </c>
      <c r="J245" s="6" t="s">
        <v>2337</v>
      </c>
      <c r="K245" s="6" t="s">
        <v>15</v>
      </c>
      <c r="L245" s="48" t="s">
        <v>16</v>
      </c>
      <c r="M245" s="47">
        <v>52.25</v>
      </c>
      <c r="N245" s="47">
        <v>95</v>
      </c>
      <c r="O245" s="47">
        <v>95</v>
      </c>
      <c r="P245" s="47">
        <f t="shared" si="14"/>
        <v>71.58250000000001</v>
      </c>
      <c r="Q245" s="8">
        <f t="shared" si="15"/>
        <v>156</v>
      </c>
      <c r="R245" s="47">
        <f t="shared" si="16"/>
        <v>156</v>
      </c>
      <c r="S245" s="6" t="s">
        <v>3268</v>
      </c>
      <c r="T245" s="6" t="s">
        <v>3270</v>
      </c>
      <c r="U245" s="6" t="s">
        <v>24</v>
      </c>
      <c r="V245" s="26"/>
      <c r="X245" s="41">
        <f t="shared" si="17"/>
        <v>0</v>
      </c>
    </row>
    <row r="246" spans="2:24" x14ac:dyDescent="0.25">
      <c r="B246" s="35" t="s">
        <v>3087</v>
      </c>
      <c r="C246" s="6" t="s">
        <v>2239</v>
      </c>
      <c r="D246" s="6" t="s">
        <v>2736</v>
      </c>
      <c r="E246" s="7" t="s">
        <v>16</v>
      </c>
      <c r="F246" s="6" t="s">
        <v>2567</v>
      </c>
      <c r="G246" s="6" t="s">
        <v>18</v>
      </c>
      <c r="H246" s="6" t="s">
        <v>12</v>
      </c>
      <c r="I246" s="6" t="s">
        <v>188</v>
      </c>
      <c r="J246" s="6" t="s">
        <v>2337</v>
      </c>
      <c r="K246" s="6" t="s">
        <v>15</v>
      </c>
      <c r="L246" s="48" t="s">
        <v>16</v>
      </c>
      <c r="M246" s="47">
        <v>52.25</v>
      </c>
      <c r="N246" s="47">
        <v>95</v>
      </c>
      <c r="O246" s="47">
        <v>95</v>
      </c>
      <c r="P246" s="47">
        <f t="shared" si="14"/>
        <v>71.58250000000001</v>
      </c>
      <c r="Q246" s="8">
        <f t="shared" si="15"/>
        <v>156</v>
      </c>
      <c r="R246" s="47">
        <f t="shared" si="16"/>
        <v>156</v>
      </c>
      <c r="S246" s="6" t="s">
        <v>3268</v>
      </c>
      <c r="T246" s="6" t="s">
        <v>3270</v>
      </c>
      <c r="U246" s="6" t="s">
        <v>24</v>
      </c>
      <c r="V246" s="26"/>
      <c r="X246" s="41">
        <f t="shared" si="17"/>
        <v>0</v>
      </c>
    </row>
    <row r="247" spans="2:24" x14ac:dyDescent="0.25">
      <c r="B247" s="35" t="s">
        <v>3088</v>
      </c>
      <c r="C247" s="6" t="s">
        <v>2240</v>
      </c>
      <c r="D247" s="6" t="s">
        <v>2737</v>
      </c>
      <c r="E247" s="7" t="s">
        <v>16</v>
      </c>
      <c r="F247" s="6" t="s">
        <v>2567</v>
      </c>
      <c r="G247" s="6" t="s">
        <v>19</v>
      </c>
      <c r="H247" s="6" t="s">
        <v>12</v>
      </c>
      <c r="I247" s="6" t="s">
        <v>188</v>
      </c>
      <c r="J247" s="6" t="s">
        <v>2337</v>
      </c>
      <c r="K247" s="6" t="s">
        <v>15</v>
      </c>
      <c r="L247" s="48" t="s">
        <v>16</v>
      </c>
      <c r="M247" s="47">
        <v>52.25</v>
      </c>
      <c r="N247" s="47">
        <v>95</v>
      </c>
      <c r="O247" s="47">
        <v>95</v>
      </c>
      <c r="P247" s="47">
        <f t="shared" si="14"/>
        <v>71.58250000000001</v>
      </c>
      <c r="Q247" s="8">
        <f t="shared" si="15"/>
        <v>156</v>
      </c>
      <c r="R247" s="47">
        <f t="shared" si="16"/>
        <v>156</v>
      </c>
      <c r="S247" s="6" t="s">
        <v>3268</v>
      </c>
      <c r="T247" s="6" t="s">
        <v>3270</v>
      </c>
      <c r="U247" s="6" t="s">
        <v>24</v>
      </c>
      <c r="V247" s="26"/>
      <c r="X247" s="41">
        <f t="shared" si="17"/>
        <v>0</v>
      </c>
    </row>
    <row r="248" spans="2:24" x14ac:dyDescent="0.25">
      <c r="B248" s="35" t="s">
        <v>3089</v>
      </c>
      <c r="C248" s="6" t="s">
        <v>2241</v>
      </c>
      <c r="D248" s="6" t="s">
        <v>2738</v>
      </c>
      <c r="E248" s="7" t="s">
        <v>16</v>
      </c>
      <c r="F248" s="6" t="s">
        <v>2567</v>
      </c>
      <c r="G248" s="6" t="s">
        <v>20</v>
      </c>
      <c r="H248" s="6" t="s">
        <v>12</v>
      </c>
      <c r="I248" s="6" t="s">
        <v>188</v>
      </c>
      <c r="J248" s="6" t="s">
        <v>2337</v>
      </c>
      <c r="K248" s="6" t="s">
        <v>15</v>
      </c>
      <c r="L248" s="48" t="s">
        <v>16</v>
      </c>
      <c r="M248" s="47">
        <v>52.25</v>
      </c>
      <c r="N248" s="47">
        <v>95</v>
      </c>
      <c r="O248" s="47">
        <v>95</v>
      </c>
      <c r="P248" s="47">
        <f t="shared" si="14"/>
        <v>71.58250000000001</v>
      </c>
      <c r="Q248" s="8">
        <f t="shared" si="15"/>
        <v>156</v>
      </c>
      <c r="R248" s="47">
        <f t="shared" si="16"/>
        <v>156</v>
      </c>
      <c r="S248" s="6" t="s">
        <v>3268</v>
      </c>
      <c r="T248" s="6" t="s">
        <v>3270</v>
      </c>
      <c r="U248" s="6" t="s">
        <v>24</v>
      </c>
      <c r="V248" s="26"/>
      <c r="X248" s="41">
        <f t="shared" si="17"/>
        <v>0</v>
      </c>
    </row>
    <row r="249" spans="2:24" x14ac:dyDescent="0.25">
      <c r="B249" s="35" t="s">
        <v>3090</v>
      </c>
      <c r="C249" s="6" t="s">
        <v>2242</v>
      </c>
      <c r="D249" s="6" t="s">
        <v>2739</v>
      </c>
      <c r="E249" s="7" t="s">
        <v>16</v>
      </c>
      <c r="F249" s="6" t="s">
        <v>2567</v>
      </c>
      <c r="G249" s="6" t="s">
        <v>189</v>
      </c>
      <c r="H249" s="6" t="s">
        <v>12</v>
      </c>
      <c r="I249" s="6" t="s">
        <v>188</v>
      </c>
      <c r="J249" s="6" t="s">
        <v>2337</v>
      </c>
      <c r="K249" s="6" t="s">
        <v>15</v>
      </c>
      <c r="L249" s="48" t="s">
        <v>16</v>
      </c>
      <c r="M249" s="47">
        <v>52.25</v>
      </c>
      <c r="N249" s="47">
        <v>95</v>
      </c>
      <c r="O249" s="47">
        <v>95</v>
      </c>
      <c r="P249" s="47">
        <f t="shared" si="14"/>
        <v>71.58250000000001</v>
      </c>
      <c r="Q249" s="8">
        <f t="shared" si="15"/>
        <v>156</v>
      </c>
      <c r="R249" s="47">
        <f t="shared" si="16"/>
        <v>156</v>
      </c>
      <c r="S249" s="6" t="s">
        <v>3268</v>
      </c>
      <c r="T249" s="6" t="s">
        <v>3270</v>
      </c>
      <c r="U249" s="6" t="s">
        <v>24</v>
      </c>
      <c r="V249" s="26"/>
      <c r="X249" s="41">
        <f t="shared" si="17"/>
        <v>0</v>
      </c>
    </row>
    <row r="250" spans="2:24" x14ac:dyDescent="0.25">
      <c r="B250" s="35" t="s">
        <v>3091</v>
      </c>
      <c r="C250" s="6" t="s">
        <v>2243</v>
      </c>
      <c r="D250" s="6" t="s">
        <v>2740</v>
      </c>
      <c r="E250" s="7" t="s">
        <v>15</v>
      </c>
      <c r="F250" s="6" t="s">
        <v>2550</v>
      </c>
      <c r="G250" s="6" t="s">
        <v>17</v>
      </c>
      <c r="H250" s="6" t="s">
        <v>12</v>
      </c>
      <c r="I250" s="6" t="s">
        <v>13</v>
      </c>
      <c r="J250" s="6" t="s">
        <v>2337</v>
      </c>
      <c r="K250" s="6" t="s">
        <v>15</v>
      </c>
      <c r="L250" s="48" t="s">
        <v>16</v>
      </c>
      <c r="M250" s="47">
        <v>44</v>
      </c>
      <c r="N250" s="47">
        <v>80</v>
      </c>
      <c r="O250" s="47">
        <v>80</v>
      </c>
      <c r="P250" s="47">
        <f t="shared" si="14"/>
        <v>60.280000000000008</v>
      </c>
      <c r="Q250" s="8">
        <f t="shared" si="15"/>
        <v>132</v>
      </c>
      <c r="R250" s="47">
        <f t="shared" si="16"/>
        <v>132</v>
      </c>
      <c r="S250" s="6" t="s">
        <v>3268</v>
      </c>
      <c r="T250" s="6" t="s">
        <v>3270</v>
      </c>
      <c r="U250" s="6" t="s">
        <v>24</v>
      </c>
      <c r="V250" s="26"/>
      <c r="X250" s="41">
        <f t="shared" si="17"/>
        <v>0</v>
      </c>
    </row>
    <row r="251" spans="2:24" x14ac:dyDescent="0.25">
      <c r="B251" s="35" t="s">
        <v>3092</v>
      </c>
      <c r="C251" s="6" t="s">
        <v>2244</v>
      </c>
      <c r="D251" s="6" t="s">
        <v>2741</v>
      </c>
      <c r="E251" s="7" t="s">
        <v>15</v>
      </c>
      <c r="F251" s="6" t="s">
        <v>2550</v>
      </c>
      <c r="G251" s="6" t="s">
        <v>18</v>
      </c>
      <c r="H251" s="6" t="s">
        <v>12</v>
      </c>
      <c r="I251" s="6" t="s">
        <v>13</v>
      </c>
      <c r="J251" s="6" t="s">
        <v>2337</v>
      </c>
      <c r="K251" s="6" t="s">
        <v>15</v>
      </c>
      <c r="L251" s="48" t="s">
        <v>16</v>
      </c>
      <c r="M251" s="47">
        <v>44</v>
      </c>
      <c r="N251" s="47">
        <v>80</v>
      </c>
      <c r="O251" s="47">
        <v>80</v>
      </c>
      <c r="P251" s="47">
        <f t="shared" si="14"/>
        <v>60.280000000000008</v>
      </c>
      <c r="Q251" s="8">
        <f t="shared" si="15"/>
        <v>132</v>
      </c>
      <c r="R251" s="47">
        <f t="shared" si="16"/>
        <v>132</v>
      </c>
      <c r="S251" s="6" t="s">
        <v>3268</v>
      </c>
      <c r="T251" s="6" t="s">
        <v>3270</v>
      </c>
      <c r="U251" s="6" t="s">
        <v>24</v>
      </c>
      <c r="V251" s="26"/>
      <c r="X251" s="41">
        <f t="shared" si="17"/>
        <v>0</v>
      </c>
    </row>
    <row r="252" spans="2:24" x14ac:dyDescent="0.25">
      <c r="B252" s="35" t="s">
        <v>3093</v>
      </c>
      <c r="C252" s="6" t="s">
        <v>2245</v>
      </c>
      <c r="D252" s="6" t="s">
        <v>2742</v>
      </c>
      <c r="E252" s="7" t="s">
        <v>15</v>
      </c>
      <c r="F252" s="6" t="s">
        <v>2550</v>
      </c>
      <c r="G252" s="6" t="s">
        <v>19</v>
      </c>
      <c r="H252" s="6" t="s">
        <v>12</v>
      </c>
      <c r="I252" s="6" t="s">
        <v>13</v>
      </c>
      <c r="J252" s="6" t="s">
        <v>2337</v>
      </c>
      <c r="K252" s="6" t="s">
        <v>15</v>
      </c>
      <c r="L252" s="48" t="s">
        <v>16</v>
      </c>
      <c r="M252" s="47">
        <v>44</v>
      </c>
      <c r="N252" s="47">
        <v>80</v>
      </c>
      <c r="O252" s="47">
        <v>80</v>
      </c>
      <c r="P252" s="47">
        <f t="shared" si="14"/>
        <v>60.280000000000008</v>
      </c>
      <c r="Q252" s="8">
        <f t="shared" si="15"/>
        <v>132</v>
      </c>
      <c r="R252" s="47">
        <f t="shared" si="16"/>
        <v>132</v>
      </c>
      <c r="S252" s="6" t="s">
        <v>3268</v>
      </c>
      <c r="T252" s="6" t="s">
        <v>3270</v>
      </c>
      <c r="U252" s="6" t="s">
        <v>24</v>
      </c>
      <c r="V252" s="26"/>
      <c r="X252" s="41">
        <f t="shared" si="17"/>
        <v>0</v>
      </c>
    </row>
    <row r="253" spans="2:24" x14ac:dyDescent="0.25">
      <c r="B253" s="35" t="s">
        <v>3094</v>
      </c>
      <c r="C253" s="6" t="s">
        <v>2246</v>
      </c>
      <c r="D253" s="6" t="s">
        <v>2743</v>
      </c>
      <c r="E253" s="7" t="s">
        <v>15</v>
      </c>
      <c r="F253" s="6" t="s">
        <v>2550</v>
      </c>
      <c r="G253" s="6" t="s">
        <v>20</v>
      </c>
      <c r="H253" s="6" t="s">
        <v>12</v>
      </c>
      <c r="I253" s="6" t="s">
        <v>13</v>
      </c>
      <c r="J253" s="6" t="s">
        <v>2337</v>
      </c>
      <c r="K253" s="6" t="s">
        <v>15</v>
      </c>
      <c r="L253" s="48" t="s">
        <v>16</v>
      </c>
      <c r="M253" s="47">
        <v>44</v>
      </c>
      <c r="N253" s="47">
        <v>80</v>
      </c>
      <c r="O253" s="47">
        <v>80</v>
      </c>
      <c r="P253" s="47">
        <f t="shared" si="14"/>
        <v>60.280000000000008</v>
      </c>
      <c r="Q253" s="8">
        <f t="shared" si="15"/>
        <v>132</v>
      </c>
      <c r="R253" s="47">
        <f t="shared" si="16"/>
        <v>132</v>
      </c>
      <c r="S253" s="6" t="s">
        <v>3268</v>
      </c>
      <c r="T253" s="6" t="s">
        <v>3270</v>
      </c>
      <c r="U253" s="6" t="s">
        <v>24</v>
      </c>
      <c r="V253" s="26"/>
      <c r="X253" s="41">
        <f t="shared" si="17"/>
        <v>0</v>
      </c>
    </row>
    <row r="254" spans="2:24" x14ac:dyDescent="0.25">
      <c r="B254" s="35" t="s">
        <v>3095</v>
      </c>
      <c r="C254" s="6" t="s">
        <v>2247</v>
      </c>
      <c r="D254" s="6" t="s">
        <v>2744</v>
      </c>
      <c r="E254" s="7" t="s">
        <v>15</v>
      </c>
      <c r="F254" s="6" t="s">
        <v>2550</v>
      </c>
      <c r="G254" s="6" t="s">
        <v>189</v>
      </c>
      <c r="H254" s="6" t="s">
        <v>12</v>
      </c>
      <c r="I254" s="6" t="s">
        <v>13</v>
      </c>
      <c r="J254" s="6" t="s">
        <v>2337</v>
      </c>
      <c r="K254" s="6" t="s">
        <v>15</v>
      </c>
      <c r="L254" s="48" t="s">
        <v>16</v>
      </c>
      <c r="M254" s="47">
        <v>44</v>
      </c>
      <c r="N254" s="47">
        <v>80</v>
      </c>
      <c r="O254" s="47">
        <v>80</v>
      </c>
      <c r="P254" s="47">
        <f t="shared" si="14"/>
        <v>60.280000000000008</v>
      </c>
      <c r="Q254" s="8">
        <f t="shared" si="15"/>
        <v>132</v>
      </c>
      <c r="R254" s="47">
        <f t="shared" si="16"/>
        <v>132</v>
      </c>
      <c r="S254" s="6" t="s">
        <v>3268</v>
      </c>
      <c r="T254" s="6" t="s">
        <v>3270</v>
      </c>
      <c r="U254" s="6" t="s">
        <v>24</v>
      </c>
      <c r="V254" s="26"/>
      <c r="X254" s="41">
        <f t="shared" si="17"/>
        <v>0</v>
      </c>
    </row>
    <row r="255" spans="2:24" x14ac:dyDescent="0.25">
      <c r="B255" s="35" t="s">
        <v>3096</v>
      </c>
      <c r="C255" s="6" t="s">
        <v>2248</v>
      </c>
      <c r="D255" s="6" t="s">
        <v>2745</v>
      </c>
      <c r="E255" s="7" t="s">
        <v>16</v>
      </c>
      <c r="F255" s="6" t="s">
        <v>2514</v>
      </c>
      <c r="G255" s="6" t="s">
        <v>17</v>
      </c>
      <c r="H255" s="6" t="s">
        <v>12</v>
      </c>
      <c r="I255" s="6" t="s">
        <v>13</v>
      </c>
      <c r="J255" s="6" t="s">
        <v>2337</v>
      </c>
      <c r="K255" s="6" t="s">
        <v>15</v>
      </c>
      <c r="L255" s="48" t="s">
        <v>16</v>
      </c>
      <c r="M255" s="47">
        <v>44</v>
      </c>
      <c r="N255" s="47">
        <v>80</v>
      </c>
      <c r="O255" s="47">
        <v>80</v>
      </c>
      <c r="P255" s="47">
        <f t="shared" si="14"/>
        <v>60.280000000000008</v>
      </c>
      <c r="Q255" s="8">
        <f t="shared" si="15"/>
        <v>132</v>
      </c>
      <c r="R255" s="47">
        <f t="shared" si="16"/>
        <v>132</v>
      </c>
      <c r="S255" s="6" t="s">
        <v>3268</v>
      </c>
      <c r="T255" s="6" t="s">
        <v>3270</v>
      </c>
      <c r="U255" s="6" t="s">
        <v>24</v>
      </c>
      <c r="V255" s="26"/>
      <c r="X255" s="41">
        <f t="shared" si="17"/>
        <v>0</v>
      </c>
    </row>
    <row r="256" spans="2:24" x14ac:dyDescent="0.25">
      <c r="B256" s="35" t="s">
        <v>3097</v>
      </c>
      <c r="C256" s="6" t="s">
        <v>2249</v>
      </c>
      <c r="D256" s="6" t="s">
        <v>2746</v>
      </c>
      <c r="E256" s="7" t="s">
        <v>16</v>
      </c>
      <c r="F256" s="6" t="s">
        <v>2514</v>
      </c>
      <c r="G256" s="6" t="s">
        <v>18</v>
      </c>
      <c r="H256" s="6" t="s">
        <v>12</v>
      </c>
      <c r="I256" s="6" t="s">
        <v>13</v>
      </c>
      <c r="J256" s="6" t="s">
        <v>2337</v>
      </c>
      <c r="K256" s="6" t="s">
        <v>15</v>
      </c>
      <c r="L256" s="48" t="s">
        <v>16</v>
      </c>
      <c r="M256" s="47">
        <v>44</v>
      </c>
      <c r="N256" s="47">
        <v>80</v>
      </c>
      <c r="O256" s="47">
        <v>80</v>
      </c>
      <c r="P256" s="47">
        <f t="shared" si="14"/>
        <v>60.280000000000008</v>
      </c>
      <c r="Q256" s="8">
        <f t="shared" si="15"/>
        <v>132</v>
      </c>
      <c r="R256" s="47">
        <f t="shared" si="16"/>
        <v>132</v>
      </c>
      <c r="S256" s="6" t="s">
        <v>3268</v>
      </c>
      <c r="T256" s="6" t="s">
        <v>3270</v>
      </c>
      <c r="U256" s="6" t="s">
        <v>24</v>
      </c>
      <c r="V256" s="26"/>
      <c r="X256" s="41">
        <f t="shared" si="17"/>
        <v>0</v>
      </c>
    </row>
    <row r="257" spans="2:24" x14ac:dyDescent="0.25">
      <c r="B257" s="35" t="s">
        <v>3098</v>
      </c>
      <c r="C257" s="6" t="s">
        <v>2250</v>
      </c>
      <c r="D257" s="6" t="s">
        <v>2747</v>
      </c>
      <c r="E257" s="7" t="s">
        <v>16</v>
      </c>
      <c r="F257" s="6" t="s">
        <v>2514</v>
      </c>
      <c r="G257" s="6" t="s">
        <v>19</v>
      </c>
      <c r="H257" s="6" t="s">
        <v>12</v>
      </c>
      <c r="I257" s="6" t="s">
        <v>13</v>
      </c>
      <c r="J257" s="6" t="s">
        <v>2337</v>
      </c>
      <c r="K257" s="6" t="s">
        <v>15</v>
      </c>
      <c r="L257" s="48" t="s">
        <v>16</v>
      </c>
      <c r="M257" s="47">
        <v>44</v>
      </c>
      <c r="N257" s="47">
        <v>80</v>
      </c>
      <c r="O257" s="47">
        <v>80</v>
      </c>
      <c r="P257" s="47">
        <f t="shared" si="14"/>
        <v>60.280000000000008</v>
      </c>
      <c r="Q257" s="8">
        <f t="shared" si="15"/>
        <v>132</v>
      </c>
      <c r="R257" s="47">
        <f t="shared" si="16"/>
        <v>132</v>
      </c>
      <c r="S257" s="6" t="s">
        <v>3268</v>
      </c>
      <c r="T257" s="6" t="s">
        <v>3270</v>
      </c>
      <c r="U257" s="6" t="s">
        <v>24</v>
      </c>
      <c r="V257" s="26"/>
      <c r="X257" s="41">
        <f t="shared" si="17"/>
        <v>0</v>
      </c>
    </row>
    <row r="258" spans="2:24" x14ac:dyDescent="0.25">
      <c r="B258" s="35" t="s">
        <v>3099</v>
      </c>
      <c r="C258" s="6" t="s">
        <v>2251</v>
      </c>
      <c r="D258" s="6" t="s">
        <v>2748</v>
      </c>
      <c r="E258" s="7" t="s">
        <v>16</v>
      </c>
      <c r="F258" s="6" t="s">
        <v>2514</v>
      </c>
      <c r="G258" s="6" t="s">
        <v>20</v>
      </c>
      <c r="H258" s="6" t="s">
        <v>12</v>
      </c>
      <c r="I258" s="6" t="s">
        <v>13</v>
      </c>
      <c r="J258" s="6" t="s">
        <v>2337</v>
      </c>
      <c r="K258" s="6" t="s">
        <v>15</v>
      </c>
      <c r="L258" s="48" t="s">
        <v>16</v>
      </c>
      <c r="M258" s="47">
        <v>44</v>
      </c>
      <c r="N258" s="47">
        <v>80</v>
      </c>
      <c r="O258" s="47">
        <v>80</v>
      </c>
      <c r="P258" s="47">
        <f t="shared" si="14"/>
        <v>60.280000000000008</v>
      </c>
      <c r="Q258" s="8">
        <f t="shared" si="15"/>
        <v>132</v>
      </c>
      <c r="R258" s="47">
        <f t="shared" si="16"/>
        <v>132</v>
      </c>
      <c r="S258" s="6" t="s">
        <v>3268</v>
      </c>
      <c r="T258" s="6" t="s">
        <v>3270</v>
      </c>
      <c r="U258" s="6" t="s">
        <v>24</v>
      </c>
      <c r="V258" s="26"/>
      <c r="X258" s="41">
        <f t="shared" si="17"/>
        <v>0</v>
      </c>
    </row>
    <row r="259" spans="2:24" x14ac:dyDescent="0.25">
      <c r="B259" s="35" t="s">
        <v>3100</v>
      </c>
      <c r="C259" s="6" t="s">
        <v>2252</v>
      </c>
      <c r="D259" s="6" t="s">
        <v>2749</v>
      </c>
      <c r="E259" s="7" t="s">
        <v>16</v>
      </c>
      <c r="F259" s="6" t="s">
        <v>2514</v>
      </c>
      <c r="G259" s="6" t="s">
        <v>189</v>
      </c>
      <c r="H259" s="6" t="s">
        <v>12</v>
      </c>
      <c r="I259" s="6" t="s">
        <v>13</v>
      </c>
      <c r="J259" s="6" t="s">
        <v>2337</v>
      </c>
      <c r="K259" s="6" t="s">
        <v>15</v>
      </c>
      <c r="L259" s="48" t="s">
        <v>16</v>
      </c>
      <c r="M259" s="47">
        <v>44</v>
      </c>
      <c r="N259" s="47">
        <v>80</v>
      </c>
      <c r="O259" s="47">
        <v>80</v>
      </c>
      <c r="P259" s="47">
        <f t="shared" si="14"/>
        <v>60.280000000000008</v>
      </c>
      <c r="Q259" s="8">
        <f t="shared" si="15"/>
        <v>132</v>
      </c>
      <c r="R259" s="47">
        <f t="shared" si="16"/>
        <v>132</v>
      </c>
      <c r="S259" s="6" t="s">
        <v>3268</v>
      </c>
      <c r="T259" s="6" t="s">
        <v>3270</v>
      </c>
      <c r="U259" s="6" t="s">
        <v>24</v>
      </c>
      <c r="V259" s="26"/>
      <c r="X259" s="41">
        <f t="shared" si="17"/>
        <v>0</v>
      </c>
    </row>
    <row r="260" spans="2:24" x14ac:dyDescent="0.25">
      <c r="B260" s="35" t="s">
        <v>3101</v>
      </c>
      <c r="C260" s="6" t="s">
        <v>2253</v>
      </c>
      <c r="D260" s="6" t="s">
        <v>2750</v>
      </c>
      <c r="E260" s="7" t="s">
        <v>16</v>
      </c>
      <c r="F260" s="6" t="s">
        <v>2514</v>
      </c>
      <c r="G260" s="6" t="s">
        <v>17</v>
      </c>
      <c r="H260" s="6" t="s">
        <v>12</v>
      </c>
      <c r="I260" s="6" t="s">
        <v>26</v>
      </c>
      <c r="J260" s="6" t="s">
        <v>2337</v>
      </c>
      <c r="K260" s="6" t="s">
        <v>15</v>
      </c>
      <c r="L260" s="48" t="s">
        <v>16</v>
      </c>
      <c r="M260" s="47">
        <v>33</v>
      </c>
      <c r="N260" s="47">
        <v>60</v>
      </c>
      <c r="O260" s="47">
        <v>60</v>
      </c>
      <c r="P260" s="47">
        <f t="shared" si="14"/>
        <v>45.210000000000008</v>
      </c>
      <c r="Q260" s="8">
        <f t="shared" si="15"/>
        <v>99</v>
      </c>
      <c r="R260" s="47">
        <f t="shared" si="16"/>
        <v>99</v>
      </c>
      <c r="S260" s="6" t="s">
        <v>3268</v>
      </c>
      <c r="T260" s="6" t="s">
        <v>3270</v>
      </c>
      <c r="U260" s="6" t="s">
        <v>24</v>
      </c>
      <c r="V260" s="26"/>
      <c r="X260" s="41">
        <f t="shared" si="17"/>
        <v>0</v>
      </c>
    </row>
    <row r="261" spans="2:24" x14ac:dyDescent="0.25">
      <c r="B261" s="35" t="s">
        <v>3102</v>
      </c>
      <c r="C261" s="6" t="s">
        <v>2254</v>
      </c>
      <c r="D261" s="6" t="s">
        <v>2751</v>
      </c>
      <c r="E261" s="7" t="s">
        <v>16</v>
      </c>
      <c r="F261" s="6" t="s">
        <v>2514</v>
      </c>
      <c r="G261" s="6" t="s">
        <v>18</v>
      </c>
      <c r="H261" s="6" t="s">
        <v>12</v>
      </c>
      <c r="I261" s="6" t="s">
        <v>26</v>
      </c>
      <c r="J261" s="6" t="s">
        <v>2337</v>
      </c>
      <c r="K261" s="6" t="s">
        <v>15</v>
      </c>
      <c r="L261" s="48" t="s">
        <v>16</v>
      </c>
      <c r="M261" s="47">
        <v>33</v>
      </c>
      <c r="N261" s="47">
        <v>60</v>
      </c>
      <c r="O261" s="47">
        <v>60</v>
      </c>
      <c r="P261" s="47">
        <f t="shared" si="14"/>
        <v>45.210000000000008</v>
      </c>
      <c r="Q261" s="8">
        <f t="shared" si="15"/>
        <v>99</v>
      </c>
      <c r="R261" s="47">
        <f t="shared" si="16"/>
        <v>99</v>
      </c>
      <c r="S261" s="6" t="s">
        <v>3268</v>
      </c>
      <c r="T261" s="6" t="s">
        <v>3270</v>
      </c>
      <c r="U261" s="6" t="s">
        <v>24</v>
      </c>
      <c r="V261" s="26"/>
      <c r="X261" s="41">
        <f t="shared" si="17"/>
        <v>0</v>
      </c>
    </row>
    <row r="262" spans="2:24" x14ac:dyDescent="0.25">
      <c r="B262" s="35" t="s">
        <v>3103</v>
      </c>
      <c r="C262" s="6" t="s">
        <v>2255</v>
      </c>
      <c r="D262" s="6" t="s">
        <v>2752</v>
      </c>
      <c r="E262" s="7" t="s">
        <v>16</v>
      </c>
      <c r="F262" s="6" t="s">
        <v>2514</v>
      </c>
      <c r="G262" s="6" t="s">
        <v>19</v>
      </c>
      <c r="H262" s="6" t="s">
        <v>12</v>
      </c>
      <c r="I262" s="6" t="s">
        <v>26</v>
      </c>
      <c r="J262" s="6" t="s">
        <v>2337</v>
      </c>
      <c r="K262" s="6" t="s">
        <v>15</v>
      </c>
      <c r="L262" s="48" t="s">
        <v>16</v>
      </c>
      <c r="M262" s="47">
        <v>33</v>
      </c>
      <c r="N262" s="47">
        <v>60</v>
      </c>
      <c r="O262" s="47">
        <v>60</v>
      </c>
      <c r="P262" s="47">
        <f t="shared" si="14"/>
        <v>45.210000000000008</v>
      </c>
      <c r="Q262" s="8">
        <f t="shared" si="15"/>
        <v>99</v>
      </c>
      <c r="R262" s="47">
        <f t="shared" si="16"/>
        <v>99</v>
      </c>
      <c r="S262" s="6" t="s">
        <v>3268</v>
      </c>
      <c r="T262" s="6" t="s">
        <v>3270</v>
      </c>
      <c r="U262" s="6" t="s">
        <v>24</v>
      </c>
      <c r="V262" s="26"/>
      <c r="X262" s="41">
        <f t="shared" si="17"/>
        <v>0</v>
      </c>
    </row>
    <row r="263" spans="2:24" x14ac:dyDescent="0.25">
      <c r="B263" s="35" t="s">
        <v>3104</v>
      </c>
      <c r="C263" s="6" t="s">
        <v>2256</v>
      </c>
      <c r="D263" s="6" t="s">
        <v>2753</v>
      </c>
      <c r="E263" s="7" t="s">
        <v>16</v>
      </c>
      <c r="F263" s="6" t="s">
        <v>2514</v>
      </c>
      <c r="G263" s="6" t="s">
        <v>20</v>
      </c>
      <c r="H263" s="6" t="s">
        <v>12</v>
      </c>
      <c r="I263" s="6" t="s">
        <v>26</v>
      </c>
      <c r="J263" s="6" t="s">
        <v>2337</v>
      </c>
      <c r="K263" s="6" t="s">
        <v>15</v>
      </c>
      <c r="L263" s="48" t="s">
        <v>16</v>
      </c>
      <c r="M263" s="47">
        <v>33</v>
      </c>
      <c r="N263" s="47">
        <v>60</v>
      </c>
      <c r="O263" s="47">
        <v>60</v>
      </c>
      <c r="P263" s="47">
        <f t="shared" si="14"/>
        <v>45.210000000000008</v>
      </c>
      <c r="Q263" s="8">
        <f t="shared" si="15"/>
        <v>99</v>
      </c>
      <c r="R263" s="47">
        <f t="shared" si="16"/>
        <v>99</v>
      </c>
      <c r="S263" s="6" t="s">
        <v>3268</v>
      </c>
      <c r="T263" s="6" t="s">
        <v>3270</v>
      </c>
      <c r="U263" s="6" t="s">
        <v>24</v>
      </c>
      <c r="V263" s="26"/>
      <c r="X263" s="41">
        <f t="shared" si="17"/>
        <v>0</v>
      </c>
    </row>
    <row r="264" spans="2:24" x14ac:dyDescent="0.25">
      <c r="B264" s="35" t="s">
        <v>3105</v>
      </c>
      <c r="C264" s="6" t="s">
        <v>2257</v>
      </c>
      <c r="D264" s="6" t="s">
        <v>2754</v>
      </c>
      <c r="E264" s="7" t="s">
        <v>16</v>
      </c>
      <c r="F264" s="6" t="s">
        <v>2514</v>
      </c>
      <c r="G264" s="6" t="s">
        <v>189</v>
      </c>
      <c r="H264" s="6" t="s">
        <v>12</v>
      </c>
      <c r="I264" s="6" t="s">
        <v>26</v>
      </c>
      <c r="J264" s="6" t="s">
        <v>2337</v>
      </c>
      <c r="K264" s="6" t="s">
        <v>15</v>
      </c>
      <c r="L264" s="48" t="s">
        <v>16</v>
      </c>
      <c r="M264" s="47">
        <v>33</v>
      </c>
      <c r="N264" s="47">
        <v>60</v>
      </c>
      <c r="O264" s="47">
        <v>60</v>
      </c>
      <c r="P264" s="47">
        <f t="shared" si="14"/>
        <v>45.210000000000008</v>
      </c>
      <c r="Q264" s="8">
        <f t="shared" si="15"/>
        <v>99</v>
      </c>
      <c r="R264" s="47">
        <f t="shared" si="16"/>
        <v>99</v>
      </c>
      <c r="S264" s="6" t="s">
        <v>3268</v>
      </c>
      <c r="T264" s="6" t="s">
        <v>3270</v>
      </c>
      <c r="U264" s="6" t="s">
        <v>24</v>
      </c>
      <c r="V264" s="26"/>
      <c r="X264" s="41">
        <f t="shared" si="17"/>
        <v>0</v>
      </c>
    </row>
    <row r="265" spans="2:24" x14ac:dyDescent="0.25">
      <c r="B265" s="35" t="s">
        <v>3106</v>
      </c>
      <c r="C265" s="6" t="s">
        <v>2258</v>
      </c>
      <c r="D265" s="6" t="s">
        <v>2755</v>
      </c>
      <c r="E265" s="7" t="s">
        <v>15</v>
      </c>
      <c r="F265" s="6" t="s">
        <v>2756</v>
      </c>
      <c r="G265" s="6" t="s">
        <v>17</v>
      </c>
      <c r="H265" s="6" t="s">
        <v>12</v>
      </c>
      <c r="I265" s="6" t="s">
        <v>26</v>
      </c>
      <c r="J265" s="6" t="s">
        <v>2337</v>
      </c>
      <c r="K265" s="6" t="s">
        <v>15</v>
      </c>
      <c r="L265" s="48" t="s">
        <v>16</v>
      </c>
      <c r="M265" s="47">
        <v>33</v>
      </c>
      <c r="N265" s="47">
        <v>60</v>
      </c>
      <c r="O265" s="47">
        <v>60</v>
      </c>
      <c r="P265" s="47">
        <f t="shared" ref="P265:P315" si="18">(O265*$Q$3)*(M265/O265)</f>
        <v>45.210000000000008</v>
      </c>
      <c r="Q265" s="8">
        <f t="shared" ref="Q265:Q314" si="19">R265</f>
        <v>99</v>
      </c>
      <c r="R265" s="47">
        <f t="shared" ref="R265:R315" si="20">ROUND(O265*$Q$3*(1+$R$3),0)</f>
        <v>99</v>
      </c>
      <c r="S265" s="6" t="s">
        <v>3268</v>
      </c>
      <c r="T265" s="6" t="s">
        <v>3270</v>
      </c>
      <c r="U265" s="6" t="s">
        <v>24</v>
      </c>
      <c r="V265" s="26"/>
      <c r="X265" s="41">
        <f t="shared" ref="X265:X314" si="21">W265*M265</f>
        <v>0</v>
      </c>
    </row>
    <row r="266" spans="2:24" x14ac:dyDescent="0.25">
      <c r="B266" s="35" t="s">
        <v>3107</v>
      </c>
      <c r="C266" s="6" t="s">
        <v>2259</v>
      </c>
      <c r="D266" s="6" t="s">
        <v>2757</v>
      </c>
      <c r="E266" s="7" t="s">
        <v>15</v>
      </c>
      <c r="F266" s="6" t="s">
        <v>2756</v>
      </c>
      <c r="G266" s="6" t="s">
        <v>18</v>
      </c>
      <c r="H266" s="6" t="s">
        <v>12</v>
      </c>
      <c r="I266" s="6" t="s">
        <v>26</v>
      </c>
      <c r="J266" s="6" t="s">
        <v>2337</v>
      </c>
      <c r="K266" s="6" t="s">
        <v>15</v>
      </c>
      <c r="L266" s="48" t="s">
        <v>16</v>
      </c>
      <c r="M266" s="47">
        <v>33</v>
      </c>
      <c r="N266" s="47">
        <v>60</v>
      </c>
      <c r="O266" s="47">
        <v>60</v>
      </c>
      <c r="P266" s="47">
        <f t="shared" si="18"/>
        <v>45.210000000000008</v>
      </c>
      <c r="Q266" s="8">
        <f t="shared" si="19"/>
        <v>99</v>
      </c>
      <c r="R266" s="47">
        <f t="shared" si="20"/>
        <v>99</v>
      </c>
      <c r="S266" s="6" t="s">
        <v>3268</v>
      </c>
      <c r="T266" s="6" t="s">
        <v>3270</v>
      </c>
      <c r="U266" s="6" t="s">
        <v>24</v>
      </c>
      <c r="V266" s="26"/>
      <c r="X266" s="41">
        <f t="shared" si="21"/>
        <v>0</v>
      </c>
    </row>
    <row r="267" spans="2:24" x14ac:dyDescent="0.25">
      <c r="B267" s="35" t="s">
        <v>3108</v>
      </c>
      <c r="C267" s="6" t="s">
        <v>2260</v>
      </c>
      <c r="D267" s="6" t="s">
        <v>2758</v>
      </c>
      <c r="E267" s="7" t="s">
        <v>15</v>
      </c>
      <c r="F267" s="6" t="s">
        <v>2756</v>
      </c>
      <c r="G267" s="6" t="s">
        <v>19</v>
      </c>
      <c r="H267" s="6" t="s">
        <v>12</v>
      </c>
      <c r="I267" s="6" t="s">
        <v>26</v>
      </c>
      <c r="J267" s="6" t="s">
        <v>2337</v>
      </c>
      <c r="K267" s="6" t="s">
        <v>15</v>
      </c>
      <c r="L267" s="48" t="s">
        <v>16</v>
      </c>
      <c r="M267" s="47">
        <v>33</v>
      </c>
      <c r="N267" s="47">
        <v>60</v>
      </c>
      <c r="O267" s="47">
        <v>60</v>
      </c>
      <c r="P267" s="47">
        <f t="shared" si="18"/>
        <v>45.210000000000008</v>
      </c>
      <c r="Q267" s="8">
        <f t="shared" si="19"/>
        <v>99</v>
      </c>
      <c r="R267" s="47">
        <f t="shared" si="20"/>
        <v>99</v>
      </c>
      <c r="S267" s="6" t="s">
        <v>3268</v>
      </c>
      <c r="T267" s="6" t="s">
        <v>3270</v>
      </c>
      <c r="U267" s="6" t="s">
        <v>24</v>
      </c>
      <c r="V267" s="26"/>
      <c r="X267" s="41">
        <f t="shared" si="21"/>
        <v>0</v>
      </c>
    </row>
    <row r="268" spans="2:24" x14ac:dyDescent="0.25">
      <c r="B268" s="35" t="s">
        <v>3109</v>
      </c>
      <c r="C268" s="6" t="s">
        <v>2261</v>
      </c>
      <c r="D268" s="6" t="s">
        <v>2759</v>
      </c>
      <c r="E268" s="7" t="s">
        <v>15</v>
      </c>
      <c r="F268" s="6" t="s">
        <v>2756</v>
      </c>
      <c r="G268" s="6" t="s">
        <v>20</v>
      </c>
      <c r="H268" s="6" t="s">
        <v>12</v>
      </c>
      <c r="I268" s="6" t="s">
        <v>26</v>
      </c>
      <c r="J268" s="6" t="s">
        <v>2337</v>
      </c>
      <c r="K268" s="6" t="s">
        <v>15</v>
      </c>
      <c r="L268" s="48" t="s">
        <v>16</v>
      </c>
      <c r="M268" s="47">
        <v>33</v>
      </c>
      <c r="N268" s="47">
        <v>60</v>
      </c>
      <c r="O268" s="47">
        <v>60</v>
      </c>
      <c r="P268" s="47">
        <f t="shared" si="18"/>
        <v>45.210000000000008</v>
      </c>
      <c r="Q268" s="8">
        <f t="shared" si="19"/>
        <v>99</v>
      </c>
      <c r="R268" s="47">
        <f t="shared" si="20"/>
        <v>99</v>
      </c>
      <c r="S268" s="6" t="s">
        <v>3268</v>
      </c>
      <c r="T268" s="6" t="s">
        <v>3270</v>
      </c>
      <c r="U268" s="6" t="s">
        <v>24</v>
      </c>
      <c r="V268" s="26"/>
      <c r="X268" s="41">
        <f t="shared" si="21"/>
        <v>0</v>
      </c>
    </row>
    <row r="269" spans="2:24" x14ac:dyDescent="0.25">
      <c r="B269" s="35" t="s">
        <v>3110</v>
      </c>
      <c r="C269" s="6" t="s">
        <v>2262</v>
      </c>
      <c r="D269" s="6" t="s">
        <v>2760</v>
      </c>
      <c r="E269" s="7" t="s">
        <v>15</v>
      </c>
      <c r="F269" s="6" t="s">
        <v>2756</v>
      </c>
      <c r="G269" s="6" t="s">
        <v>189</v>
      </c>
      <c r="H269" s="6" t="s">
        <v>12</v>
      </c>
      <c r="I269" s="6" t="s">
        <v>26</v>
      </c>
      <c r="J269" s="6" t="s">
        <v>2337</v>
      </c>
      <c r="K269" s="6" t="s">
        <v>15</v>
      </c>
      <c r="L269" s="48" t="s">
        <v>16</v>
      </c>
      <c r="M269" s="47">
        <v>33</v>
      </c>
      <c r="N269" s="47">
        <v>60</v>
      </c>
      <c r="O269" s="47">
        <v>60</v>
      </c>
      <c r="P269" s="47">
        <f t="shared" si="18"/>
        <v>45.210000000000008</v>
      </c>
      <c r="Q269" s="8">
        <f t="shared" si="19"/>
        <v>99</v>
      </c>
      <c r="R269" s="47">
        <f t="shared" si="20"/>
        <v>99</v>
      </c>
      <c r="S269" s="6" t="s">
        <v>3268</v>
      </c>
      <c r="T269" s="6" t="s">
        <v>3270</v>
      </c>
      <c r="U269" s="6" t="s">
        <v>24</v>
      </c>
      <c r="V269" s="26"/>
      <c r="X269" s="41">
        <f t="shared" si="21"/>
        <v>0</v>
      </c>
    </row>
    <row r="270" spans="2:24" x14ac:dyDescent="0.25">
      <c r="B270" s="35" t="s">
        <v>3111</v>
      </c>
      <c r="C270" s="6" t="s">
        <v>2263</v>
      </c>
      <c r="D270" s="6" t="s">
        <v>2761</v>
      </c>
      <c r="E270" s="7" t="s">
        <v>15</v>
      </c>
      <c r="F270" s="6" t="s">
        <v>2483</v>
      </c>
      <c r="G270" s="6" t="s">
        <v>17</v>
      </c>
      <c r="H270" s="6" t="s">
        <v>12</v>
      </c>
      <c r="I270" s="6" t="s">
        <v>26</v>
      </c>
      <c r="J270" s="6" t="s">
        <v>2337</v>
      </c>
      <c r="K270" s="6" t="s">
        <v>15</v>
      </c>
      <c r="L270" s="48" t="s">
        <v>16</v>
      </c>
      <c r="M270" s="47">
        <v>33</v>
      </c>
      <c r="N270" s="47">
        <v>60</v>
      </c>
      <c r="O270" s="47">
        <v>60</v>
      </c>
      <c r="P270" s="47">
        <f t="shared" si="18"/>
        <v>45.210000000000008</v>
      </c>
      <c r="Q270" s="8">
        <f t="shared" si="19"/>
        <v>99</v>
      </c>
      <c r="R270" s="47">
        <f t="shared" si="20"/>
        <v>99</v>
      </c>
      <c r="S270" s="6" t="s">
        <v>3268</v>
      </c>
      <c r="T270" s="6" t="s">
        <v>3270</v>
      </c>
      <c r="U270" s="6" t="s">
        <v>24</v>
      </c>
      <c r="V270" s="26"/>
      <c r="X270" s="41">
        <f t="shared" si="21"/>
        <v>0</v>
      </c>
    </row>
    <row r="271" spans="2:24" x14ac:dyDescent="0.25">
      <c r="B271" s="35" t="s">
        <v>3112</v>
      </c>
      <c r="C271" s="6" t="s">
        <v>2264</v>
      </c>
      <c r="D271" s="6" t="s">
        <v>2762</v>
      </c>
      <c r="E271" s="7" t="s">
        <v>15</v>
      </c>
      <c r="F271" s="6" t="s">
        <v>2483</v>
      </c>
      <c r="G271" s="6" t="s">
        <v>18</v>
      </c>
      <c r="H271" s="6" t="s">
        <v>12</v>
      </c>
      <c r="I271" s="6" t="s">
        <v>26</v>
      </c>
      <c r="J271" s="6" t="s">
        <v>2337</v>
      </c>
      <c r="K271" s="6" t="s">
        <v>15</v>
      </c>
      <c r="L271" s="48" t="s">
        <v>16</v>
      </c>
      <c r="M271" s="47">
        <v>33</v>
      </c>
      <c r="N271" s="47">
        <v>60</v>
      </c>
      <c r="O271" s="47">
        <v>60</v>
      </c>
      <c r="P271" s="47">
        <f t="shared" si="18"/>
        <v>45.210000000000008</v>
      </c>
      <c r="Q271" s="8">
        <f t="shared" si="19"/>
        <v>99</v>
      </c>
      <c r="R271" s="47">
        <f t="shared" si="20"/>
        <v>99</v>
      </c>
      <c r="S271" s="6" t="s">
        <v>3268</v>
      </c>
      <c r="T271" s="6" t="s">
        <v>3270</v>
      </c>
      <c r="U271" s="6" t="s">
        <v>24</v>
      </c>
      <c r="V271" s="26"/>
      <c r="X271" s="41">
        <f t="shared" si="21"/>
        <v>0</v>
      </c>
    </row>
    <row r="272" spans="2:24" x14ac:dyDescent="0.25">
      <c r="B272" s="35" t="s">
        <v>3113</v>
      </c>
      <c r="C272" s="6" t="s">
        <v>2265</v>
      </c>
      <c r="D272" s="6" t="s">
        <v>2763</v>
      </c>
      <c r="E272" s="7" t="s">
        <v>15</v>
      </c>
      <c r="F272" s="6" t="s">
        <v>2483</v>
      </c>
      <c r="G272" s="6" t="s">
        <v>19</v>
      </c>
      <c r="H272" s="6" t="s">
        <v>12</v>
      </c>
      <c r="I272" s="6" t="s">
        <v>26</v>
      </c>
      <c r="J272" s="6" t="s">
        <v>2337</v>
      </c>
      <c r="K272" s="6" t="s">
        <v>15</v>
      </c>
      <c r="L272" s="48" t="s">
        <v>16</v>
      </c>
      <c r="M272" s="47">
        <v>33</v>
      </c>
      <c r="N272" s="47">
        <v>60</v>
      </c>
      <c r="O272" s="47">
        <v>60</v>
      </c>
      <c r="P272" s="47">
        <f t="shared" si="18"/>
        <v>45.210000000000008</v>
      </c>
      <c r="Q272" s="8">
        <f t="shared" si="19"/>
        <v>99</v>
      </c>
      <c r="R272" s="47">
        <f t="shared" si="20"/>
        <v>99</v>
      </c>
      <c r="S272" s="6" t="s">
        <v>3268</v>
      </c>
      <c r="T272" s="6" t="s">
        <v>3270</v>
      </c>
      <c r="U272" s="6" t="s">
        <v>24</v>
      </c>
      <c r="V272" s="26"/>
      <c r="X272" s="41">
        <f t="shared" si="21"/>
        <v>0</v>
      </c>
    </row>
    <row r="273" spans="2:24" x14ac:dyDescent="0.25">
      <c r="B273" s="35" t="s">
        <v>3114</v>
      </c>
      <c r="C273" s="6" t="s">
        <v>2266</v>
      </c>
      <c r="D273" s="6" t="s">
        <v>2764</v>
      </c>
      <c r="E273" s="7" t="s">
        <v>15</v>
      </c>
      <c r="F273" s="6" t="s">
        <v>2483</v>
      </c>
      <c r="G273" s="6" t="s">
        <v>20</v>
      </c>
      <c r="H273" s="6" t="s">
        <v>12</v>
      </c>
      <c r="I273" s="6" t="s">
        <v>26</v>
      </c>
      <c r="J273" s="6" t="s">
        <v>2337</v>
      </c>
      <c r="K273" s="6" t="s">
        <v>15</v>
      </c>
      <c r="L273" s="48" t="s">
        <v>16</v>
      </c>
      <c r="M273" s="47">
        <v>33</v>
      </c>
      <c r="N273" s="47">
        <v>60</v>
      </c>
      <c r="O273" s="47">
        <v>60</v>
      </c>
      <c r="P273" s="47">
        <f t="shared" si="18"/>
        <v>45.210000000000008</v>
      </c>
      <c r="Q273" s="8">
        <f t="shared" si="19"/>
        <v>99</v>
      </c>
      <c r="R273" s="47">
        <f t="shared" si="20"/>
        <v>99</v>
      </c>
      <c r="S273" s="6" t="s">
        <v>3268</v>
      </c>
      <c r="T273" s="6" t="s">
        <v>3270</v>
      </c>
      <c r="U273" s="6" t="s">
        <v>24</v>
      </c>
      <c r="V273" s="26"/>
      <c r="X273" s="41">
        <f t="shared" si="21"/>
        <v>0</v>
      </c>
    </row>
    <row r="274" spans="2:24" x14ac:dyDescent="0.25">
      <c r="B274" s="35" t="s">
        <v>3115</v>
      </c>
      <c r="C274" s="6" t="s">
        <v>2267</v>
      </c>
      <c r="D274" s="6" t="s">
        <v>2765</v>
      </c>
      <c r="E274" s="7" t="s">
        <v>15</v>
      </c>
      <c r="F274" s="6" t="s">
        <v>2483</v>
      </c>
      <c r="G274" s="6" t="s">
        <v>189</v>
      </c>
      <c r="H274" s="6" t="s">
        <v>12</v>
      </c>
      <c r="I274" s="6" t="s">
        <v>26</v>
      </c>
      <c r="J274" s="6" t="s">
        <v>2337</v>
      </c>
      <c r="K274" s="6" t="s">
        <v>15</v>
      </c>
      <c r="L274" s="48" t="s">
        <v>16</v>
      </c>
      <c r="M274" s="47">
        <v>33</v>
      </c>
      <c r="N274" s="47">
        <v>60</v>
      </c>
      <c r="O274" s="47">
        <v>60</v>
      </c>
      <c r="P274" s="47">
        <f t="shared" si="18"/>
        <v>45.210000000000008</v>
      </c>
      <c r="Q274" s="8">
        <f t="shared" si="19"/>
        <v>99</v>
      </c>
      <c r="R274" s="47">
        <f t="shared" si="20"/>
        <v>99</v>
      </c>
      <c r="S274" s="6" t="s">
        <v>3268</v>
      </c>
      <c r="T274" s="6" t="s">
        <v>3270</v>
      </c>
      <c r="U274" s="6" t="s">
        <v>24</v>
      </c>
      <c r="V274" s="26"/>
      <c r="X274" s="41">
        <f t="shared" si="21"/>
        <v>0</v>
      </c>
    </row>
    <row r="275" spans="2:24" x14ac:dyDescent="0.25">
      <c r="B275" s="35" t="s">
        <v>3116</v>
      </c>
      <c r="C275" s="6" t="s">
        <v>2268</v>
      </c>
      <c r="D275" s="6" t="s">
        <v>2766</v>
      </c>
      <c r="E275" s="7" t="s">
        <v>16</v>
      </c>
      <c r="F275" s="6" t="s">
        <v>2541</v>
      </c>
      <c r="G275" s="6" t="s">
        <v>17</v>
      </c>
      <c r="H275" s="6" t="s">
        <v>12</v>
      </c>
      <c r="I275" s="6" t="s">
        <v>26</v>
      </c>
      <c r="J275" s="6" t="s">
        <v>2337</v>
      </c>
      <c r="K275" s="6" t="s">
        <v>15</v>
      </c>
      <c r="L275" s="48" t="s">
        <v>16</v>
      </c>
      <c r="M275" s="47">
        <v>33</v>
      </c>
      <c r="N275" s="47">
        <v>60</v>
      </c>
      <c r="O275" s="47">
        <v>60</v>
      </c>
      <c r="P275" s="47">
        <f t="shared" si="18"/>
        <v>45.210000000000008</v>
      </c>
      <c r="Q275" s="8">
        <f t="shared" si="19"/>
        <v>99</v>
      </c>
      <c r="R275" s="47">
        <f t="shared" si="20"/>
        <v>99</v>
      </c>
      <c r="S275" s="6" t="s">
        <v>3268</v>
      </c>
      <c r="T275" s="6" t="s">
        <v>3270</v>
      </c>
      <c r="U275" s="6" t="s">
        <v>24</v>
      </c>
      <c r="V275" s="26"/>
      <c r="X275" s="41">
        <f t="shared" si="21"/>
        <v>0</v>
      </c>
    </row>
    <row r="276" spans="2:24" x14ac:dyDescent="0.25">
      <c r="B276" s="35" t="s">
        <v>3117</v>
      </c>
      <c r="C276" s="6" t="s">
        <v>2269</v>
      </c>
      <c r="D276" s="6" t="s">
        <v>2767</v>
      </c>
      <c r="E276" s="7" t="s">
        <v>16</v>
      </c>
      <c r="F276" s="6" t="s">
        <v>2541</v>
      </c>
      <c r="G276" s="6" t="s">
        <v>18</v>
      </c>
      <c r="H276" s="6" t="s">
        <v>12</v>
      </c>
      <c r="I276" s="6" t="s">
        <v>26</v>
      </c>
      <c r="J276" s="6" t="s">
        <v>2337</v>
      </c>
      <c r="K276" s="6" t="s">
        <v>15</v>
      </c>
      <c r="L276" s="48" t="s">
        <v>16</v>
      </c>
      <c r="M276" s="47">
        <v>33</v>
      </c>
      <c r="N276" s="47">
        <v>60</v>
      </c>
      <c r="O276" s="47">
        <v>60</v>
      </c>
      <c r="P276" s="47">
        <f t="shared" si="18"/>
        <v>45.210000000000008</v>
      </c>
      <c r="Q276" s="8">
        <f t="shared" si="19"/>
        <v>99</v>
      </c>
      <c r="R276" s="47">
        <f t="shared" si="20"/>
        <v>99</v>
      </c>
      <c r="S276" s="6" t="s">
        <v>3268</v>
      </c>
      <c r="T276" s="6" t="s">
        <v>3270</v>
      </c>
      <c r="U276" s="6" t="s">
        <v>24</v>
      </c>
      <c r="V276" s="26"/>
      <c r="X276" s="41">
        <f t="shared" si="21"/>
        <v>0</v>
      </c>
    </row>
    <row r="277" spans="2:24" x14ac:dyDescent="0.25">
      <c r="B277" s="35" t="s">
        <v>3118</v>
      </c>
      <c r="C277" s="6" t="s">
        <v>2270</v>
      </c>
      <c r="D277" s="6" t="s">
        <v>2768</v>
      </c>
      <c r="E277" s="7" t="s">
        <v>16</v>
      </c>
      <c r="F277" s="6" t="s">
        <v>2541</v>
      </c>
      <c r="G277" s="6" t="s">
        <v>19</v>
      </c>
      <c r="H277" s="6" t="s">
        <v>12</v>
      </c>
      <c r="I277" s="6" t="s">
        <v>26</v>
      </c>
      <c r="J277" s="6" t="s">
        <v>2337</v>
      </c>
      <c r="K277" s="6" t="s">
        <v>15</v>
      </c>
      <c r="L277" s="48" t="s">
        <v>16</v>
      </c>
      <c r="M277" s="47">
        <v>33</v>
      </c>
      <c r="N277" s="47">
        <v>60</v>
      </c>
      <c r="O277" s="47">
        <v>60</v>
      </c>
      <c r="P277" s="47">
        <f t="shared" si="18"/>
        <v>45.210000000000008</v>
      </c>
      <c r="Q277" s="8">
        <f t="shared" si="19"/>
        <v>99</v>
      </c>
      <c r="R277" s="47">
        <f t="shared" si="20"/>
        <v>99</v>
      </c>
      <c r="S277" s="6" t="s">
        <v>3268</v>
      </c>
      <c r="T277" s="6" t="s">
        <v>3270</v>
      </c>
      <c r="U277" s="6" t="s">
        <v>24</v>
      </c>
      <c r="V277" s="26"/>
      <c r="X277" s="41">
        <f t="shared" si="21"/>
        <v>0</v>
      </c>
    </row>
    <row r="278" spans="2:24" x14ac:dyDescent="0.25">
      <c r="B278" s="35" t="s">
        <v>3119</v>
      </c>
      <c r="C278" s="6" t="s">
        <v>2271</v>
      </c>
      <c r="D278" s="6" t="s">
        <v>2769</v>
      </c>
      <c r="E278" s="7" t="s">
        <v>16</v>
      </c>
      <c r="F278" s="6" t="s">
        <v>2541</v>
      </c>
      <c r="G278" s="6" t="s">
        <v>20</v>
      </c>
      <c r="H278" s="6" t="s">
        <v>12</v>
      </c>
      <c r="I278" s="6" t="s">
        <v>26</v>
      </c>
      <c r="J278" s="6" t="s">
        <v>2337</v>
      </c>
      <c r="K278" s="6" t="s">
        <v>15</v>
      </c>
      <c r="L278" s="48" t="s">
        <v>16</v>
      </c>
      <c r="M278" s="47">
        <v>33</v>
      </c>
      <c r="N278" s="47">
        <v>60</v>
      </c>
      <c r="O278" s="47">
        <v>60</v>
      </c>
      <c r="P278" s="47">
        <f t="shared" si="18"/>
        <v>45.210000000000008</v>
      </c>
      <c r="Q278" s="8">
        <f t="shared" si="19"/>
        <v>99</v>
      </c>
      <c r="R278" s="47">
        <f t="shared" si="20"/>
        <v>99</v>
      </c>
      <c r="S278" s="6" t="s">
        <v>3268</v>
      </c>
      <c r="T278" s="6" t="s">
        <v>3270</v>
      </c>
      <c r="U278" s="6" t="s">
        <v>24</v>
      </c>
      <c r="V278" s="26"/>
      <c r="X278" s="41">
        <f t="shared" si="21"/>
        <v>0</v>
      </c>
    </row>
    <row r="279" spans="2:24" x14ac:dyDescent="0.25">
      <c r="B279" s="35" t="s">
        <v>3120</v>
      </c>
      <c r="C279" s="6" t="s">
        <v>2272</v>
      </c>
      <c r="D279" s="6" t="s">
        <v>2770</v>
      </c>
      <c r="E279" s="7" t="s">
        <v>16</v>
      </c>
      <c r="F279" s="6" t="s">
        <v>2541</v>
      </c>
      <c r="G279" s="6" t="s">
        <v>189</v>
      </c>
      <c r="H279" s="6" t="s">
        <v>12</v>
      </c>
      <c r="I279" s="6" t="s">
        <v>26</v>
      </c>
      <c r="J279" s="6" t="s">
        <v>2337</v>
      </c>
      <c r="K279" s="6" t="s">
        <v>15</v>
      </c>
      <c r="L279" s="48" t="s">
        <v>16</v>
      </c>
      <c r="M279" s="47">
        <v>33</v>
      </c>
      <c r="N279" s="47">
        <v>60</v>
      </c>
      <c r="O279" s="47">
        <v>60</v>
      </c>
      <c r="P279" s="47">
        <f t="shared" si="18"/>
        <v>45.210000000000008</v>
      </c>
      <c r="Q279" s="8">
        <f t="shared" si="19"/>
        <v>99</v>
      </c>
      <c r="R279" s="47">
        <f t="shared" si="20"/>
        <v>99</v>
      </c>
      <c r="S279" s="6" t="s">
        <v>3268</v>
      </c>
      <c r="T279" s="6" t="s">
        <v>3270</v>
      </c>
      <c r="U279" s="6" t="s">
        <v>24</v>
      </c>
      <c r="V279" s="26"/>
      <c r="X279" s="41">
        <f t="shared" si="21"/>
        <v>0</v>
      </c>
    </row>
    <row r="280" spans="2:24" x14ac:dyDescent="0.25">
      <c r="B280" s="35" t="s">
        <v>3121</v>
      </c>
      <c r="C280" s="6" t="s">
        <v>2273</v>
      </c>
      <c r="D280" s="6" t="s">
        <v>2771</v>
      </c>
      <c r="E280" s="7" t="s">
        <v>16</v>
      </c>
      <c r="F280" s="6" t="s">
        <v>2567</v>
      </c>
      <c r="G280" s="6" t="s">
        <v>17</v>
      </c>
      <c r="H280" s="6" t="s">
        <v>12</v>
      </c>
      <c r="I280" s="6" t="s">
        <v>26</v>
      </c>
      <c r="J280" s="6" t="s">
        <v>2337</v>
      </c>
      <c r="K280" s="6" t="s">
        <v>15</v>
      </c>
      <c r="L280" s="48" t="s">
        <v>16</v>
      </c>
      <c r="M280" s="47">
        <v>33</v>
      </c>
      <c r="N280" s="47">
        <v>60</v>
      </c>
      <c r="O280" s="47">
        <v>60</v>
      </c>
      <c r="P280" s="47">
        <f t="shared" si="18"/>
        <v>45.210000000000008</v>
      </c>
      <c r="Q280" s="8">
        <f t="shared" si="19"/>
        <v>99</v>
      </c>
      <c r="R280" s="47">
        <f t="shared" si="20"/>
        <v>99</v>
      </c>
      <c r="S280" s="6" t="s">
        <v>3268</v>
      </c>
      <c r="T280" s="6" t="s">
        <v>3270</v>
      </c>
      <c r="U280" s="6" t="s">
        <v>24</v>
      </c>
      <c r="V280" s="26"/>
      <c r="X280" s="41">
        <f t="shared" si="21"/>
        <v>0</v>
      </c>
    </row>
    <row r="281" spans="2:24" x14ac:dyDescent="0.25">
      <c r="B281" s="35" t="s">
        <v>3122</v>
      </c>
      <c r="C281" s="6" t="s">
        <v>2274</v>
      </c>
      <c r="D281" s="6" t="s">
        <v>2772</v>
      </c>
      <c r="E281" s="7" t="s">
        <v>16</v>
      </c>
      <c r="F281" s="6" t="s">
        <v>2567</v>
      </c>
      <c r="G281" s="6" t="s">
        <v>18</v>
      </c>
      <c r="H281" s="6" t="s">
        <v>12</v>
      </c>
      <c r="I281" s="6" t="s">
        <v>26</v>
      </c>
      <c r="J281" s="6" t="s">
        <v>2337</v>
      </c>
      <c r="K281" s="6" t="s">
        <v>15</v>
      </c>
      <c r="L281" s="48" t="s">
        <v>16</v>
      </c>
      <c r="M281" s="47">
        <v>33</v>
      </c>
      <c r="N281" s="47">
        <v>60</v>
      </c>
      <c r="O281" s="47">
        <v>60</v>
      </c>
      <c r="P281" s="47">
        <f t="shared" si="18"/>
        <v>45.210000000000008</v>
      </c>
      <c r="Q281" s="8">
        <f t="shared" si="19"/>
        <v>99</v>
      </c>
      <c r="R281" s="47">
        <f t="shared" si="20"/>
        <v>99</v>
      </c>
      <c r="S281" s="6" t="s">
        <v>3268</v>
      </c>
      <c r="T281" s="6" t="s">
        <v>3270</v>
      </c>
      <c r="U281" s="6" t="s">
        <v>24</v>
      </c>
      <c r="V281" s="26"/>
      <c r="X281" s="41">
        <f t="shared" si="21"/>
        <v>0</v>
      </c>
    </row>
    <row r="282" spans="2:24" x14ac:dyDescent="0.25">
      <c r="B282" s="35" t="s">
        <v>3123</v>
      </c>
      <c r="C282" s="6" t="s">
        <v>2275</v>
      </c>
      <c r="D282" s="6" t="s">
        <v>2773</v>
      </c>
      <c r="E282" s="7" t="s">
        <v>16</v>
      </c>
      <c r="F282" s="6" t="s">
        <v>2567</v>
      </c>
      <c r="G282" s="6" t="s">
        <v>19</v>
      </c>
      <c r="H282" s="6" t="s">
        <v>12</v>
      </c>
      <c r="I282" s="6" t="s">
        <v>26</v>
      </c>
      <c r="J282" s="6" t="s">
        <v>2337</v>
      </c>
      <c r="K282" s="6" t="s">
        <v>15</v>
      </c>
      <c r="L282" s="48" t="s">
        <v>16</v>
      </c>
      <c r="M282" s="47">
        <v>33</v>
      </c>
      <c r="N282" s="47">
        <v>60</v>
      </c>
      <c r="O282" s="47">
        <v>60</v>
      </c>
      <c r="P282" s="47">
        <f t="shared" si="18"/>
        <v>45.210000000000008</v>
      </c>
      <c r="Q282" s="8">
        <f t="shared" si="19"/>
        <v>99</v>
      </c>
      <c r="R282" s="47">
        <f t="shared" si="20"/>
        <v>99</v>
      </c>
      <c r="S282" s="6" t="s">
        <v>3268</v>
      </c>
      <c r="T282" s="6" t="s">
        <v>3270</v>
      </c>
      <c r="U282" s="6" t="s">
        <v>24</v>
      </c>
      <c r="V282" s="26"/>
      <c r="X282" s="41">
        <f t="shared" si="21"/>
        <v>0</v>
      </c>
    </row>
    <row r="283" spans="2:24" x14ac:dyDescent="0.25">
      <c r="B283" s="35" t="s">
        <v>3124</v>
      </c>
      <c r="C283" s="6" t="s">
        <v>2276</v>
      </c>
      <c r="D283" s="6" t="s">
        <v>2774</v>
      </c>
      <c r="E283" s="7" t="s">
        <v>16</v>
      </c>
      <c r="F283" s="6" t="s">
        <v>2567</v>
      </c>
      <c r="G283" s="6" t="s">
        <v>20</v>
      </c>
      <c r="H283" s="6" t="s">
        <v>12</v>
      </c>
      <c r="I283" s="6" t="s">
        <v>26</v>
      </c>
      <c r="J283" s="6" t="s">
        <v>2337</v>
      </c>
      <c r="K283" s="6" t="s">
        <v>15</v>
      </c>
      <c r="L283" s="48" t="s">
        <v>16</v>
      </c>
      <c r="M283" s="47">
        <v>33</v>
      </c>
      <c r="N283" s="47">
        <v>60</v>
      </c>
      <c r="O283" s="47">
        <v>60</v>
      </c>
      <c r="P283" s="47">
        <f t="shared" si="18"/>
        <v>45.210000000000008</v>
      </c>
      <c r="Q283" s="8">
        <f t="shared" si="19"/>
        <v>99</v>
      </c>
      <c r="R283" s="47">
        <f t="shared" si="20"/>
        <v>99</v>
      </c>
      <c r="S283" s="6" t="s">
        <v>3268</v>
      </c>
      <c r="T283" s="6" t="s">
        <v>3270</v>
      </c>
      <c r="U283" s="6" t="s">
        <v>24</v>
      </c>
      <c r="V283" s="26"/>
      <c r="X283" s="41">
        <f t="shared" si="21"/>
        <v>0</v>
      </c>
    </row>
    <row r="284" spans="2:24" x14ac:dyDescent="0.25">
      <c r="B284" s="35" t="s">
        <v>3125</v>
      </c>
      <c r="C284" s="6" t="s">
        <v>2277</v>
      </c>
      <c r="D284" s="6" t="s">
        <v>2775</v>
      </c>
      <c r="E284" s="7" t="s">
        <v>16</v>
      </c>
      <c r="F284" s="6" t="s">
        <v>2567</v>
      </c>
      <c r="G284" s="6" t="s">
        <v>189</v>
      </c>
      <c r="H284" s="6" t="s">
        <v>12</v>
      </c>
      <c r="I284" s="6" t="s">
        <v>26</v>
      </c>
      <c r="J284" s="6" t="s">
        <v>2337</v>
      </c>
      <c r="K284" s="6" t="s">
        <v>15</v>
      </c>
      <c r="L284" s="48" t="s">
        <v>16</v>
      </c>
      <c r="M284" s="47">
        <v>33</v>
      </c>
      <c r="N284" s="47">
        <v>60</v>
      </c>
      <c r="O284" s="47">
        <v>60</v>
      </c>
      <c r="P284" s="47">
        <f t="shared" si="18"/>
        <v>45.210000000000008</v>
      </c>
      <c r="Q284" s="8">
        <f t="shared" si="19"/>
        <v>99</v>
      </c>
      <c r="R284" s="47">
        <f t="shared" si="20"/>
        <v>99</v>
      </c>
      <c r="S284" s="6" t="s">
        <v>3268</v>
      </c>
      <c r="T284" s="6" t="s">
        <v>3270</v>
      </c>
      <c r="U284" s="6" t="s">
        <v>24</v>
      </c>
      <c r="V284" s="26"/>
      <c r="X284" s="41">
        <f t="shared" si="21"/>
        <v>0</v>
      </c>
    </row>
    <row r="285" spans="2:24" x14ac:dyDescent="0.25">
      <c r="B285" s="35" t="s">
        <v>3126</v>
      </c>
      <c r="C285" s="6" t="s">
        <v>2278</v>
      </c>
      <c r="D285" s="6" t="s">
        <v>2776</v>
      </c>
      <c r="E285" s="7" t="s">
        <v>15</v>
      </c>
      <c r="F285" s="6" t="s">
        <v>2550</v>
      </c>
      <c r="G285" s="6" t="s">
        <v>17</v>
      </c>
      <c r="H285" s="6" t="s">
        <v>12</v>
      </c>
      <c r="I285" s="6" t="s">
        <v>26</v>
      </c>
      <c r="J285" s="6" t="s">
        <v>2337</v>
      </c>
      <c r="K285" s="6" t="s">
        <v>15</v>
      </c>
      <c r="L285" s="48" t="s">
        <v>16</v>
      </c>
      <c r="M285" s="47">
        <v>60.5</v>
      </c>
      <c r="N285" s="47">
        <v>110</v>
      </c>
      <c r="O285" s="47">
        <v>110</v>
      </c>
      <c r="P285" s="47">
        <f t="shared" si="18"/>
        <v>82.885000000000019</v>
      </c>
      <c r="Q285" s="8">
        <f t="shared" si="19"/>
        <v>181</v>
      </c>
      <c r="R285" s="47">
        <f t="shared" si="20"/>
        <v>181</v>
      </c>
      <c r="S285" s="6" t="s">
        <v>3268</v>
      </c>
      <c r="T285" s="6" t="s">
        <v>3270</v>
      </c>
      <c r="U285" s="6" t="s">
        <v>24</v>
      </c>
      <c r="V285" s="26"/>
      <c r="X285" s="41">
        <f t="shared" si="21"/>
        <v>0</v>
      </c>
    </row>
    <row r="286" spans="2:24" x14ac:dyDescent="0.25">
      <c r="B286" s="35" t="s">
        <v>3127</v>
      </c>
      <c r="C286" s="6" t="s">
        <v>2279</v>
      </c>
      <c r="D286" s="6" t="s">
        <v>2777</v>
      </c>
      <c r="E286" s="7" t="s">
        <v>15</v>
      </c>
      <c r="F286" s="6" t="s">
        <v>2550</v>
      </c>
      <c r="G286" s="6" t="s">
        <v>18</v>
      </c>
      <c r="H286" s="6" t="s">
        <v>12</v>
      </c>
      <c r="I286" s="6" t="s">
        <v>26</v>
      </c>
      <c r="J286" s="6" t="s">
        <v>2337</v>
      </c>
      <c r="K286" s="6" t="s">
        <v>15</v>
      </c>
      <c r="L286" s="48" t="s">
        <v>16</v>
      </c>
      <c r="M286" s="47">
        <v>60.5</v>
      </c>
      <c r="N286" s="47">
        <v>110</v>
      </c>
      <c r="O286" s="47">
        <v>110</v>
      </c>
      <c r="P286" s="47">
        <f t="shared" si="18"/>
        <v>82.885000000000019</v>
      </c>
      <c r="Q286" s="8">
        <f t="shared" si="19"/>
        <v>181</v>
      </c>
      <c r="R286" s="47">
        <f t="shared" si="20"/>
        <v>181</v>
      </c>
      <c r="S286" s="6" t="s">
        <v>3268</v>
      </c>
      <c r="T286" s="6" t="s">
        <v>3270</v>
      </c>
      <c r="U286" s="6" t="s">
        <v>24</v>
      </c>
      <c r="V286" s="26"/>
      <c r="X286" s="41">
        <f t="shared" si="21"/>
        <v>0</v>
      </c>
    </row>
    <row r="287" spans="2:24" x14ac:dyDescent="0.25">
      <c r="B287" s="35" t="s">
        <v>3128</v>
      </c>
      <c r="C287" s="6" t="s">
        <v>2280</v>
      </c>
      <c r="D287" s="6" t="s">
        <v>2778</v>
      </c>
      <c r="E287" s="7" t="s">
        <v>15</v>
      </c>
      <c r="F287" s="6" t="s">
        <v>2550</v>
      </c>
      <c r="G287" s="6" t="s">
        <v>19</v>
      </c>
      <c r="H287" s="6" t="s">
        <v>12</v>
      </c>
      <c r="I287" s="6" t="s">
        <v>26</v>
      </c>
      <c r="J287" s="6" t="s">
        <v>2337</v>
      </c>
      <c r="K287" s="6" t="s">
        <v>15</v>
      </c>
      <c r="L287" s="48" t="s">
        <v>16</v>
      </c>
      <c r="M287" s="47">
        <v>60.5</v>
      </c>
      <c r="N287" s="47">
        <v>110</v>
      </c>
      <c r="O287" s="47">
        <v>110</v>
      </c>
      <c r="P287" s="47">
        <f t="shared" si="18"/>
        <v>82.885000000000019</v>
      </c>
      <c r="Q287" s="8">
        <f t="shared" si="19"/>
        <v>181</v>
      </c>
      <c r="R287" s="47">
        <f t="shared" si="20"/>
        <v>181</v>
      </c>
      <c r="S287" s="6" t="s">
        <v>3268</v>
      </c>
      <c r="T287" s="6" t="s">
        <v>3270</v>
      </c>
      <c r="U287" s="6" t="s">
        <v>24</v>
      </c>
      <c r="V287" s="26"/>
      <c r="X287" s="41">
        <f t="shared" si="21"/>
        <v>0</v>
      </c>
    </row>
    <row r="288" spans="2:24" x14ac:dyDescent="0.25">
      <c r="B288" s="35" t="s">
        <v>3129</v>
      </c>
      <c r="C288" s="6" t="s">
        <v>2281</v>
      </c>
      <c r="D288" s="6" t="s">
        <v>2779</v>
      </c>
      <c r="E288" s="7" t="s">
        <v>15</v>
      </c>
      <c r="F288" s="6" t="s">
        <v>2550</v>
      </c>
      <c r="G288" s="6" t="s">
        <v>20</v>
      </c>
      <c r="H288" s="6" t="s">
        <v>12</v>
      </c>
      <c r="I288" s="6" t="s">
        <v>26</v>
      </c>
      <c r="J288" s="6" t="s">
        <v>2337</v>
      </c>
      <c r="K288" s="6" t="s">
        <v>15</v>
      </c>
      <c r="L288" s="48" t="s">
        <v>16</v>
      </c>
      <c r="M288" s="47">
        <v>60.5</v>
      </c>
      <c r="N288" s="47">
        <v>110</v>
      </c>
      <c r="O288" s="47">
        <v>110</v>
      </c>
      <c r="P288" s="47">
        <f t="shared" si="18"/>
        <v>82.885000000000019</v>
      </c>
      <c r="Q288" s="8">
        <f t="shared" si="19"/>
        <v>181</v>
      </c>
      <c r="R288" s="47">
        <f t="shared" si="20"/>
        <v>181</v>
      </c>
      <c r="S288" s="6" t="s">
        <v>3268</v>
      </c>
      <c r="T288" s="6" t="s">
        <v>3270</v>
      </c>
      <c r="U288" s="6" t="s">
        <v>24</v>
      </c>
      <c r="V288" s="26"/>
      <c r="X288" s="41">
        <f t="shared" si="21"/>
        <v>0</v>
      </c>
    </row>
    <row r="289" spans="2:24" x14ac:dyDescent="0.25">
      <c r="B289" s="35" t="s">
        <v>3130</v>
      </c>
      <c r="C289" s="6" t="s">
        <v>2282</v>
      </c>
      <c r="D289" s="6" t="s">
        <v>2780</v>
      </c>
      <c r="E289" s="7" t="s">
        <v>15</v>
      </c>
      <c r="F289" s="6" t="s">
        <v>2550</v>
      </c>
      <c r="G289" s="6" t="s">
        <v>189</v>
      </c>
      <c r="H289" s="6" t="s">
        <v>12</v>
      </c>
      <c r="I289" s="6" t="s">
        <v>26</v>
      </c>
      <c r="J289" s="6" t="s">
        <v>2337</v>
      </c>
      <c r="K289" s="6" t="s">
        <v>15</v>
      </c>
      <c r="L289" s="48" t="s">
        <v>16</v>
      </c>
      <c r="M289" s="47">
        <v>60.5</v>
      </c>
      <c r="N289" s="47">
        <v>110</v>
      </c>
      <c r="O289" s="47">
        <v>110</v>
      </c>
      <c r="P289" s="47">
        <f t="shared" si="18"/>
        <v>82.885000000000019</v>
      </c>
      <c r="Q289" s="8">
        <f t="shared" si="19"/>
        <v>181</v>
      </c>
      <c r="R289" s="47">
        <f t="shared" si="20"/>
        <v>181</v>
      </c>
      <c r="S289" s="6" t="s">
        <v>3268</v>
      </c>
      <c r="T289" s="6" t="s">
        <v>3270</v>
      </c>
      <c r="U289" s="6" t="s">
        <v>24</v>
      </c>
      <c r="V289" s="26"/>
      <c r="X289" s="41">
        <f t="shared" si="21"/>
        <v>0</v>
      </c>
    </row>
    <row r="290" spans="2:24" x14ac:dyDescent="0.25">
      <c r="B290" s="35" t="s">
        <v>3131</v>
      </c>
      <c r="C290" s="6" t="s">
        <v>2283</v>
      </c>
      <c r="D290" s="6" t="s">
        <v>2781</v>
      </c>
      <c r="E290" s="7" t="s">
        <v>15</v>
      </c>
      <c r="F290" s="6" t="s">
        <v>2685</v>
      </c>
      <c r="G290" s="6" t="s">
        <v>17</v>
      </c>
      <c r="H290" s="6" t="s">
        <v>12</v>
      </c>
      <c r="I290" s="6" t="s">
        <v>26</v>
      </c>
      <c r="J290" s="6" t="s">
        <v>2337</v>
      </c>
      <c r="K290" s="6" t="s">
        <v>15</v>
      </c>
      <c r="L290" s="48" t="s">
        <v>16</v>
      </c>
      <c r="M290" s="47">
        <v>60.5</v>
      </c>
      <c r="N290" s="47">
        <v>110</v>
      </c>
      <c r="O290" s="47">
        <v>110</v>
      </c>
      <c r="P290" s="47">
        <f t="shared" si="18"/>
        <v>82.885000000000019</v>
      </c>
      <c r="Q290" s="8">
        <f t="shared" si="19"/>
        <v>181</v>
      </c>
      <c r="R290" s="47">
        <f t="shared" si="20"/>
        <v>181</v>
      </c>
      <c r="S290" s="6" t="s">
        <v>3268</v>
      </c>
      <c r="T290" s="6" t="s">
        <v>3270</v>
      </c>
      <c r="U290" s="6" t="s">
        <v>24</v>
      </c>
      <c r="V290" s="26"/>
      <c r="X290" s="41">
        <f t="shared" si="21"/>
        <v>0</v>
      </c>
    </row>
    <row r="291" spans="2:24" x14ac:dyDescent="0.25">
      <c r="B291" s="35" t="s">
        <v>3132</v>
      </c>
      <c r="C291" s="6" t="s">
        <v>2284</v>
      </c>
      <c r="D291" s="6" t="s">
        <v>2782</v>
      </c>
      <c r="E291" s="7" t="s">
        <v>15</v>
      </c>
      <c r="F291" s="6" t="s">
        <v>2685</v>
      </c>
      <c r="G291" s="6" t="s">
        <v>18</v>
      </c>
      <c r="H291" s="6" t="s">
        <v>12</v>
      </c>
      <c r="I291" s="6" t="s">
        <v>26</v>
      </c>
      <c r="J291" s="6" t="s">
        <v>2337</v>
      </c>
      <c r="K291" s="6" t="s">
        <v>15</v>
      </c>
      <c r="L291" s="48" t="s">
        <v>16</v>
      </c>
      <c r="M291" s="47">
        <v>60.5</v>
      </c>
      <c r="N291" s="47">
        <v>110</v>
      </c>
      <c r="O291" s="47">
        <v>110</v>
      </c>
      <c r="P291" s="47">
        <f t="shared" si="18"/>
        <v>82.885000000000019</v>
      </c>
      <c r="Q291" s="8">
        <f t="shared" si="19"/>
        <v>181</v>
      </c>
      <c r="R291" s="47">
        <f t="shared" si="20"/>
        <v>181</v>
      </c>
      <c r="S291" s="6" t="s">
        <v>3268</v>
      </c>
      <c r="T291" s="6" t="s">
        <v>3270</v>
      </c>
      <c r="U291" s="6" t="s">
        <v>24</v>
      </c>
      <c r="V291" s="26"/>
      <c r="X291" s="41">
        <f t="shared" si="21"/>
        <v>0</v>
      </c>
    </row>
    <row r="292" spans="2:24" x14ac:dyDescent="0.25">
      <c r="B292" s="35" t="s">
        <v>3133</v>
      </c>
      <c r="C292" s="6" t="s">
        <v>2285</v>
      </c>
      <c r="D292" s="6" t="s">
        <v>2783</v>
      </c>
      <c r="E292" s="7" t="s">
        <v>15</v>
      </c>
      <c r="F292" s="6" t="s">
        <v>2685</v>
      </c>
      <c r="G292" s="6" t="s">
        <v>19</v>
      </c>
      <c r="H292" s="6" t="s">
        <v>12</v>
      </c>
      <c r="I292" s="6" t="s">
        <v>26</v>
      </c>
      <c r="J292" s="6" t="s">
        <v>2337</v>
      </c>
      <c r="K292" s="6" t="s">
        <v>15</v>
      </c>
      <c r="L292" s="48" t="s">
        <v>16</v>
      </c>
      <c r="M292" s="47">
        <v>60.5</v>
      </c>
      <c r="N292" s="47">
        <v>110</v>
      </c>
      <c r="O292" s="47">
        <v>110</v>
      </c>
      <c r="P292" s="47">
        <f t="shared" si="18"/>
        <v>82.885000000000019</v>
      </c>
      <c r="Q292" s="8">
        <f t="shared" si="19"/>
        <v>181</v>
      </c>
      <c r="R292" s="47">
        <f t="shared" si="20"/>
        <v>181</v>
      </c>
      <c r="S292" s="6" t="s">
        <v>3268</v>
      </c>
      <c r="T292" s="6" t="s">
        <v>3270</v>
      </c>
      <c r="U292" s="6" t="s">
        <v>24</v>
      </c>
      <c r="V292" s="26"/>
      <c r="X292" s="41">
        <f t="shared" si="21"/>
        <v>0</v>
      </c>
    </row>
    <row r="293" spans="2:24" x14ac:dyDescent="0.25">
      <c r="B293" s="35" t="s">
        <v>3134</v>
      </c>
      <c r="C293" s="6" t="s">
        <v>2286</v>
      </c>
      <c r="D293" s="6" t="s">
        <v>2784</v>
      </c>
      <c r="E293" s="7" t="s">
        <v>15</v>
      </c>
      <c r="F293" s="6" t="s">
        <v>2685</v>
      </c>
      <c r="G293" s="6" t="s">
        <v>20</v>
      </c>
      <c r="H293" s="6" t="s">
        <v>12</v>
      </c>
      <c r="I293" s="6" t="s">
        <v>26</v>
      </c>
      <c r="J293" s="6" t="s">
        <v>2337</v>
      </c>
      <c r="K293" s="6" t="s">
        <v>15</v>
      </c>
      <c r="L293" s="48" t="s">
        <v>16</v>
      </c>
      <c r="M293" s="47">
        <v>60.5</v>
      </c>
      <c r="N293" s="47">
        <v>110</v>
      </c>
      <c r="O293" s="47">
        <v>110</v>
      </c>
      <c r="P293" s="47">
        <f t="shared" si="18"/>
        <v>82.885000000000019</v>
      </c>
      <c r="Q293" s="8">
        <f t="shared" si="19"/>
        <v>181</v>
      </c>
      <c r="R293" s="47">
        <f t="shared" si="20"/>
        <v>181</v>
      </c>
      <c r="S293" s="6" t="s">
        <v>3268</v>
      </c>
      <c r="T293" s="6" t="s">
        <v>3270</v>
      </c>
      <c r="U293" s="6" t="s">
        <v>24</v>
      </c>
      <c r="V293" s="26"/>
      <c r="X293" s="41">
        <f t="shared" si="21"/>
        <v>0</v>
      </c>
    </row>
    <row r="294" spans="2:24" x14ac:dyDescent="0.25">
      <c r="B294" s="35" t="s">
        <v>3135</v>
      </c>
      <c r="C294" s="6" t="s">
        <v>2287</v>
      </c>
      <c r="D294" s="6" t="s">
        <v>2785</v>
      </c>
      <c r="E294" s="7" t="s">
        <v>15</v>
      </c>
      <c r="F294" s="6" t="s">
        <v>2685</v>
      </c>
      <c r="G294" s="6" t="s">
        <v>189</v>
      </c>
      <c r="H294" s="6" t="s">
        <v>12</v>
      </c>
      <c r="I294" s="6" t="s">
        <v>26</v>
      </c>
      <c r="J294" s="6" t="s">
        <v>2337</v>
      </c>
      <c r="K294" s="6" t="s">
        <v>15</v>
      </c>
      <c r="L294" s="48" t="s">
        <v>16</v>
      </c>
      <c r="M294" s="47">
        <v>60.5</v>
      </c>
      <c r="N294" s="47">
        <v>110</v>
      </c>
      <c r="O294" s="47">
        <v>110</v>
      </c>
      <c r="P294" s="47">
        <f t="shared" si="18"/>
        <v>82.885000000000019</v>
      </c>
      <c r="Q294" s="8">
        <f t="shared" si="19"/>
        <v>181</v>
      </c>
      <c r="R294" s="47">
        <f t="shared" si="20"/>
        <v>181</v>
      </c>
      <c r="S294" s="6" t="s">
        <v>3268</v>
      </c>
      <c r="T294" s="6" t="s">
        <v>3270</v>
      </c>
      <c r="U294" s="6" t="s">
        <v>24</v>
      </c>
      <c r="V294" s="26"/>
      <c r="X294" s="41">
        <f t="shared" si="21"/>
        <v>0</v>
      </c>
    </row>
    <row r="295" spans="2:24" x14ac:dyDescent="0.25">
      <c r="B295" s="35" t="s">
        <v>3136</v>
      </c>
      <c r="C295" s="6" t="s">
        <v>2288</v>
      </c>
      <c r="D295" s="6" t="s">
        <v>2786</v>
      </c>
      <c r="E295" s="7" t="s">
        <v>16</v>
      </c>
      <c r="F295" s="6" t="s">
        <v>2489</v>
      </c>
      <c r="G295" s="6" t="s">
        <v>17</v>
      </c>
      <c r="H295" s="6" t="s">
        <v>12</v>
      </c>
      <c r="I295" s="6" t="s">
        <v>26</v>
      </c>
      <c r="J295" s="6" t="s">
        <v>2337</v>
      </c>
      <c r="K295" s="6" t="s">
        <v>15</v>
      </c>
      <c r="L295" s="48" t="s">
        <v>16</v>
      </c>
      <c r="M295" s="47">
        <v>60.5</v>
      </c>
      <c r="N295" s="47">
        <v>110</v>
      </c>
      <c r="O295" s="47">
        <v>110</v>
      </c>
      <c r="P295" s="47">
        <f t="shared" si="18"/>
        <v>82.885000000000019</v>
      </c>
      <c r="Q295" s="8">
        <f t="shared" si="19"/>
        <v>181</v>
      </c>
      <c r="R295" s="47">
        <f t="shared" si="20"/>
        <v>181</v>
      </c>
      <c r="S295" s="6" t="s">
        <v>3268</v>
      </c>
      <c r="T295" s="6" t="s">
        <v>3270</v>
      </c>
      <c r="U295" s="6" t="s">
        <v>24</v>
      </c>
      <c r="V295" s="26"/>
      <c r="X295" s="41">
        <f t="shared" si="21"/>
        <v>0</v>
      </c>
    </row>
    <row r="296" spans="2:24" x14ac:dyDescent="0.25">
      <c r="B296" s="35" t="s">
        <v>3137</v>
      </c>
      <c r="C296" s="6" t="s">
        <v>2289</v>
      </c>
      <c r="D296" s="6" t="s">
        <v>2787</v>
      </c>
      <c r="E296" s="7" t="s">
        <v>16</v>
      </c>
      <c r="F296" s="6" t="s">
        <v>2489</v>
      </c>
      <c r="G296" s="6" t="s">
        <v>18</v>
      </c>
      <c r="H296" s="6" t="s">
        <v>12</v>
      </c>
      <c r="I296" s="6" t="s">
        <v>26</v>
      </c>
      <c r="J296" s="6" t="s">
        <v>2337</v>
      </c>
      <c r="K296" s="6" t="s">
        <v>15</v>
      </c>
      <c r="L296" s="48" t="s">
        <v>16</v>
      </c>
      <c r="M296" s="47">
        <v>60.5</v>
      </c>
      <c r="N296" s="47">
        <v>110</v>
      </c>
      <c r="O296" s="47">
        <v>110</v>
      </c>
      <c r="P296" s="47">
        <f t="shared" si="18"/>
        <v>82.885000000000019</v>
      </c>
      <c r="Q296" s="8">
        <f t="shared" si="19"/>
        <v>181</v>
      </c>
      <c r="R296" s="47">
        <f t="shared" si="20"/>
        <v>181</v>
      </c>
      <c r="S296" s="6" t="s">
        <v>3268</v>
      </c>
      <c r="T296" s="6" t="s">
        <v>3270</v>
      </c>
      <c r="U296" s="6" t="s">
        <v>24</v>
      </c>
      <c r="V296" s="26"/>
      <c r="X296" s="41">
        <f t="shared" si="21"/>
        <v>0</v>
      </c>
    </row>
    <row r="297" spans="2:24" x14ac:dyDescent="0.25">
      <c r="B297" s="35" t="s">
        <v>3138</v>
      </c>
      <c r="C297" s="6" t="s">
        <v>2290</v>
      </c>
      <c r="D297" s="6" t="s">
        <v>2788</v>
      </c>
      <c r="E297" s="7" t="s">
        <v>16</v>
      </c>
      <c r="F297" s="6" t="s">
        <v>2489</v>
      </c>
      <c r="G297" s="6" t="s">
        <v>19</v>
      </c>
      <c r="H297" s="6" t="s">
        <v>12</v>
      </c>
      <c r="I297" s="6" t="s">
        <v>26</v>
      </c>
      <c r="J297" s="6" t="s">
        <v>2337</v>
      </c>
      <c r="K297" s="6" t="s">
        <v>15</v>
      </c>
      <c r="L297" s="48" t="s">
        <v>16</v>
      </c>
      <c r="M297" s="47">
        <v>60.5</v>
      </c>
      <c r="N297" s="47">
        <v>110</v>
      </c>
      <c r="O297" s="47">
        <v>110</v>
      </c>
      <c r="P297" s="47">
        <f t="shared" si="18"/>
        <v>82.885000000000019</v>
      </c>
      <c r="Q297" s="8">
        <f t="shared" si="19"/>
        <v>181</v>
      </c>
      <c r="R297" s="47">
        <f t="shared" si="20"/>
        <v>181</v>
      </c>
      <c r="S297" s="6" t="s">
        <v>3268</v>
      </c>
      <c r="T297" s="6" t="s">
        <v>3270</v>
      </c>
      <c r="U297" s="6" t="s">
        <v>24</v>
      </c>
      <c r="V297" s="26"/>
      <c r="X297" s="41">
        <f t="shared" si="21"/>
        <v>0</v>
      </c>
    </row>
    <row r="298" spans="2:24" x14ac:dyDescent="0.25">
      <c r="B298" s="35" t="s">
        <v>3139</v>
      </c>
      <c r="C298" s="6" t="s">
        <v>2291</v>
      </c>
      <c r="D298" s="6" t="s">
        <v>2789</v>
      </c>
      <c r="E298" s="7" t="s">
        <v>16</v>
      </c>
      <c r="F298" s="6" t="s">
        <v>2489</v>
      </c>
      <c r="G298" s="6" t="s">
        <v>20</v>
      </c>
      <c r="H298" s="6" t="s">
        <v>12</v>
      </c>
      <c r="I298" s="6" t="s">
        <v>26</v>
      </c>
      <c r="J298" s="6" t="s">
        <v>2337</v>
      </c>
      <c r="K298" s="6" t="s">
        <v>15</v>
      </c>
      <c r="L298" s="48" t="s">
        <v>16</v>
      </c>
      <c r="M298" s="47">
        <v>60.5</v>
      </c>
      <c r="N298" s="47">
        <v>110</v>
      </c>
      <c r="O298" s="47">
        <v>110</v>
      </c>
      <c r="P298" s="47">
        <f t="shared" si="18"/>
        <v>82.885000000000019</v>
      </c>
      <c r="Q298" s="8">
        <f t="shared" si="19"/>
        <v>181</v>
      </c>
      <c r="R298" s="47">
        <f t="shared" si="20"/>
        <v>181</v>
      </c>
      <c r="S298" s="6" t="s">
        <v>3268</v>
      </c>
      <c r="T298" s="6" t="s">
        <v>3270</v>
      </c>
      <c r="U298" s="6" t="s">
        <v>24</v>
      </c>
      <c r="V298" s="26"/>
      <c r="X298" s="41">
        <f t="shared" si="21"/>
        <v>0</v>
      </c>
    </row>
    <row r="299" spans="2:24" x14ac:dyDescent="0.25">
      <c r="B299" s="35" t="s">
        <v>3140</v>
      </c>
      <c r="C299" s="6" t="s">
        <v>2292</v>
      </c>
      <c r="D299" s="6" t="s">
        <v>2790</v>
      </c>
      <c r="E299" s="7" t="s">
        <v>16</v>
      </c>
      <c r="F299" s="6" t="s">
        <v>2489</v>
      </c>
      <c r="G299" s="6" t="s">
        <v>189</v>
      </c>
      <c r="H299" s="6" t="s">
        <v>12</v>
      </c>
      <c r="I299" s="6" t="s">
        <v>26</v>
      </c>
      <c r="J299" s="6" t="s">
        <v>2337</v>
      </c>
      <c r="K299" s="6" t="s">
        <v>15</v>
      </c>
      <c r="L299" s="48" t="s">
        <v>16</v>
      </c>
      <c r="M299" s="47">
        <v>60.5</v>
      </c>
      <c r="N299" s="47">
        <v>110</v>
      </c>
      <c r="O299" s="47">
        <v>110</v>
      </c>
      <c r="P299" s="47">
        <f t="shared" si="18"/>
        <v>82.885000000000019</v>
      </c>
      <c r="Q299" s="8">
        <f t="shared" si="19"/>
        <v>181</v>
      </c>
      <c r="R299" s="47">
        <f t="shared" si="20"/>
        <v>181</v>
      </c>
      <c r="S299" s="6" t="s">
        <v>3268</v>
      </c>
      <c r="T299" s="6" t="s">
        <v>3270</v>
      </c>
      <c r="U299" s="6" t="s">
        <v>24</v>
      </c>
      <c r="V299" s="26"/>
      <c r="X299" s="41">
        <f t="shared" si="21"/>
        <v>0</v>
      </c>
    </row>
    <row r="300" spans="2:24" x14ac:dyDescent="0.25">
      <c r="B300" s="35" t="s">
        <v>3141</v>
      </c>
      <c r="C300" s="6" t="s">
        <v>2293</v>
      </c>
      <c r="D300" s="6" t="s">
        <v>2791</v>
      </c>
      <c r="E300" s="7" t="s">
        <v>16</v>
      </c>
      <c r="F300" s="6" t="s">
        <v>2567</v>
      </c>
      <c r="G300" s="6" t="s">
        <v>17</v>
      </c>
      <c r="H300" s="6" t="s">
        <v>12</v>
      </c>
      <c r="I300" s="6" t="s">
        <v>26</v>
      </c>
      <c r="J300" s="6" t="s">
        <v>2337</v>
      </c>
      <c r="K300" s="6" t="s">
        <v>15</v>
      </c>
      <c r="L300" s="48" t="s">
        <v>16</v>
      </c>
      <c r="M300" s="47">
        <v>60.5</v>
      </c>
      <c r="N300" s="47">
        <v>110</v>
      </c>
      <c r="O300" s="47">
        <v>110</v>
      </c>
      <c r="P300" s="47">
        <f t="shared" si="18"/>
        <v>82.885000000000019</v>
      </c>
      <c r="Q300" s="8">
        <f t="shared" si="19"/>
        <v>181</v>
      </c>
      <c r="R300" s="47">
        <f t="shared" si="20"/>
        <v>181</v>
      </c>
      <c r="S300" s="6" t="s">
        <v>3268</v>
      </c>
      <c r="T300" s="6" t="s">
        <v>3270</v>
      </c>
      <c r="U300" s="6" t="s">
        <v>24</v>
      </c>
      <c r="V300" s="26"/>
      <c r="X300" s="41">
        <f t="shared" si="21"/>
        <v>0</v>
      </c>
    </row>
    <row r="301" spans="2:24" x14ac:dyDescent="0.25">
      <c r="B301" s="35" t="s">
        <v>3142</v>
      </c>
      <c r="C301" s="6" t="s">
        <v>2294</v>
      </c>
      <c r="D301" s="6" t="s">
        <v>2792</v>
      </c>
      <c r="E301" s="7" t="s">
        <v>16</v>
      </c>
      <c r="F301" s="6" t="s">
        <v>2567</v>
      </c>
      <c r="G301" s="6" t="s">
        <v>18</v>
      </c>
      <c r="H301" s="6" t="s">
        <v>12</v>
      </c>
      <c r="I301" s="6" t="s">
        <v>26</v>
      </c>
      <c r="J301" s="6" t="s">
        <v>2337</v>
      </c>
      <c r="K301" s="6" t="s">
        <v>15</v>
      </c>
      <c r="L301" s="48" t="s">
        <v>16</v>
      </c>
      <c r="M301" s="47">
        <v>60.5</v>
      </c>
      <c r="N301" s="47">
        <v>110</v>
      </c>
      <c r="O301" s="47">
        <v>110</v>
      </c>
      <c r="P301" s="47">
        <f t="shared" si="18"/>
        <v>82.885000000000019</v>
      </c>
      <c r="Q301" s="8">
        <f t="shared" si="19"/>
        <v>181</v>
      </c>
      <c r="R301" s="47">
        <f t="shared" si="20"/>
        <v>181</v>
      </c>
      <c r="S301" s="6" t="s">
        <v>3268</v>
      </c>
      <c r="T301" s="6" t="s">
        <v>3270</v>
      </c>
      <c r="U301" s="6" t="s">
        <v>24</v>
      </c>
      <c r="V301" s="26"/>
      <c r="X301" s="41">
        <f t="shared" si="21"/>
        <v>0</v>
      </c>
    </row>
    <row r="302" spans="2:24" x14ac:dyDescent="0.25">
      <c r="B302" s="35" t="s">
        <v>3143</v>
      </c>
      <c r="C302" s="6" t="s">
        <v>2295</v>
      </c>
      <c r="D302" s="6" t="s">
        <v>2793</v>
      </c>
      <c r="E302" s="7" t="s">
        <v>16</v>
      </c>
      <c r="F302" s="6" t="s">
        <v>2567</v>
      </c>
      <c r="G302" s="6" t="s">
        <v>19</v>
      </c>
      <c r="H302" s="6" t="s">
        <v>12</v>
      </c>
      <c r="I302" s="6" t="s">
        <v>26</v>
      </c>
      <c r="J302" s="6" t="s">
        <v>2337</v>
      </c>
      <c r="K302" s="6" t="s">
        <v>15</v>
      </c>
      <c r="L302" s="48" t="s">
        <v>16</v>
      </c>
      <c r="M302" s="47">
        <v>60.5</v>
      </c>
      <c r="N302" s="47">
        <v>110</v>
      </c>
      <c r="O302" s="47">
        <v>110</v>
      </c>
      <c r="P302" s="47">
        <f t="shared" si="18"/>
        <v>82.885000000000019</v>
      </c>
      <c r="Q302" s="8">
        <f t="shared" si="19"/>
        <v>181</v>
      </c>
      <c r="R302" s="47">
        <f t="shared" si="20"/>
        <v>181</v>
      </c>
      <c r="S302" s="6" t="s">
        <v>3268</v>
      </c>
      <c r="T302" s="6" t="s">
        <v>3270</v>
      </c>
      <c r="U302" s="6" t="s">
        <v>24</v>
      </c>
      <c r="V302" s="26"/>
      <c r="X302" s="41">
        <f t="shared" si="21"/>
        <v>0</v>
      </c>
    </row>
    <row r="303" spans="2:24" x14ac:dyDescent="0.25">
      <c r="B303" s="35" t="s">
        <v>3144</v>
      </c>
      <c r="C303" s="6" t="s">
        <v>2296</v>
      </c>
      <c r="D303" s="6" t="s">
        <v>2794</v>
      </c>
      <c r="E303" s="7" t="s">
        <v>16</v>
      </c>
      <c r="F303" s="6" t="s">
        <v>2567</v>
      </c>
      <c r="G303" s="6" t="s">
        <v>20</v>
      </c>
      <c r="H303" s="6" t="s">
        <v>12</v>
      </c>
      <c r="I303" s="6" t="s">
        <v>26</v>
      </c>
      <c r="J303" s="6" t="s">
        <v>2337</v>
      </c>
      <c r="K303" s="6" t="s">
        <v>15</v>
      </c>
      <c r="L303" s="48" t="s">
        <v>16</v>
      </c>
      <c r="M303" s="47">
        <v>60.5</v>
      </c>
      <c r="N303" s="47">
        <v>110</v>
      </c>
      <c r="O303" s="47">
        <v>110</v>
      </c>
      <c r="P303" s="47">
        <f t="shared" si="18"/>
        <v>82.885000000000019</v>
      </c>
      <c r="Q303" s="8">
        <f t="shared" si="19"/>
        <v>181</v>
      </c>
      <c r="R303" s="47">
        <f t="shared" si="20"/>
        <v>181</v>
      </c>
      <c r="S303" s="6" t="s">
        <v>3268</v>
      </c>
      <c r="T303" s="6" t="s">
        <v>3270</v>
      </c>
      <c r="U303" s="6" t="s">
        <v>24</v>
      </c>
      <c r="V303" s="26"/>
      <c r="X303" s="41">
        <f t="shared" si="21"/>
        <v>0</v>
      </c>
    </row>
    <row r="304" spans="2:24" x14ac:dyDescent="0.25">
      <c r="B304" s="35" t="s">
        <v>3145</v>
      </c>
      <c r="C304" s="6" t="s">
        <v>2297</v>
      </c>
      <c r="D304" s="6" t="s">
        <v>2795</v>
      </c>
      <c r="E304" s="7" t="s">
        <v>16</v>
      </c>
      <c r="F304" s="6" t="s">
        <v>2567</v>
      </c>
      <c r="G304" s="6" t="s">
        <v>189</v>
      </c>
      <c r="H304" s="6" t="s">
        <v>12</v>
      </c>
      <c r="I304" s="6" t="s">
        <v>26</v>
      </c>
      <c r="J304" s="6" t="s">
        <v>2337</v>
      </c>
      <c r="K304" s="6" t="s">
        <v>15</v>
      </c>
      <c r="L304" s="48" t="s">
        <v>16</v>
      </c>
      <c r="M304" s="47">
        <v>60.5</v>
      </c>
      <c r="N304" s="47">
        <v>110</v>
      </c>
      <c r="O304" s="47">
        <v>110</v>
      </c>
      <c r="P304" s="47">
        <f t="shared" si="18"/>
        <v>82.885000000000019</v>
      </c>
      <c r="Q304" s="8">
        <f t="shared" si="19"/>
        <v>181</v>
      </c>
      <c r="R304" s="47">
        <f t="shared" si="20"/>
        <v>181</v>
      </c>
      <c r="S304" s="6" t="s">
        <v>3268</v>
      </c>
      <c r="T304" s="6" t="s">
        <v>3270</v>
      </c>
      <c r="U304" s="6" t="s">
        <v>24</v>
      </c>
      <c r="V304" s="26"/>
      <c r="X304" s="41">
        <f t="shared" si="21"/>
        <v>0</v>
      </c>
    </row>
    <row r="305" spans="2:24" x14ac:dyDescent="0.25">
      <c r="B305" s="35" t="s">
        <v>3146</v>
      </c>
      <c r="C305" s="6" t="s">
        <v>2298</v>
      </c>
      <c r="D305" s="6" t="s">
        <v>2796</v>
      </c>
      <c r="E305" s="7" t="s">
        <v>16</v>
      </c>
      <c r="F305" s="6" t="s">
        <v>652</v>
      </c>
      <c r="G305" s="6" t="s">
        <v>17</v>
      </c>
      <c r="H305" s="6" t="s">
        <v>62</v>
      </c>
      <c r="I305" s="6" t="s">
        <v>238</v>
      </c>
      <c r="J305" s="6" t="s">
        <v>2337</v>
      </c>
      <c r="K305" s="6" t="s">
        <v>15</v>
      </c>
      <c r="L305" s="48" t="s">
        <v>15</v>
      </c>
      <c r="M305" s="47">
        <v>151.25</v>
      </c>
      <c r="N305" s="47">
        <v>275</v>
      </c>
      <c r="O305" s="47">
        <v>275</v>
      </c>
      <c r="P305" s="47">
        <f t="shared" si="18"/>
        <v>207.21250000000003</v>
      </c>
      <c r="Q305" s="8">
        <f t="shared" si="19"/>
        <v>452</v>
      </c>
      <c r="R305" s="47">
        <f t="shared" si="20"/>
        <v>452</v>
      </c>
      <c r="S305" s="6" t="s">
        <v>3268</v>
      </c>
      <c r="T305" s="6" t="s">
        <v>3270</v>
      </c>
      <c r="U305" s="6" t="s">
        <v>24</v>
      </c>
      <c r="V305" s="26"/>
      <c r="X305" s="41">
        <f t="shared" si="21"/>
        <v>0</v>
      </c>
    </row>
    <row r="306" spans="2:24" x14ac:dyDescent="0.25">
      <c r="B306" s="35" t="s">
        <v>3147</v>
      </c>
      <c r="C306" s="6" t="s">
        <v>2299</v>
      </c>
      <c r="D306" s="6" t="s">
        <v>2797</v>
      </c>
      <c r="E306" s="7" t="s">
        <v>16</v>
      </c>
      <c r="F306" s="6" t="s">
        <v>652</v>
      </c>
      <c r="G306" s="6" t="s">
        <v>18</v>
      </c>
      <c r="H306" s="6" t="s">
        <v>62</v>
      </c>
      <c r="I306" s="6" t="s">
        <v>238</v>
      </c>
      <c r="J306" s="6" t="s">
        <v>2337</v>
      </c>
      <c r="K306" s="6" t="s">
        <v>15</v>
      </c>
      <c r="L306" s="48" t="s">
        <v>15</v>
      </c>
      <c r="M306" s="47">
        <v>151.25</v>
      </c>
      <c r="N306" s="47">
        <v>275</v>
      </c>
      <c r="O306" s="47">
        <v>275</v>
      </c>
      <c r="P306" s="47">
        <f t="shared" si="18"/>
        <v>207.21250000000003</v>
      </c>
      <c r="Q306" s="8">
        <f t="shared" si="19"/>
        <v>452</v>
      </c>
      <c r="R306" s="47">
        <f t="shared" si="20"/>
        <v>452</v>
      </c>
      <c r="S306" s="6" t="s">
        <v>3268</v>
      </c>
      <c r="T306" s="6" t="s">
        <v>3270</v>
      </c>
      <c r="U306" s="6" t="s">
        <v>24</v>
      </c>
      <c r="V306" s="26"/>
      <c r="X306" s="41">
        <f t="shared" si="21"/>
        <v>0</v>
      </c>
    </row>
    <row r="307" spans="2:24" x14ac:dyDescent="0.25">
      <c r="B307" s="35" t="s">
        <v>3148</v>
      </c>
      <c r="C307" s="6" t="s">
        <v>2300</v>
      </c>
      <c r="D307" s="6" t="s">
        <v>2798</v>
      </c>
      <c r="E307" s="7" t="s">
        <v>16</v>
      </c>
      <c r="F307" s="6" t="s">
        <v>652</v>
      </c>
      <c r="G307" s="6" t="s">
        <v>19</v>
      </c>
      <c r="H307" s="6" t="s">
        <v>62</v>
      </c>
      <c r="I307" s="6" t="s">
        <v>238</v>
      </c>
      <c r="J307" s="6" t="s">
        <v>2337</v>
      </c>
      <c r="K307" s="6" t="s">
        <v>15</v>
      </c>
      <c r="L307" s="48" t="s">
        <v>15</v>
      </c>
      <c r="M307" s="47">
        <v>151.25</v>
      </c>
      <c r="N307" s="47">
        <v>275</v>
      </c>
      <c r="O307" s="47">
        <v>275</v>
      </c>
      <c r="P307" s="47">
        <f t="shared" si="18"/>
        <v>207.21250000000003</v>
      </c>
      <c r="Q307" s="8">
        <f t="shared" si="19"/>
        <v>452</v>
      </c>
      <c r="R307" s="47">
        <f t="shared" si="20"/>
        <v>452</v>
      </c>
      <c r="S307" s="6" t="s">
        <v>3268</v>
      </c>
      <c r="T307" s="6" t="s">
        <v>3270</v>
      </c>
      <c r="U307" s="6" t="s">
        <v>24</v>
      </c>
      <c r="V307" s="26"/>
      <c r="X307" s="41">
        <f t="shared" si="21"/>
        <v>0</v>
      </c>
    </row>
    <row r="308" spans="2:24" x14ac:dyDescent="0.25">
      <c r="B308" s="35" t="s">
        <v>3149</v>
      </c>
      <c r="C308" s="6" t="s">
        <v>2301</v>
      </c>
      <c r="D308" s="6" t="s">
        <v>2799</v>
      </c>
      <c r="E308" s="7" t="s">
        <v>16</v>
      </c>
      <c r="F308" s="6" t="s">
        <v>652</v>
      </c>
      <c r="G308" s="6" t="s">
        <v>20</v>
      </c>
      <c r="H308" s="6" t="s">
        <v>62</v>
      </c>
      <c r="I308" s="6" t="s">
        <v>238</v>
      </c>
      <c r="J308" s="6" t="s">
        <v>2337</v>
      </c>
      <c r="K308" s="6" t="s">
        <v>15</v>
      </c>
      <c r="L308" s="48" t="s">
        <v>15</v>
      </c>
      <c r="M308" s="47">
        <v>151.25</v>
      </c>
      <c r="N308" s="47">
        <v>275</v>
      </c>
      <c r="O308" s="47">
        <v>275</v>
      </c>
      <c r="P308" s="47">
        <f t="shared" si="18"/>
        <v>207.21250000000003</v>
      </c>
      <c r="Q308" s="8">
        <f t="shared" si="19"/>
        <v>452</v>
      </c>
      <c r="R308" s="47">
        <f t="shared" si="20"/>
        <v>452</v>
      </c>
      <c r="S308" s="6" t="s">
        <v>3268</v>
      </c>
      <c r="T308" s="6" t="s">
        <v>3270</v>
      </c>
      <c r="U308" s="6" t="s">
        <v>24</v>
      </c>
      <c r="V308" s="26"/>
      <c r="X308" s="41">
        <f t="shared" si="21"/>
        <v>0</v>
      </c>
    </row>
    <row r="309" spans="2:24" x14ac:dyDescent="0.25">
      <c r="B309" s="35" t="s">
        <v>3150</v>
      </c>
      <c r="C309" s="6" t="s">
        <v>2302</v>
      </c>
      <c r="D309" s="6" t="s">
        <v>2800</v>
      </c>
      <c r="E309" s="7" t="s">
        <v>16</v>
      </c>
      <c r="F309" s="6" t="s">
        <v>652</v>
      </c>
      <c r="G309" s="6" t="s">
        <v>189</v>
      </c>
      <c r="H309" s="6" t="s">
        <v>62</v>
      </c>
      <c r="I309" s="6" t="s">
        <v>238</v>
      </c>
      <c r="J309" s="6" t="s">
        <v>2337</v>
      </c>
      <c r="K309" s="6" t="s">
        <v>15</v>
      </c>
      <c r="L309" s="48" t="s">
        <v>15</v>
      </c>
      <c r="M309" s="47">
        <v>151.25</v>
      </c>
      <c r="N309" s="47">
        <v>275</v>
      </c>
      <c r="O309" s="47">
        <v>275</v>
      </c>
      <c r="P309" s="47">
        <f t="shared" si="18"/>
        <v>207.21250000000003</v>
      </c>
      <c r="Q309" s="8">
        <f t="shared" si="19"/>
        <v>452</v>
      </c>
      <c r="R309" s="47">
        <f t="shared" si="20"/>
        <v>452</v>
      </c>
      <c r="S309" s="6" t="s">
        <v>3268</v>
      </c>
      <c r="T309" s="6" t="s">
        <v>3270</v>
      </c>
      <c r="U309" s="6" t="s">
        <v>24</v>
      </c>
      <c r="V309" s="26"/>
      <c r="X309" s="41">
        <f t="shared" si="21"/>
        <v>0</v>
      </c>
    </row>
    <row r="310" spans="2:24" x14ac:dyDescent="0.25">
      <c r="B310" s="35" t="s">
        <v>3151</v>
      </c>
      <c r="C310" s="6" t="s">
        <v>2303</v>
      </c>
      <c r="D310" s="6" t="s">
        <v>2801</v>
      </c>
      <c r="E310" s="7" t="s">
        <v>16</v>
      </c>
      <c r="F310" s="6" t="s">
        <v>652</v>
      </c>
      <c r="G310" s="6" t="s">
        <v>17</v>
      </c>
      <c r="H310" s="6" t="s">
        <v>234</v>
      </c>
      <c r="I310" s="6" t="s">
        <v>238</v>
      </c>
      <c r="J310" s="6" t="s">
        <v>2337</v>
      </c>
      <c r="K310" s="6" t="s">
        <v>15</v>
      </c>
      <c r="L310" s="48" t="s">
        <v>15</v>
      </c>
      <c r="M310" s="47">
        <v>151.25</v>
      </c>
      <c r="N310" s="47">
        <v>275</v>
      </c>
      <c r="O310" s="47">
        <v>275</v>
      </c>
      <c r="P310" s="47">
        <f t="shared" si="18"/>
        <v>207.21250000000003</v>
      </c>
      <c r="Q310" s="8">
        <f t="shared" si="19"/>
        <v>452</v>
      </c>
      <c r="R310" s="47">
        <f t="shared" si="20"/>
        <v>452</v>
      </c>
      <c r="S310" s="6" t="s">
        <v>3268</v>
      </c>
      <c r="T310" s="6" t="s">
        <v>3270</v>
      </c>
      <c r="U310" s="6" t="s">
        <v>24</v>
      </c>
      <c r="V310" s="26"/>
      <c r="X310" s="41">
        <f t="shared" si="21"/>
        <v>0</v>
      </c>
    </row>
    <row r="311" spans="2:24" x14ac:dyDescent="0.25">
      <c r="B311" s="35" t="s">
        <v>3152</v>
      </c>
      <c r="C311" s="6" t="s">
        <v>2304</v>
      </c>
      <c r="D311" s="6" t="s">
        <v>2802</v>
      </c>
      <c r="E311" s="7" t="s">
        <v>16</v>
      </c>
      <c r="F311" s="6" t="s">
        <v>652</v>
      </c>
      <c r="G311" s="6" t="s">
        <v>18</v>
      </c>
      <c r="H311" s="6" t="s">
        <v>234</v>
      </c>
      <c r="I311" s="6" t="s">
        <v>238</v>
      </c>
      <c r="J311" s="6" t="s">
        <v>2337</v>
      </c>
      <c r="K311" s="6" t="s">
        <v>15</v>
      </c>
      <c r="L311" s="48" t="s">
        <v>15</v>
      </c>
      <c r="M311" s="47">
        <v>151.25</v>
      </c>
      <c r="N311" s="47">
        <v>275</v>
      </c>
      <c r="O311" s="47">
        <v>275</v>
      </c>
      <c r="P311" s="47">
        <f t="shared" si="18"/>
        <v>207.21250000000003</v>
      </c>
      <c r="Q311" s="8">
        <f t="shared" si="19"/>
        <v>452</v>
      </c>
      <c r="R311" s="47">
        <f t="shared" si="20"/>
        <v>452</v>
      </c>
      <c r="S311" s="6" t="s">
        <v>3268</v>
      </c>
      <c r="T311" s="6" t="s">
        <v>3270</v>
      </c>
      <c r="U311" s="6" t="s">
        <v>24</v>
      </c>
      <c r="V311" s="26"/>
      <c r="X311" s="41">
        <f t="shared" si="21"/>
        <v>0</v>
      </c>
    </row>
    <row r="312" spans="2:24" x14ac:dyDescent="0.25">
      <c r="B312" s="35" t="s">
        <v>3153</v>
      </c>
      <c r="C312" s="6" t="s">
        <v>2305</v>
      </c>
      <c r="D312" s="6" t="s">
        <v>2803</v>
      </c>
      <c r="E312" s="7" t="s">
        <v>16</v>
      </c>
      <c r="F312" s="6" t="s">
        <v>652</v>
      </c>
      <c r="G312" s="6" t="s">
        <v>19</v>
      </c>
      <c r="H312" s="6" t="s">
        <v>234</v>
      </c>
      <c r="I312" s="6" t="s">
        <v>238</v>
      </c>
      <c r="J312" s="6" t="s">
        <v>2337</v>
      </c>
      <c r="K312" s="6" t="s">
        <v>15</v>
      </c>
      <c r="L312" s="48" t="s">
        <v>15</v>
      </c>
      <c r="M312" s="47">
        <v>151.25</v>
      </c>
      <c r="N312" s="47">
        <v>275</v>
      </c>
      <c r="O312" s="47">
        <v>275</v>
      </c>
      <c r="P312" s="47">
        <f t="shared" si="18"/>
        <v>207.21250000000003</v>
      </c>
      <c r="Q312" s="8">
        <f t="shared" si="19"/>
        <v>452</v>
      </c>
      <c r="R312" s="47">
        <f t="shared" si="20"/>
        <v>452</v>
      </c>
      <c r="S312" s="6" t="s">
        <v>3268</v>
      </c>
      <c r="T312" s="6" t="s">
        <v>3270</v>
      </c>
      <c r="U312" s="6" t="s">
        <v>24</v>
      </c>
      <c r="V312" s="26"/>
      <c r="X312" s="41">
        <f t="shared" si="21"/>
        <v>0</v>
      </c>
    </row>
    <row r="313" spans="2:24" x14ac:dyDescent="0.25">
      <c r="B313" s="35" t="s">
        <v>3154</v>
      </c>
      <c r="C313" s="6" t="s">
        <v>2306</v>
      </c>
      <c r="D313" s="6" t="s">
        <v>2804</v>
      </c>
      <c r="E313" s="7" t="s">
        <v>16</v>
      </c>
      <c r="F313" s="6" t="s">
        <v>652</v>
      </c>
      <c r="G313" s="6" t="s">
        <v>20</v>
      </c>
      <c r="H313" s="6" t="s">
        <v>234</v>
      </c>
      <c r="I313" s="6" t="s">
        <v>238</v>
      </c>
      <c r="J313" s="6" t="s">
        <v>2337</v>
      </c>
      <c r="K313" s="6" t="s">
        <v>15</v>
      </c>
      <c r="L313" s="48" t="s">
        <v>15</v>
      </c>
      <c r="M313" s="47">
        <v>151.25</v>
      </c>
      <c r="N313" s="47">
        <v>275</v>
      </c>
      <c r="O313" s="47">
        <v>275</v>
      </c>
      <c r="P313" s="47">
        <f t="shared" si="18"/>
        <v>207.21250000000003</v>
      </c>
      <c r="Q313" s="8">
        <f t="shared" si="19"/>
        <v>452</v>
      </c>
      <c r="R313" s="47">
        <f t="shared" si="20"/>
        <v>452</v>
      </c>
      <c r="S313" s="6" t="s">
        <v>3268</v>
      </c>
      <c r="T313" s="6" t="s">
        <v>3270</v>
      </c>
      <c r="U313" s="6" t="s">
        <v>24</v>
      </c>
      <c r="V313" s="26"/>
      <c r="X313" s="41">
        <f t="shared" si="21"/>
        <v>0</v>
      </c>
    </row>
    <row r="314" spans="2:24" x14ac:dyDescent="0.25">
      <c r="B314" s="35" t="s">
        <v>3155</v>
      </c>
      <c r="C314" s="6" t="s">
        <v>2307</v>
      </c>
      <c r="D314" s="6" t="s">
        <v>2805</v>
      </c>
      <c r="E314" s="7" t="s">
        <v>16</v>
      </c>
      <c r="F314" s="6" t="s">
        <v>652</v>
      </c>
      <c r="G314" s="6" t="s">
        <v>189</v>
      </c>
      <c r="H314" s="6" t="s">
        <v>234</v>
      </c>
      <c r="I314" s="6" t="s">
        <v>238</v>
      </c>
      <c r="J314" s="6" t="s">
        <v>2337</v>
      </c>
      <c r="K314" s="6" t="s">
        <v>15</v>
      </c>
      <c r="L314" s="48" t="s">
        <v>15</v>
      </c>
      <c r="M314" s="47">
        <v>151.25</v>
      </c>
      <c r="N314" s="47">
        <v>275</v>
      </c>
      <c r="O314" s="47">
        <v>275</v>
      </c>
      <c r="P314" s="47">
        <f t="shared" si="18"/>
        <v>207.21250000000003</v>
      </c>
      <c r="Q314" s="8">
        <f t="shared" si="19"/>
        <v>452</v>
      </c>
      <c r="R314" s="47">
        <f t="shared" si="20"/>
        <v>452</v>
      </c>
      <c r="S314" s="6" t="s">
        <v>3268</v>
      </c>
      <c r="T314" s="6" t="s">
        <v>3270</v>
      </c>
      <c r="U314" s="6" t="s">
        <v>24</v>
      </c>
      <c r="V314" s="26"/>
      <c r="X314" s="41">
        <f t="shared" si="21"/>
        <v>0</v>
      </c>
    </row>
    <row r="315" spans="2:24" x14ac:dyDescent="0.25">
      <c r="B315" s="35" t="s">
        <v>3156</v>
      </c>
      <c r="C315" s="6" t="s">
        <v>2310</v>
      </c>
      <c r="D315" s="6" t="s">
        <v>2806</v>
      </c>
      <c r="E315" s="7" t="s">
        <v>16</v>
      </c>
      <c r="F315" s="6" t="s">
        <v>2541</v>
      </c>
      <c r="G315" s="6" t="s">
        <v>503</v>
      </c>
      <c r="H315" s="6" t="s">
        <v>504</v>
      </c>
      <c r="I315" s="6" t="s">
        <v>506</v>
      </c>
      <c r="J315" s="6" t="s">
        <v>2337</v>
      </c>
      <c r="K315" s="6" t="s">
        <v>15</v>
      </c>
      <c r="L315" s="48" t="s">
        <v>16</v>
      </c>
      <c r="M315" s="47">
        <v>13.75</v>
      </c>
      <c r="N315" s="47">
        <v>25</v>
      </c>
      <c r="O315" s="47">
        <v>25</v>
      </c>
      <c r="P315" s="47">
        <f t="shared" si="18"/>
        <v>18.837500000000002</v>
      </c>
      <c r="Q315" s="8">
        <f t="shared" ref="Q315:Q341" si="22">R315</f>
        <v>41</v>
      </c>
      <c r="R315" s="47">
        <f t="shared" si="20"/>
        <v>41</v>
      </c>
      <c r="S315" s="6" t="s">
        <v>3268</v>
      </c>
      <c r="T315" s="6" t="s">
        <v>3270</v>
      </c>
      <c r="U315" s="6" t="s">
        <v>24</v>
      </c>
      <c r="V315" s="26"/>
      <c r="X315" s="41">
        <f t="shared" ref="X315:X341" si="23">W315*M315</f>
        <v>0</v>
      </c>
    </row>
    <row r="316" spans="2:24" x14ac:dyDescent="0.25">
      <c r="B316" s="35" t="s">
        <v>3157</v>
      </c>
      <c r="C316" s="6" t="s">
        <v>2311</v>
      </c>
      <c r="D316" s="6" t="s">
        <v>2807</v>
      </c>
      <c r="E316" s="7" t="s">
        <v>16</v>
      </c>
      <c r="F316" s="6" t="s">
        <v>2489</v>
      </c>
      <c r="G316" s="6" t="s">
        <v>503</v>
      </c>
      <c r="H316" s="6" t="s">
        <v>504</v>
      </c>
      <c r="I316" s="6" t="s">
        <v>506</v>
      </c>
      <c r="J316" s="6" t="s">
        <v>2337</v>
      </c>
      <c r="K316" s="6" t="s">
        <v>15</v>
      </c>
      <c r="L316" s="48" t="s">
        <v>16</v>
      </c>
      <c r="M316" s="47">
        <v>13.75</v>
      </c>
      <c r="N316" s="47">
        <v>25</v>
      </c>
      <c r="O316" s="47">
        <v>25</v>
      </c>
      <c r="P316" s="47">
        <f t="shared" ref="P316:P341" si="24">(O316*$Q$3)*(M316/O316)</f>
        <v>18.837500000000002</v>
      </c>
      <c r="Q316" s="8">
        <f t="shared" si="22"/>
        <v>41</v>
      </c>
      <c r="R316" s="47">
        <f t="shared" ref="R316:R341" si="25">ROUND(O316*$Q$3*(1+$R$3),0)</f>
        <v>41</v>
      </c>
      <c r="S316" s="6" t="s">
        <v>3268</v>
      </c>
      <c r="T316" s="6" t="s">
        <v>3270</v>
      </c>
      <c r="U316" s="6" t="s">
        <v>24</v>
      </c>
      <c r="V316" s="26"/>
      <c r="X316" s="41">
        <f t="shared" si="23"/>
        <v>0</v>
      </c>
    </row>
    <row r="317" spans="2:24" x14ac:dyDescent="0.25">
      <c r="B317" s="35" t="s">
        <v>3158</v>
      </c>
      <c r="C317" s="6" t="s">
        <v>2312</v>
      </c>
      <c r="D317" s="6" t="s">
        <v>2808</v>
      </c>
      <c r="E317" s="7" t="s">
        <v>16</v>
      </c>
      <c r="F317" s="6" t="s">
        <v>2567</v>
      </c>
      <c r="G317" s="6" t="s">
        <v>503</v>
      </c>
      <c r="H317" s="6" t="s">
        <v>504</v>
      </c>
      <c r="I317" s="6" t="s">
        <v>506</v>
      </c>
      <c r="J317" s="6" t="s">
        <v>2337</v>
      </c>
      <c r="K317" s="6" t="s">
        <v>15</v>
      </c>
      <c r="L317" s="48" t="s">
        <v>16</v>
      </c>
      <c r="M317" s="47">
        <v>13.75</v>
      </c>
      <c r="N317" s="47">
        <v>25</v>
      </c>
      <c r="O317" s="47">
        <v>25</v>
      </c>
      <c r="P317" s="47">
        <f t="shared" si="24"/>
        <v>18.837500000000002</v>
      </c>
      <c r="Q317" s="8">
        <f t="shared" si="22"/>
        <v>41</v>
      </c>
      <c r="R317" s="47">
        <f t="shared" si="25"/>
        <v>41</v>
      </c>
      <c r="S317" s="6" t="s">
        <v>3268</v>
      </c>
      <c r="T317" s="6" t="s">
        <v>3270</v>
      </c>
      <c r="U317" s="6" t="s">
        <v>24</v>
      </c>
      <c r="V317" s="26"/>
      <c r="X317" s="41">
        <f t="shared" si="23"/>
        <v>0</v>
      </c>
    </row>
    <row r="318" spans="2:24" x14ac:dyDescent="0.25">
      <c r="B318" s="35" t="s">
        <v>3159</v>
      </c>
      <c r="C318" s="6" t="s">
        <v>2313</v>
      </c>
      <c r="D318" s="6" t="s">
        <v>2809</v>
      </c>
      <c r="E318" s="7" t="s">
        <v>16</v>
      </c>
      <c r="F318" s="6" t="s">
        <v>40</v>
      </c>
      <c r="G318" s="6" t="s">
        <v>503</v>
      </c>
      <c r="H318" s="6" t="s">
        <v>504</v>
      </c>
      <c r="I318" s="6" t="s">
        <v>506</v>
      </c>
      <c r="J318" s="6" t="s">
        <v>2337</v>
      </c>
      <c r="K318" s="6" t="s">
        <v>15</v>
      </c>
      <c r="L318" s="48" t="s">
        <v>16</v>
      </c>
      <c r="M318" s="47">
        <v>16.5</v>
      </c>
      <c r="N318" s="47">
        <v>30</v>
      </c>
      <c r="O318" s="47">
        <v>30</v>
      </c>
      <c r="P318" s="47">
        <f t="shared" si="24"/>
        <v>22.605000000000004</v>
      </c>
      <c r="Q318" s="8">
        <f t="shared" si="22"/>
        <v>49</v>
      </c>
      <c r="R318" s="47">
        <f t="shared" si="25"/>
        <v>49</v>
      </c>
      <c r="S318" s="6" t="s">
        <v>3268</v>
      </c>
      <c r="T318" s="6" t="s">
        <v>3270</v>
      </c>
      <c r="U318" s="6" t="s">
        <v>24</v>
      </c>
      <c r="V318" s="26"/>
      <c r="X318" s="41">
        <f t="shared" si="23"/>
        <v>0</v>
      </c>
    </row>
    <row r="319" spans="2:24" x14ac:dyDescent="0.25">
      <c r="B319" s="35" t="s">
        <v>3160</v>
      </c>
      <c r="C319" s="6" t="s">
        <v>2314</v>
      </c>
      <c r="D319" s="6" t="s">
        <v>2810</v>
      </c>
      <c r="E319" s="7" t="s">
        <v>16</v>
      </c>
      <c r="F319" s="6" t="s">
        <v>107</v>
      </c>
      <c r="G319" s="6" t="s">
        <v>503</v>
      </c>
      <c r="H319" s="6" t="s">
        <v>504</v>
      </c>
      <c r="I319" s="6" t="s">
        <v>506</v>
      </c>
      <c r="J319" s="6" t="s">
        <v>2337</v>
      </c>
      <c r="K319" s="6" t="s">
        <v>15</v>
      </c>
      <c r="L319" s="48" t="s">
        <v>16</v>
      </c>
      <c r="M319" s="47">
        <v>16.5</v>
      </c>
      <c r="N319" s="47">
        <v>30</v>
      </c>
      <c r="O319" s="47">
        <v>30</v>
      </c>
      <c r="P319" s="47">
        <f t="shared" si="24"/>
        <v>22.605000000000004</v>
      </c>
      <c r="Q319" s="8">
        <f t="shared" si="22"/>
        <v>49</v>
      </c>
      <c r="R319" s="47">
        <f t="shared" si="25"/>
        <v>49</v>
      </c>
      <c r="S319" s="6" t="s">
        <v>3268</v>
      </c>
      <c r="T319" s="6" t="s">
        <v>3270</v>
      </c>
      <c r="U319" s="6" t="s">
        <v>24</v>
      </c>
      <c r="V319" s="26"/>
      <c r="X319" s="41">
        <f t="shared" si="23"/>
        <v>0</v>
      </c>
    </row>
    <row r="320" spans="2:24" x14ac:dyDescent="0.25">
      <c r="B320" s="35" t="s">
        <v>3161</v>
      </c>
      <c r="C320" s="6" t="s">
        <v>2315</v>
      </c>
      <c r="D320" s="6" t="s">
        <v>2811</v>
      </c>
      <c r="E320" s="7" t="s">
        <v>15</v>
      </c>
      <c r="F320" s="6" t="s">
        <v>10</v>
      </c>
      <c r="G320" s="6" t="s">
        <v>503</v>
      </c>
      <c r="H320" s="6" t="s">
        <v>504</v>
      </c>
      <c r="I320" s="6" t="s">
        <v>506</v>
      </c>
      <c r="J320" s="6" t="s">
        <v>2337</v>
      </c>
      <c r="K320" s="6" t="s">
        <v>15</v>
      </c>
      <c r="L320" s="48" t="s">
        <v>16</v>
      </c>
      <c r="M320" s="47">
        <v>16.5</v>
      </c>
      <c r="N320" s="47">
        <v>30</v>
      </c>
      <c r="O320" s="47">
        <v>30</v>
      </c>
      <c r="P320" s="47">
        <f t="shared" si="24"/>
        <v>22.605000000000004</v>
      </c>
      <c r="Q320" s="8">
        <f t="shared" si="22"/>
        <v>49</v>
      </c>
      <c r="R320" s="47">
        <f t="shared" si="25"/>
        <v>49</v>
      </c>
      <c r="S320" s="6" t="s">
        <v>3268</v>
      </c>
      <c r="T320" s="6" t="s">
        <v>3270</v>
      </c>
      <c r="U320" s="6" t="s">
        <v>24</v>
      </c>
      <c r="V320" s="26"/>
      <c r="X320" s="41">
        <f t="shared" si="23"/>
        <v>0</v>
      </c>
    </row>
    <row r="321" spans="2:24" x14ac:dyDescent="0.25">
      <c r="B321" s="35" t="s">
        <v>3162</v>
      </c>
      <c r="C321" s="6" t="s">
        <v>2316</v>
      </c>
      <c r="D321" s="6" t="s">
        <v>2812</v>
      </c>
      <c r="E321" s="7" t="s">
        <v>15</v>
      </c>
      <c r="F321" s="6" t="s">
        <v>187</v>
      </c>
      <c r="G321" s="6" t="s">
        <v>503</v>
      </c>
      <c r="H321" s="6" t="s">
        <v>504</v>
      </c>
      <c r="I321" s="6" t="s">
        <v>506</v>
      </c>
      <c r="J321" s="6" t="s">
        <v>2337</v>
      </c>
      <c r="K321" s="6" t="s">
        <v>15</v>
      </c>
      <c r="L321" s="48" t="s">
        <v>16</v>
      </c>
      <c r="M321" s="47">
        <v>16.5</v>
      </c>
      <c r="N321" s="47">
        <v>30</v>
      </c>
      <c r="O321" s="47">
        <v>30</v>
      </c>
      <c r="P321" s="47">
        <f t="shared" si="24"/>
        <v>22.605000000000004</v>
      </c>
      <c r="Q321" s="8">
        <f t="shared" si="22"/>
        <v>49</v>
      </c>
      <c r="R321" s="47">
        <f t="shared" si="25"/>
        <v>49</v>
      </c>
      <c r="S321" s="6" t="s">
        <v>3268</v>
      </c>
      <c r="T321" s="6" t="s">
        <v>3270</v>
      </c>
      <c r="U321" s="6" t="s">
        <v>24</v>
      </c>
      <c r="V321" s="26"/>
      <c r="X321" s="41">
        <f t="shared" si="23"/>
        <v>0</v>
      </c>
    </row>
    <row r="322" spans="2:24" x14ac:dyDescent="0.25">
      <c r="B322" s="35" t="s">
        <v>3163</v>
      </c>
      <c r="C322" s="6" t="s">
        <v>2317</v>
      </c>
      <c r="D322" s="6" t="s">
        <v>2813</v>
      </c>
      <c r="E322" s="7" t="s">
        <v>16</v>
      </c>
      <c r="F322" s="6" t="s">
        <v>652</v>
      </c>
      <c r="G322" s="6" t="s">
        <v>11</v>
      </c>
      <c r="H322" s="6" t="s">
        <v>62</v>
      </c>
      <c r="I322" s="6" t="s">
        <v>2382</v>
      </c>
      <c r="J322" s="6" t="s">
        <v>2337</v>
      </c>
      <c r="K322" s="6" t="s">
        <v>15</v>
      </c>
      <c r="L322" s="48" t="s">
        <v>16</v>
      </c>
      <c r="M322" s="47">
        <v>55</v>
      </c>
      <c r="N322" s="47">
        <v>100</v>
      </c>
      <c r="O322" s="47">
        <v>100</v>
      </c>
      <c r="P322" s="47">
        <f t="shared" si="24"/>
        <v>75.350000000000009</v>
      </c>
      <c r="Q322" s="8">
        <f t="shared" si="22"/>
        <v>164</v>
      </c>
      <c r="R322" s="47">
        <f t="shared" si="25"/>
        <v>164</v>
      </c>
      <c r="S322" s="6" t="s">
        <v>3268</v>
      </c>
      <c r="T322" s="6" t="s">
        <v>3270</v>
      </c>
      <c r="U322" s="6" t="s">
        <v>24</v>
      </c>
      <c r="V322" s="26"/>
      <c r="X322" s="41">
        <f t="shared" si="23"/>
        <v>0</v>
      </c>
    </row>
    <row r="323" spans="2:24" x14ac:dyDescent="0.25">
      <c r="B323" s="35" t="s">
        <v>3164</v>
      </c>
      <c r="C323" s="6" t="s">
        <v>2318</v>
      </c>
      <c r="D323" s="6" t="s">
        <v>2814</v>
      </c>
      <c r="E323" s="7" t="s">
        <v>16</v>
      </c>
      <c r="F323" s="6" t="s">
        <v>652</v>
      </c>
      <c r="G323" s="6" t="s">
        <v>17</v>
      </c>
      <c r="H323" s="6" t="s">
        <v>62</v>
      </c>
      <c r="I323" s="6" t="s">
        <v>2382</v>
      </c>
      <c r="J323" s="6" t="s">
        <v>2337</v>
      </c>
      <c r="K323" s="6" t="s">
        <v>15</v>
      </c>
      <c r="L323" s="48" t="s">
        <v>16</v>
      </c>
      <c r="M323" s="47">
        <v>55</v>
      </c>
      <c r="N323" s="47">
        <v>100</v>
      </c>
      <c r="O323" s="47">
        <v>100</v>
      </c>
      <c r="P323" s="47">
        <f t="shared" si="24"/>
        <v>75.350000000000009</v>
      </c>
      <c r="Q323" s="8">
        <f t="shared" si="22"/>
        <v>164</v>
      </c>
      <c r="R323" s="47">
        <f t="shared" si="25"/>
        <v>164</v>
      </c>
      <c r="S323" s="6" t="s">
        <v>3268</v>
      </c>
      <c r="T323" s="6" t="s">
        <v>3270</v>
      </c>
      <c r="U323" s="6" t="s">
        <v>24</v>
      </c>
      <c r="V323" s="26"/>
      <c r="X323" s="41">
        <f t="shared" si="23"/>
        <v>0</v>
      </c>
    </row>
    <row r="324" spans="2:24" x14ac:dyDescent="0.25">
      <c r="B324" s="35" t="s">
        <v>3165</v>
      </c>
      <c r="C324" s="6" t="s">
        <v>2319</v>
      </c>
      <c r="D324" s="6" t="s">
        <v>2815</v>
      </c>
      <c r="E324" s="7" t="s">
        <v>16</v>
      </c>
      <c r="F324" s="6" t="s">
        <v>652</v>
      </c>
      <c r="G324" s="6" t="s">
        <v>18</v>
      </c>
      <c r="H324" s="6" t="s">
        <v>62</v>
      </c>
      <c r="I324" s="6" t="s">
        <v>2382</v>
      </c>
      <c r="J324" s="6" t="s">
        <v>2337</v>
      </c>
      <c r="K324" s="6" t="s">
        <v>15</v>
      </c>
      <c r="L324" s="48" t="s">
        <v>16</v>
      </c>
      <c r="M324" s="47">
        <v>55</v>
      </c>
      <c r="N324" s="47">
        <v>100</v>
      </c>
      <c r="O324" s="47">
        <v>100</v>
      </c>
      <c r="P324" s="47">
        <f t="shared" si="24"/>
        <v>75.350000000000009</v>
      </c>
      <c r="Q324" s="8">
        <f t="shared" si="22"/>
        <v>164</v>
      </c>
      <c r="R324" s="47">
        <f t="shared" si="25"/>
        <v>164</v>
      </c>
      <c r="S324" s="6" t="s">
        <v>3268</v>
      </c>
      <c r="T324" s="6" t="s">
        <v>3270</v>
      </c>
      <c r="U324" s="6" t="s">
        <v>24</v>
      </c>
      <c r="V324" s="26"/>
      <c r="X324" s="41">
        <f t="shared" si="23"/>
        <v>0</v>
      </c>
    </row>
    <row r="325" spans="2:24" x14ac:dyDescent="0.25">
      <c r="B325" s="35" t="s">
        <v>3166</v>
      </c>
      <c r="C325" s="6" t="s">
        <v>2320</v>
      </c>
      <c r="D325" s="6" t="s">
        <v>2816</v>
      </c>
      <c r="E325" s="7" t="s">
        <v>16</v>
      </c>
      <c r="F325" s="6" t="s">
        <v>652</v>
      </c>
      <c r="G325" s="6" t="s">
        <v>19</v>
      </c>
      <c r="H325" s="6" t="s">
        <v>62</v>
      </c>
      <c r="I325" s="6" t="s">
        <v>2382</v>
      </c>
      <c r="J325" s="6" t="s">
        <v>2337</v>
      </c>
      <c r="K325" s="6" t="s">
        <v>15</v>
      </c>
      <c r="L325" s="48" t="s">
        <v>16</v>
      </c>
      <c r="M325" s="47">
        <v>55</v>
      </c>
      <c r="N325" s="47">
        <v>100</v>
      </c>
      <c r="O325" s="47">
        <v>100</v>
      </c>
      <c r="P325" s="47">
        <f t="shared" si="24"/>
        <v>75.350000000000009</v>
      </c>
      <c r="Q325" s="8">
        <f t="shared" si="22"/>
        <v>164</v>
      </c>
      <c r="R325" s="47">
        <f t="shared" si="25"/>
        <v>164</v>
      </c>
      <c r="S325" s="6" t="s">
        <v>3268</v>
      </c>
      <c r="T325" s="6" t="s">
        <v>3270</v>
      </c>
      <c r="U325" s="6" t="s">
        <v>24</v>
      </c>
      <c r="V325" s="26"/>
      <c r="X325" s="41">
        <f t="shared" si="23"/>
        <v>0</v>
      </c>
    </row>
    <row r="326" spans="2:24" x14ac:dyDescent="0.25">
      <c r="B326" s="35" t="s">
        <v>3167</v>
      </c>
      <c r="C326" s="6" t="s">
        <v>2321</v>
      </c>
      <c r="D326" s="6" t="s">
        <v>2817</v>
      </c>
      <c r="E326" s="7" t="s">
        <v>16</v>
      </c>
      <c r="F326" s="6" t="s">
        <v>652</v>
      </c>
      <c r="G326" s="6" t="s">
        <v>20</v>
      </c>
      <c r="H326" s="6" t="s">
        <v>62</v>
      </c>
      <c r="I326" s="6" t="s">
        <v>2382</v>
      </c>
      <c r="J326" s="6" t="s">
        <v>2337</v>
      </c>
      <c r="K326" s="6" t="s">
        <v>15</v>
      </c>
      <c r="L326" s="48" t="s">
        <v>16</v>
      </c>
      <c r="M326" s="47">
        <v>55</v>
      </c>
      <c r="N326" s="47">
        <v>100</v>
      </c>
      <c r="O326" s="47">
        <v>100</v>
      </c>
      <c r="P326" s="47">
        <f t="shared" si="24"/>
        <v>75.350000000000009</v>
      </c>
      <c r="Q326" s="8">
        <f t="shared" si="22"/>
        <v>164</v>
      </c>
      <c r="R326" s="47">
        <f t="shared" si="25"/>
        <v>164</v>
      </c>
      <c r="S326" s="6" t="s">
        <v>3268</v>
      </c>
      <c r="T326" s="6" t="s">
        <v>3270</v>
      </c>
      <c r="U326" s="6" t="s">
        <v>24</v>
      </c>
      <c r="V326" s="26"/>
      <c r="X326" s="41">
        <f t="shared" si="23"/>
        <v>0</v>
      </c>
    </row>
    <row r="327" spans="2:24" x14ac:dyDescent="0.25">
      <c r="B327" s="35" t="s">
        <v>3168</v>
      </c>
      <c r="C327" s="6" t="s">
        <v>2322</v>
      </c>
      <c r="D327" s="6" t="s">
        <v>2818</v>
      </c>
      <c r="E327" s="7" t="s">
        <v>16</v>
      </c>
      <c r="F327" s="6" t="s">
        <v>27</v>
      </c>
      <c r="G327" s="6" t="s">
        <v>11</v>
      </c>
      <c r="H327" s="6" t="s">
        <v>62</v>
      </c>
      <c r="I327" s="6" t="s">
        <v>2382</v>
      </c>
      <c r="J327" s="6" t="s">
        <v>2337</v>
      </c>
      <c r="K327" s="6" t="s">
        <v>15</v>
      </c>
      <c r="L327" s="48" t="s">
        <v>16</v>
      </c>
      <c r="M327" s="47">
        <v>55</v>
      </c>
      <c r="N327" s="47">
        <v>100</v>
      </c>
      <c r="O327" s="47">
        <v>100</v>
      </c>
      <c r="P327" s="47">
        <f t="shared" si="24"/>
        <v>75.350000000000009</v>
      </c>
      <c r="Q327" s="8">
        <f t="shared" si="22"/>
        <v>164</v>
      </c>
      <c r="R327" s="47">
        <f t="shared" si="25"/>
        <v>164</v>
      </c>
      <c r="S327" s="6" t="s">
        <v>3268</v>
      </c>
      <c r="T327" s="6" t="s">
        <v>3270</v>
      </c>
      <c r="U327" s="6" t="s">
        <v>24</v>
      </c>
      <c r="V327" s="26"/>
      <c r="X327" s="41">
        <f t="shared" si="23"/>
        <v>0</v>
      </c>
    </row>
    <row r="328" spans="2:24" x14ac:dyDescent="0.25">
      <c r="B328" s="35" t="s">
        <v>3169</v>
      </c>
      <c r="C328" s="6" t="s">
        <v>2323</v>
      </c>
      <c r="D328" s="6" t="s">
        <v>2819</v>
      </c>
      <c r="E328" s="7" t="s">
        <v>16</v>
      </c>
      <c r="F328" s="6" t="s">
        <v>27</v>
      </c>
      <c r="G328" s="6" t="s">
        <v>17</v>
      </c>
      <c r="H328" s="6" t="s">
        <v>62</v>
      </c>
      <c r="I328" s="6" t="s">
        <v>2382</v>
      </c>
      <c r="J328" s="6" t="s">
        <v>2337</v>
      </c>
      <c r="K328" s="6" t="s">
        <v>15</v>
      </c>
      <c r="L328" s="48" t="s">
        <v>16</v>
      </c>
      <c r="M328" s="47">
        <v>55</v>
      </c>
      <c r="N328" s="47">
        <v>100</v>
      </c>
      <c r="O328" s="47">
        <v>100</v>
      </c>
      <c r="P328" s="47">
        <f t="shared" si="24"/>
        <v>75.350000000000009</v>
      </c>
      <c r="Q328" s="8">
        <f t="shared" si="22"/>
        <v>164</v>
      </c>
      <c r="R328" s="47">
        <f t="shared" si="25"/>
        <v>164</v>
      </c>
      <c r="S328" s="6" t="s">
        <v>3268</v>
      </c>
      <c r="T328" s="6" t="s">
        <v>3270</v>
      </c>
      <c r="U328" s="6" t="s">
        <v>24</v>
      </c>
      <c r="V328" s="26"/>
      <c r="X328" s="41">
        <f t="shared" si="23"/>
        <v>0</v>
      </c>
    </row>
    <row r="329" spans="2:24" x14ac:dyDescent="0.25">
      <c r="B329" s="35" t="s">
        <v>3170</v>
      </c>
      <c r="C329" s="6" t="s">
        <v>2324</v>
      </c>
      <c r="D329" s="6" t="s">
        <v>2820</v>
      </c>
      <c r="E329" s="7" t="s">
        <v>16</v>
      </c>
      <c r="F329" s="6" t="s">
        <v>27</v>
      </c>
      <c r="G329" s="6" t="s">
        <v>18</v>
      </c>
      <c r="H329" s="6" t="s">
        <v>62</v>
      </c>
      <c r="I329" s="6" t="s">
        <v>2382</v>
      </c>
      <c r="J329" s="6" t="s">
        <v>2337</v>
      </c>
      <c r="K329" s="6" t="s">
        <v>15</v>
      </c>
      <c r="L329" s="48" t="s">
        <v>16</v>
      </c>
      <c r="M329" s="47">
        <v>55</v>
      </c>
      <c r="N329" s="47">
        <v>100</v>
      </c>
      <c r="O329" s="47">
        <v>100</v>
      </c>
      <c r="P329" s="47">
        <f t="shared" si="24"/>
        <v>75.350000000000009</v>
      </c>
      <c r="Q329" s="8">
        <f t="shared" si="22"/>
        <v>164</v>
      </c>
      <c r="R329" s="47">
        <f t="shared" si="25"/>
        <v>164</v>
      </c>
      <c r="S329" s="6" t="s">
        <v>3268</v>
      </c>
      <c r="T329" s="6" t="s">
        <v>3270</v>
      </c>
      <c r="U329" s="6" t="s">
        <v>24</v>
      </c>
      <c r="V329" s="26"/>
      <c r="X329" s="41">
        <f t="shared" si="23"/>
        <v>0</v>
      </c>
    </row>
    <row r="330" spans="2:24" x14ac:dyDescent="0.25">
      <c r="B330" s="35" t="s">
        <v>3171</v>
      </c>
      <c r="C330" s="6" t="s">
        <v>2325</v>
      </c>
      <c r="D330" s="6" t="s">
        <v>2821</v>
      </c>
      <c r="E330" s="7" t="s">
        <v>16</v>
      </c>
      <c r="F330" s="6" t="s">
        <v>27</v>
      </c>
      <c r="G330" s="6" t="s">
        <v>19</v>
      </c>
      <c r="H330" s="6" t="s">
        <v>62</v>
      </c>
      <c r="I330" s="6" t="s">
        <v>2382</v>
      </c>
      <c r="J330" s="6" t="s">
        <v>2337</v>
      </c>
      <c r="K330" s="6" t="s">
        <v>15</v>
      </c>
      <c r="L330" s="48" t="s">
        <v>16</v>
      </c>
      <c r="M330" s="47">
        <v>55</v>
      </c>
      <c r="N330" s="47">
        <v>100</v>
      </c>
      <c r="O330" s="47">
        <v>100</v>
      </c>
      <c r="P330" s="47">
        <f t="shared" si="24"/>
        <v>75.350000000000009</v>
      </c>
      <c r="Q330" s="8">
        <f t="shared" si="22"/>
        <v>164</v>
      </c>
      <c r="R330" s="47">
        <f t="shared" si="25"/>
        <v>164</v>
      </c>
      <c r="S330" s="6" t="s">
        <v>3268</v>
      </c>
      <c r="T330" s="6" t="s">
        <v>3270</v>
      </c>
      <c r="U330" s="6" t="s">
        <v>24</v>
      </c>
      <c r="V330" s="26"/>
      <c r="X330" s="41">
        <f t="shared" si="23"/>
        <v>0</v>
      </c>
    </row>
    <row r="331" spans="2:24" x14ac:dyDescent="0.25">
      <c r="B331" s="35" t="s">
        <v>3172</v>
      </c>
      <c r="C331" s="6" t="s">
        <v>2326</v>
      </c>
      <c r="D331" s="6" t="s">
        <v>2822</v>
      </c>
      <c r="E331" s="7" t="s">
        <v>16</v>
      </c>
      <c r="F331" s="6" t="s">
        <v>27</v>
      </c>
      <c r="G331" s="6" t="s">
        <v>20</v>
      </c>
      <c r="H331" s="6" t="s">
        <v>62</v>
      </c>
      <c r="I331" s="6" t="s">
        <v>2382</v>
      </c>
      <c r="J331" s="6" t="s">
        <v>2337</v>
      </c>
      <c r="K331" s="6" t="s">
        <v>15</v>
      </c>
      <c r="L331" s="48" t="s">
        <v>16</v>
      </c>
      <c r="M331" s="47">
        <v>55</v>
      </c>
      <c r="N331" s="47">
        <v>100</v>
      </c>
      <c r="O331" s="47">
        <v>100</v>
      </c>
      <c r="P331" s="47">
        <f t="shared" si="24"/>
        <v>75.350000000000009</v>
      </c>
      <c r="Q331" s="8">
        <f t="shared" si="22"/>
        <v>164</v>
      </c>
      <c r="R331" s="47">
        <f t="shared" si="25"/>
        <v>164</v>
      </c>
      <c r="S331" s="6" t="s">
        <v>3268</v>
      </c>
      <c r="T331" s="6" t="s">
        <v>3270</v>
      </c>
      <c r="U331" s="6" t="s">
        <v>24</v>
      </c>
      <c r="V331" s="26"/>
      <c r="X331" s="41">
        <f t="shared" si="23"/>
        <v>0</v>
      </c>
    </row>
    <row r="332" spans="2:24" x14ac:dyDescent="0.25">
      <c r="B332" s="35" t="s">
        <v>3173</v>
      </c>
      <c r="C332" s="6" t="s">
        <v>2327</v>
      </c>
      <c r="D332" s="6" t="s">
        <v>2823</v>
      </c>
      <c r="E332" s="7" t="s">
        <v>16</v>
      </c>
      <c r="F332" s="6" t="s">
        <v>2514</v>
      </c>
      <c r="G332" s="6" t="s">
        <v>11</v>
      </c>
      <c r="H332" s="6" t="s">
        <v>12</v>
      </c>
      <c r="I332" s="6" t="s">
        <v>26</v>
      </c>
      <c r="J332" s="6" t="s">
        <v>2337</v>
      </c>
      <c r="K332" s="6" t="s">
        <v>15</v>
      </c>
      <c r="L332" s="48" t="s">
        <v>16</v>
      </c>
      <c r="M332" s="47">
        <v>33</v>
      </c>
      <c r="N332" s="47">
        <v>60</v>
      </c>
      <c r="O332" s="47">
        <v>60</v>
      </c>
      <c r="P332" s="47">
        <f t="shared" si="24"/>
        <v>45.210000000000008</v>
      </c>
      <c r="Q332" s="8">
        <f t="shared" si="22"/>
        <v>99</v>
      </c>
      <c r="R332" s="47">
        <f t="shared" si="25"/>
        <v>99</v>
      </c>
      <c r="S332" s="6" t="s">
        <v>3268</v>
      </c>
      <c r="T332" s="6" t="s">
        <v>3270</v>
      </c>
      <c r="U332" s="6" t="s">
        <v>24</v>
      </c>
      <c r="V332" s="26"/>
      <c r="X332" s="41">
        <f t="shared" si="23"/>
        <v>0</v>
      </c>
    </row>
    <row r="333" spans="2:24" x14ac:dyDescent="0.25">
      <c r="B333" s="35" t="s">
        <v>3174</v>
      </c>
      <c r="C333" s="6" t="s">
        <v>2328</v>
      </c>
      <c r="D333" s="6" t="s">
        <v>2824</v>
      </c>
      <c r="E333" s="7" t="s">
        <v>16</v>
      </c>
      <c r="F333" s="6" t="s">
        <v>2514</v>
      </c>
      <c r="G333" s="6" t="s">
        <v>17</v>
      </c>
      <c r="H333" s="6" t="s">
        <v>12</v>
      </c>
      <c r="I333" s="6" t="s">
        <v>26</v>
      </c>
      <c r="J333" s="6" t="s">
        <v>2337</v>
      </c>
      <c r="K333" s="6" t="s">
        <v>15</v>
      </c>
      <c r="L333" s="48" t="s">
        <v>16</v>
      </c>
      <c r="M333" s="47">
        <v>33</v>
      </c>
      <c r="N333" s="47">
        <v>60</v>
      </c>
      <c r="O333" s="47">
        <v>60</v>
      </c>
      <c r="P333" s="47">
        <f t="shared" si="24"/>
        <v>45.210000000000008</v>
      </c>
      <c r="Q333" s="8">
        <f t="shared" si="22"/>
        <v>99</v>
      </c>
      <c r="R333" s="47">
        <f t="shared" si="25"/>
        <v>99</v>
      </c>
      <c r="S333" s="6" t="s">
        <v>3268</v>
      </c>
      <c r="T333" s="6" t="s">
        <v>3270</v>
      </c>
      <c r="U333" s="6" t="s">
        <v>24</v>
      </c>
      <c r="V333" s="26"/>
      <c r="X333" s="41">
        <f t="shared" si="23"/>
        <v>0</v>
      </c>
    </row>
    <row r="334" spans="2:24" x14ac:dyDescent="0.25">
      <c r="B334" s="35" t="s">
        <v>3175</v>
      </c>
      <c r="C334" s="6" t="s">
        <v>2329</v>
      </c>
      <c r="D334" s="6" t="s">
        <v>2825</v>
      </c>
      <c r="E334" s="7" t="s">
        <v>16</v>
      </c>
      <c r="F334" s="6" t="s">
        <v>2514</v>
      </c>
      <c r="G334" s="6" t="s">
        <v>18</v>
      </c>
      <c r="H334" s="6" t="s">
        <v>12</v>
      </c>
      <c r="I334" s="6" t="s">
        <v>26</v>
      </c>
      <c r="J334" s="6" t="s">
        <v>2337</v>
      </c>
      <c r="K334" s="6" t="s">
        <v>15</v>
      </c>
      <c r="L334" s="48" t="s">
        <v>16</v>
      </c>
      <c r="M334" s="47">
        <v>33</v>
      </c>
      <c r="N334" s="47">
        <v>60</v>
      </c>
      <c r="O334" s="47">
        <v>60</v>
      </c>
      <c r="P334" s="47">
        <f t="shared" si="24"/>
        <v>45.210000000000008</v>
      </c>
      <c r="Q334" s="8">
        <f t="shared" si="22"/>
        <v>99</v>
      </c>
      <c r="R334" s="47">
        <f t="shared" si="25"/>
        <v>99</v>
      </c>
      <c r="S334" s="6" t="s">
        <v>3268</v>
      </c>
      <c r="T334" s="6" t="s">
        <v>3270</v>
      </c>
      <c r="U334" s="6" t="s">
        <v>24</v>
      </c>
      <c r="V334" s="26"/>
      <c r="X334" s="41">
        <f t="shared" si="23"/>
        <v>0</v>
      </c>
    </row>
    <row r="335" spans="2:24" x14ac:dyDescent="0.25">
      <c r="B335" s="35" t="s">
        <v>3176</v>
      </c>
      <c r="C335" s="6" t="s">
        <v>2330</v>
      </c>
      <c r="D335" s="6" t="s">
        <v>2826</v>
      </c>
      <c r="E335" s="7" t="s">
        <v>16</v>
      </c>
      <c r="F335" s="6" t="s">
        <v>2514</v>
      </c>
      <c r="G335" s="6" t="s">
        <v>19</v>
      </c>
      <c r="H335" s="6" t="s">
        <v>12</v>
      </c>
      <c r="I335" s="6" t="s">
        <v>26</v>
      </c>
      <c r="J335" s="6" t="s">
        <v>2337</v>
      </c>
      <c r="K335" s="6" t="s">
        <v>15</v>
      </c>
      <c r="L335" s="48" t="s">
        <v>16</v>
      </c>
      <c r="M335" s="47">
        <v>33</v>
      </c>
      <c r="N335" s="47">
        <v>60</v>
      </c>
      <c r="O335" s="47">
        <v>60</v>
      </c>
      <c r="P335" s="47">
        <f t="shared" si="24"/>
        <v>45.210000000000008</v>
      </c>
      <c r="Q335" s="8">
        <f t="shared" si="22"/>
        <v>99</v>
      </c>
      <c r="R335" s="47">
        <f t="shared" si="25"/>
        <v>99</v>
      </c>
      <c r="S335" s="6" t="s">
        <v>3268</v>
      </c>
      <c r="T335" s="6" t="s">
        <v>3270</v>
      </c>
      <c r="U335" s="6" t="s">
        <v>24</v>
      </c>
      <c r="V335" s="26"/>
      <c r="X335" s="41">
        <f t="shared" si="23"/>
        <v>0</v>
      </c>
    </row>
    <row r="336" spans="2:24" x14ac:dyDescent="0.25">
      <c r="B336" s="35" t="s">
        <v>3177</v>
      </c>
      <c r="C336" s="6" t="s">
        <v>2331</v>
      </c>
      <c r="D336" s="6" t="s">
        <v>2827</v>
      </c>
      <c r="E336" s="7" t="s">
        <v>16</v>
      </c>
      <c r="F336" s="6" t="s">
        <v>2514</v>
      </c>
      <c r="G336" s="6" t="s">
        <v>20</v>
      </c>
      <c r="H336" s="6" t="s">
        <v>12</v>
      </c>
      <c r="I336" s="6" t="s">
        <v>26</v>
      </c>
      <c r="J336" s="6" t="s">
        <v>2337</v>
      </c>
      <c r="K336" s="6" t="s">
        <v>15</v>
      </c>
      <c r="L336" s="48" t="s">
        <v>16</v>
      </c>
      <c r="M336" s="47">
        <v>33</v>
      </c>
      <c r="N336" s="47">
        <v>60</v>
      </c>
      <c r="O336" s="47">
        <v>60</v>
      </c>
      <c r="P336" s="47">
        <f t="shared" si="24"/>
        <v>45.210000000000008</v>
      </c>
      <c r="Q336" s="8">
        <f t="shared" si="22"/>
        <v>99</v>
      </c>
      <c r="R336" s="47">
        <f t="shared" si="25"/>
        <v>99</v>
      </c>
      <c r="S336" s="6" t="s">
        <v>3268</v>
      </c>
      <c r="T336" s="6" t="s">
        <v>3270</v>
      </c>
      <c r="U336" s="6" t="s">
        <v>24</v>
      </c>
      <c r="V336" s="26"/>
      <c r="X336" s="41">
        <f t="shared" si="23"/>
        <v>0</v>
      </c>
    </row>
    <row r="337" spans="2:24" x14ac:dyDescent="0.25">
      <c r="B337" s="35" t="s">
        <v>3178</v>
      </c>
      <c r="C337" s="6" t="s">
        <v>2332</v>
      </c>
      <c r="D337" s="6" t="s">
        <v>2828</v>
      </c>
      <c r="E337" s="7" t="s">
        <v>16</v>
      </c>
      <c r="F337" s="6" t="s">
        <v>2567</v>
      </c>
      <c r="G337" s="6" t="s">
        <v>11</v>
      </c>
      <c r="H337" s="6" t="s">
        <v>12</v>
      </c>
      <c r="I337" s="6" t="s">
        <v>26</v>
      </c>
      <c r="J337" s="6" t="s">
        <v>2337</v>
      </c>
      <c r="K337" s="6" t="s">
        <v>15</v>
      </c>
      <c r="L337" s="48" t="s">
        <v>16</v>
      </c>
      <c r="M337" s="47">
        <v>33</v>
      </c>
      <c r="N337" s="47">
        <v>60</v>
      </c>
      <c r="O337" s="47">
        <v>60</v>
      </c>
      <c r="P337" s="47">
        <f t="shared" si="24"/>
        <v>45.210000000000008</v>
      </c>
      <c r="Q337" s="8">
        <f t="shared" si="22"/>
        <v>99</v>
      </c>
      <c r="R337" s="47">
        <f t="shared" si="25"/>
        <v>99</v>
      </c>
      <c r="S337" s="6" t="s">
        <v>3268</v>
      </c>
      <c r="T337" s="6" t="s">
        <v>3270</v>
      </c>
      <c r="U337" s="6" t="s">
        <v>24</v>
      </c>
      <c r="V337" s="26"/>
      <c r="X337" s="41">
        <f t="shared" si="23"/>
        <v>0</v>
      </c>
    </row>
    <row r="338" spans="2:24" x14ac:dyDescent="0.25">
      <c r="B338" s="35" t="s">
        <v>3179</v>
      </c>
      <c r="C338" s="6" t="s">
        <v>2333</v>
      </c>
      <c r="D338" s="6" t="s">
        <v>2829</v>
      </c>
      <c r="E338" s="7" t="s">
        <v>16</v>
      </c>
      <c r="F338" s="6" t="s">
        <v>2567</v>
      </c>
      <c r="G338" s="6" t="s">
        <v>17</v>
      </c>
      <c r="H338" s="6" t="s">
        <v>12</v>
      </c>
      <c r="I338" s="6" t="s">
        <v>26</v>
      </c>
      <c r="J338" s="6" t="s">
        <v>2337</v>
      </c>
      <c r="K338" s="6" t="s">
        <v>15</v>
      </c>
      <c r="L338" s="48" t="s">
        <v>16</v>
      </c>
      <c r="M338" s="47">
        <v>33</v>
      </c>
      <c r="N338" s="47">
        <v>60</v>
      </c>
      <c r="O338" s="47">
        <v>60</v>
      </c>
      <c r="P338" s="47">
        <f t="shared" si="24"/>
        <v>45.210000000000008</v>
      </c>
      <c r="Q338" s="8">
        <f t="shared" si="22"/>
        <v>99</v>
      </c>
      <c r="R338" s="47">
        <f t="shared" si="25"/>
        <v>99</v>
      </c>
      <c r="S338" s="6" t="s">
        <v>3268</v>
      </c>
      <c r="T338" s="6" t="s">
        <v>3270</v>
      </c>
      <c r="U338" s="6" t="s">
        <v>24</v>
      </c>
      <c r="V338" s="26"/>
      <c r="X338" s="41">
        <f t="shared" si="23"/>
        <v>0</v>
      </c>
    </row>
    <row r="339" spans="2:24" x14ac:dyDescent="0.25">
      <c r="B339" s="35" t="s">
        <v>3180</v>
      </c>
      <c r="C339" s="6" t="s">
        <v>2334</v>
      </c>
      <c r="D339" s="6" t="s">
        <v>2830</v>
      </c>
      <c r="E339" s="7" t="s">
        <v>16</v>
      </c>
      <c r="F339" s="6" t="s">
        <v>2567</v>
      </c>
      <c r="G339" s="6" t="s">
        <v>18</v>
      </c>
      <c r="H339" s="6" t="s">
        <v>12</v>
      </c>
      <c r="I339" s="6" t="s">
        <v>26</v>
      </c>
      <c r="J339" s="6" t="s">
        <v>2337</v>
      </c>
      <c r="K339" s="6" t="s">
        <v>15</v>
      </c>
      <c r="L339" s="48" t="s">
        <v>16</v>
      </c>
      <c r="M339" s="47">
        <v>33</v>
      </c>
      <c r="N339" s="47">
        <v>60</v>
      </c>
      <c r="O339" s="47">
        <v>60</v>
      </c>
      <c r="P339" s="47">
        <f t="shared" si="24"/>
        <v>45.210000000000008</v>
      </c>
      <c r="Q339" s="8">
        <f t="shared" si="22"/>
        <v>99</v>
      </c>
      <c r="R339" s="47">
        <f t="shared" si="25"/>
        <v>99</v>
      </c>
      <c r="S339" s="6" t="s">
        <v>3268</v>
      </c>
      <c r="T339" s="6" t="s">
        <v>3270</v>
      </c>
      <c r="U339" s="6" t="s">
        <v>24</v>
      </c>
      <c r="V339" s="26"/>
      <c r="X339" s="41">
        <f t="shared" si="23"/>
        <v>0</v>
      </c>
    </row>
    <row r="340" spans="2:24" x14ac:dyDescent="0.25">
      <c r="B340" s="35" t="s">
        <v>3181</v>
      </c>
      <c r="C340" s="6" t="s">
        <v>2335</v>
      </c>
      <c r="D340" s="6" t="s">
        <v>2831</v>
      </c>
      <c r="E340" s="7" t="s">
        <v>16</v>
      </c>
      <c r="F340" s="6" t="s">
        <v>2567</v>
      </c>
      <c r="G340" s="6" t="s">
        <v>19</v>
      </c>
      <c r="H340" s="6" t="s">
        <v>12</v>
      </c>
      <c r="I340" s="6" t="s">
        <v>26</v>
      </c>
      <c r="J340" s="6" t="s">
        <v>2337</v>
      </c>
      <c r="K340" s="6" t="s">
        <v>15</v>
      </c>
      <c r="L340" s="48" t="s">
        <v>16</v>
      </c>
      <c r="M340" s="47">
        <v>33</v>
      </c>
      <c r="N340" s="47">
        <v>60</v>
      </c>
      <c r="O340" s="47">
        <v>60</v>
      </c>
      <c r="P340" s="47">
        <f t="shared" si="24"/>
        <v>45.210000000000008</v>
      </c>
      <c r="Q340" s="8">
        <f t="shared" si="22"/>
        <v>99</v>
      </c>
      <c r="R340" s="47">
        <f t="shared" si="25"/>
        <v>99</v>
      </c>
      <c r="S340" s="6" t="s">
        <v>3268</v>
      </c>
      <c r="T340" s="6" t="s">
        <v>3270</v>
      </c>
      <c r="U340" s="6" t="s">
        <v>24</v>
      </c>
      <c r="V340" s="26"/>
      <c r="X340" s="41">
        <f t="shared" si="23"/>
        <v>0</v>
      </c>
    </row>
    <row r="341" spans="2:24" x14ac:dyDescent="0.25">
      <c r="B341" s="36" t="s">
        <v>3182</v>
      </c>
      <c r="C341" s="30" t="s">
        <v>2336</v>
      </c>
      <c r="D341" s="30" t="s">
        <v>2832</v>
      </c>
      <c r="E341" s="31" t="s">
        <v>16</v>
      </c>
      <c r="F341" s="30" t="s">
        <v>2567</v>
      </c>
      <c r="G341" s="30" t="s">
        <v>20</v>
      </c>
      <c r="H341" s="30" t="s">
        <v>12</v>
      </c>
      <c r="I341" s="30" t="s">
        <v>26</v>
      </c>
      <c r="J341" s="30" t="s">
        <v>2337</v>
      </c>
      <c r="K341" s="30" t="s">
        <v>15</v>
      </c>
      <c r="L341" s="71" t="s">
        <v>16</v>
      </c>
      <c r="M341" s="33">
        <v>33</v>
      </c>
      <c r="N341" s="33">
        <v>60</v>
      </c>
      <c r="O341" s="33">
        <v>60</v>
      </c>
      <c r="P341" s="33">
        <f t="shared" si="24"/>
        <v>45.210000000000008</v>
      </c>
      <c r="Q341" s="33">
        <f t="shared" si="22"/>
        <v>99</v>
      </c>
      <c r="R341" s="33">
        <f t="shared" si="25"/>
        <v>99</v>
      </c>
      <c r="S341" s="30" t="s">
        <v>3268</v>
      </c>
      <c r="T341" s="30" t="s">
        <v>3270</v>
      </c>
      <c r="U341" s="30" t="s">
        <v>24</v>
      </c>
      <c r="V341" s="34"/>
      <c r="W341" s="32"/>
      <c r="X341" s="64">
        <f t="shared" si="23"/>
        <v>0</v>
      </c>
    </row>
    <row r="342" spans="2:24" x14ac:dyDescent="0.25">
      <c r="T342" s="6"/>
      <c r="U342" s="72" t="s">
        <v>1653</v>
      </c>
      <c r="W342" s="72">
        <f>SUM(W7:W341)</f>
        <v>0</v>
      </c>
      <c r="X342" s="74">
        <f>SUM(X7:X341)</f>
        <v>0</v>
      </c>
    </row>
  </sheetData>
  <autoFilter ref="B6:U341" xr:uid="{81316A1C-2B19-447F-BCEB-35B579162FC4}"/>
  <phoneticPr fontId="8" type="noConversion"/>
  <conditionalFormatting sqref="B7:B341">
    <cfRule type="duplicateValues" dxfId="42" priority="1"/>
    <cfRule type="duplicateValues" dxfId="41" priority="2"/>
    <cfRule type="duplicateValues" dxfId="40" priority="3"/>
  </conditionalFormatting>
  <conditionalFormatting sqref="C6">
    <cfRule type="duplicateValues" dxfId="39" priority="6"/>
    <cfRule type="duplicateValues" dxfId="38" priority="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1C29-3DE1-4E04-834B-7807BE5A6E5F}">
  <sheetPr>
    <tabColor rgb="FFFFFF00"/>
  </sheetPr>
  <dimension ref="A1:X11"/>
  <sheetViews>
    <sheetView workbookViewId="0">
      <selection activeCell="K7" sqref="K7"/>
    </sheetView>
  </sheetViews>
  <sheetFormatPr defaultRowHeight="15" outlineLevelCol="1" x14ac:dyDescent="0.25"/>
  <cols>
    <col min="2" max="2" width="15.7109375" bestFit="1" customWidth="1"/>
    <col min="3" max="3" width="14.28515625" bestFit="1" customWidth="1"/>
    <col min="4" max="4" width="39.42578125" customWidth="1"/>
    <col min="5" max="5" width="16.42578125" bestFit="1" customWidth="1"/>
    <col min="6" max="6" width="11.7109375" bestFit="1" customWidth="1"/>
    <col min="7" max="7" width="4.7109375" bestFit="1" customWidth="1"/>
    <col min="8" max="8" width="29.28515625" customWidth="1"/>
    <col min="9" max="9" width="25.42578125" customWidth="1"/>
    <col min="10" max="10" width="17" bestFit="1" customWidth="1"/>
    <col min="11" max="11" width="16.140625" customWidth="1" outlineLevel="1"/>
    <col min="12" max="12" width="19.85546875" customWidth="1" outlineLevel="1"/>
    <col min="13" max="13" width="15.5703125" customWidth="1"/>
    <col min="14" max="14" width="16.28515625" customWidth="1"/>
    <col min="15" max="15" width="18.7109375" customWidth="1"/>
    <col min="16" max="16" width="36" hidden="1" customWidth="1" outlineLevel="1"/>
    <col min="17" max="17" width="29.85546875" hidden="1" customWidth="1" outlineLevel="1"/>
    <col min="18" max="18" width="18.7109375" hidden="1" customWidth="1" outlineLevel="1"/>
    <col min="19" max="19" width="15.28515625" bestFit="1" customWidth="1" collapsed="1"/>
    <col min="20" max="20" width="15.28515625" customWidth="1"/>
    <col min="21" max="21" width="10" customWidth="1"/>
    <col min="22" max="22" width="0.140625" customWidth="1"/>
    <col min="24" max="24" width="13.5703125" bestFit="1" customWidth="1"/>
  </cols>
  <sheetData>
    <row r="1" spans="1:24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1791</v>
      </c>
      <c r="N1" s="37"/>
      <c r="O1" s="37"/>
      <c r="P1" s="37"/>
      <c r="Q1" s="37"/>
      <c r="R1" s="37"/>
      <c r="S1" s="37" t="s">
        <v>1654</v>
      </c>
      <c r="T1" s="37"/>
      <c r="U1" s="37"/>
      <c r="V1" s="37"/>
      <c r="W1" s="37"/>
      <c r="X1" s="37"/>
    </row>
    <row r="2" spans="1:24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55" t="s">
        <v>654</v>
      </c>
      <c r="R2" s="55" t="s">
        <v>655</v>
      </c>
      <c r="S2" s="37"/>
      <c r="T2" s="37"/>
      <c r="U2" s="37"/>
      <c r="V2" s="37"/>
      <c r="W2" s="37"/>
      <c r="X2" s="37"/>
    </row>
    <row r="3" spans="1:24" ht="26.25" x14ac:dyDescent="0.4">
      <c r="A3" s="38" t="s">
        <v>2833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55">
        <v>1.37</v>
      </c>
      <c r="R3" s="55">
        <v>0.2</v>
      </c>
      <c r="S3" s="37"/>
      <c r="T3" s="37"/>
      <c r="U3" s="37"/>
      <c r="V3" s="37"/>
      <c r="W3" s="37"/>
      <c r="X3" s="37"/>
    </row>
    <row r="4" spans="1:24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55" t="s">
        <v>656</v>
      </c>
      <c r="R4" s="55"/>
      <c r="S4" s="37"/>
      <c r="T4" s="37"/>
      <c r="U4" s="37"/>
      <c r="V4" s="37"/>
      <c r="W4" s="37"/>
      <c r="X4" s="37"/>
    </row>
    <row r="5" spans="1:24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x14ac:dyDescent="0.25">
      <c r="A6" s="37"/>
      <c r="B6" s="1" t="s">
        <v>0</v>
      </c>
      <c r="C6" s="2" t="s">
        <v>1</v>
      </c>
      <c r="D6" s="2" t="s">
        <v>2</v>
      </c>
      <c r="E6" s="5" t="s">
        <v>1658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" t="s">
        <v>8</v>
      </c>
      <c r="L6" s="3" t="s">
        <v>9</v>
      </c>
      <c r="M6" s="2" t="s">
        <v>2835</v>
      </c>
      <c r="N6" s="2" t="s">
        <v>2836</v>
      </c>
      <c r="O6" s="2" t="s">
        <v>2837</v>
      </c>
      <c r="P6" s="5" t="s">
        <v>2838</v>
      </c>
      <c r="Q6" s="5" t="s">
        <v>2839</v>
      </c>
      <c r="R6" s="5" t="s">
        <v>2840</v>
      </c>
      <c r="S6" s="2" t="s">
        <v>21</v>
      </c>
      <c r="T6" s="2" t="s">
        <v>3269</v>
      </c>
      <c r="U6" s="2" t="s">
        <v>22</v>
      </c>
      <c r="V6" s="26"/>
      <c r="W6" s="27" t="s">
        <v>1651</v>
      </c>
      <c r="X6" s="27" t="s">
        <v>1652</v>
      </c>
    </row>
    <row r="7" spans="1:24" x14ac:dyDescent="0.25">
      <c r="B7" s="35">
        <v>843380130222</v>
      </c>
      <c r="C7" s="6" t="s">
        <v>1626</v>
      </c>
      <c r="D7" s="6" t="s">
        <v>1627</v>
      </c>
      <c r="E7" s="7" t="s">
        <v>16</v>
      </c>
      <c r="F7" s="6" t="s">
        <v>10</v>
      </c>
      <c r="G7" s="6" t="s">
        <v>503</v>
      </c>
      <c r="H7" s="6" t="s">
        <v>783</v>
      </c>
      <c r="I7" s="6" t="s">
        <v>784</v>
      </c>
      <c r="J7" s="6" t="s">
        <v>1628</v>
      </c>
      <c r="K7" s="6" t="s">
        <v>15</v>
      </c>
      <c r="L7" s="6" t="s">
        <v>16</v>
      </c>
      <c r="M7" s="47">
        <v>162.5</v>
      </c>
      <c r="N7" s="47">
        <f>O7</f>
        <v>250</v>
      </c>
      <c r="O7" s="47">
        <v>250</v>
      </c>
      <c r="P7" s="47">
        <f>(O7*$Q$3)*(M7/O7)</f>
        <v>222.625</v>
      </c>
      <c r="Q7" s="8">
        <f>R7</f>
        <v>411</v>
      </c>
      <c r="R7" s="47">
        <f>ROUND(O7*$Q$3*(1+$R$3),0)</f>
        <v>411</v>
      </c>
      <c r="S7" s="6" t="s">
        <v>23</v>
      </c>
      <c r="T7" s="6" t="s">
        <v>3270</v>
      </c>
      <c r="U7" s="6" t="s">
        <v>24</v>
      </c>
      <c r="V7" s="26"/>
      <c r="X7" s="41">
        <f>W7*M7</f>
        <v>0</v>
      </c>
    </row>
    <row r="8" spans="1:24" x14ac:dyDescent="0.25">
      <c r="B8" s="35">
        <v>843380130239</v>
      </c>
      <c r="C8" s="6" t="s">
        <v>1629</v>
      </c>
      <c r="D8" s="6" t="s">
        <v>1630</v>
      </c>
      <c r="E8" s="7" t="s">
        <v>15</v>
      </c>
      <c r="F8" s="6" t="s">
        <v>187</v>
      </c>
      <c r="G8" s="6" t="s">
        <v>503</v>
      </c>
      <c r="H8" s="6" t="s">
        <v>783</v>
      </c>
      <c r="I8" s="6" t="s">
        <v>784</v>
      </c>
      <c r="J8" s="6" t="s">
        <v>1628</v>
      </c>
      <c r="K8" s="6" t="s">
        <v>15</v>
      </c>
      <c r="L8" s="6" t="s">
        <v>16</v>
      </c>
      <c r="M8" s="47">
        <v>162.5</v>
      </c>
      <c r="N8" s="47">
        <f>O8</f>
        <v>250</v>
      </c>
      <c r="O8" s="47">
        <v>250</v>
      </c>
      <c r="P8" s="47">
        <f>(O8*$Q$3)*(M8/O8)</f>
        <v>222.625</v>
      </c>
      <c r="Q8" s="8">
        <f>R8</f>
        <v>411</v>
      </c>
      <c r="R8" s="47">
        <f>ROUND(O8*$Q$3*(1+$R$3),0)</f>
        <v>411</v>
      </c>
      <c r="S8" s="6" t="s">
        <v>23</v>
      </c>
      <c r="T8" s="6" t="s">
        <v>3270</v>
      </c>
      <c r="U8" s="6" t="s">
        <v>24</v>
      </c>
      <c r="V8" s="26"/>
      <c r="X8" s="41">
        <f>W8*M8</f>
        <v>0</v>
      </c>
    </row>
    <row r="9" spans="1:24" x14ac:dyDescent="0.25">
      <c r="B9" s="35">
        <v>840490760981</v>
      </c>
      <c r="C9" s="6" t="s">
        <v>1631</v>
      </c>
      <c r="D9" s="6" t="s">
        <v>1632</v>
      </c>
      <c r="E9" s="7" t="s">
        <v>16</v>
      </c>
      <c r="F9" s="6" t="s">
        <v>187</v>
      </c>
      <c r="G9" s="6" t="s">
        <v>1633</v>
      </c>
      <c r="H9" s="6" t="s">
        <v>783</v>
      </c>
      <c r="I9" s="6" t="s">
        <v>784</v>
      </c>
      <c r="J9" s="6" t="s">
        <v>1628</v>
      </c>
      <c r="K9" s="6" t="s">
        <v>15</v>
      </c>
      <c r="L9" s="6" t="s">
        <v>16</v>
      </c>
      <c r="M9" s="47">
        <v>162.5</v>
      </c>
      <c r="N9" s="47">
        <f>O9</f>
        <v>250</v>
      </c>
      <c r="O9" s="47">
        <v>250</v>
      </c>
      <c r="P9" s="47">
        <f>(O9*$Q$3)*(M9/O9)</f>
        <v>222.625</v>
      </c>
      <c r="Q9" s="8">
        <f>R9</f>
        <v>411</v>
      </c>
      <c r="R9" s="47">
        <f>ROUND(O9*$Q$3*(1+$R$3),0)</f>
        <v>411</v>
      </c>
      <c r="S9" s="6" t="s">
        <v>23</v>
      </c>
      <c r="T9" s="6" t="s">
        <v>3270</v>
      </c>
      <c r="U9" s="6" t="s">
        <v>24</v>
      </c>
      <c r="V9" s="26"/>
      <c r="X9" s="41">
        <f>W9*M9</f>
        <v>0</v>
      </c>
    </row>
    <row r="10" spans="1:24" x14ac:dyDescent="0.25">
      <c r="B10" s="36">
        <v>840490702363</v>
      </c>
      <c r="C10" s="30" t="s">
        <v>1174</v>
      </c>
      <c r="D10" s="30" t="s">
        <v>1512</v>
      </c>
      <c r="E10" s="31" t="s">
        <v>16</v>
      </c>
      <c r="F10" s="30" t="s">
        <v>1513</v>
      </c>
      <c r="G10" s="30" t="s">
        <v>503</v>
      </c>
      <c r="H10" s="30" t="s">
        <v>783</v>
      </c>
      <c r="I10" s="30" t="s">
        <v>784</v>
      </c>
      <c r="J10" s="30" t="s">
        <v>1628</v>
      </c>
      <c r="K10" s="30" t="s">
        <v>15</v>
      </c>
      <c r="L10" s="30" t="s">
        <v>16</v>
      </c>
      <c r="M10" s="33">
        <v>162.5</v>
      </c>
      <c r="N10" s="33">
        <f>O10</f>
        <v>250</v>
      </c>
      <c r="O10" s="33">
        <v>250</v>
      </c>
      <c r="P10" s="33">
        <f>(O10*'Cross-Over'!$P$3)*(M10/O10)</f>
        <v>222.625</v>
      </c>
      <c r="Q10" s="33">
        <f>R10</f>
        <v>411</v>
      </c>
      <c r="R10" s="33">
        <f>ROUND(O10*'Cross-Over'!$P$3*(1+'Cross-Over'!$Q$3),0)</f>
        <v>411</v>
      </c>
      <c r="S10" s="30" t="s">
        <v>23</v>
      </c>
      <c r="T10" s="30" t="s">
        <v>3270</v>
      </c>
      <c r="U10" s="30" t="s">
        <v>24</v>
      </c>
      <c r="V10" s="26"/>
      <c r="X10" s="41">
        <f>W10*M10</f>
        <v>0</v>
      </c>
    </row>
    <row r="11" spans="1:24" x14ac:dyDescent="0.25">
      <c r="U11" s="51" t="s">
        <v>1653</v>
      </c>
      <c r="V11" s="26"/>
      <c r="W11" s="5">
        <f>SUM(W7:W10)</f>
        <v>0</v>
      </c>
      <c r="X11" s="43">
        <f>SUM(X7:X10)</f>
        <v>0</v>
      </c>
    </row>
  </sheetData>
  <phoneticPr fontId="8" type="noConversion"/>
  <conditionalFormatting sqref="B7:B10">
    <cfRule type="duplicateValues" dxfId="37" priority="1"/>
  </conditionalFormatting>
  <conditionalFormatting sqref="C6">
    <cfRule type="duplicateValues" dxfId="36" priority="2"/>
    <cfRule type="duplicateValues" dxfId="35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C0680-3492-4469-8AD9-284919790677}">
  <sheetPr>
    <tabColor rgb="FFFFFF00"/>
  </sheetPr>
  <dimension ref="A1:Y994"/>
  <sheetViews>
    <sheetView workbookViewId="0">
      <selection activeCell="W309" sqref="W309:W311"/>
    </sheetView>
  </sheetViews>
  <sheetFormatPr defaultRowHeight="15" outlineLevelCol="1" x14ac:dyDescent="0.25"/>
  <cols>
    <col min="1" max="1" width="20.85546875" customWidth="1"/>
    <col min="2" max="2" width="13.5703125" bestFit="1" customWidth="1"/>
    <col min="3" max="3" width="14.5703125" bestFit="1" customWidth="1"/>
    <col min="4" max="4" width="41.28515625" customWidth="1"/>
    <col min="5" max="5" width="21" bestFit="1" customWidth="1"/>
    <col min="6" max="6" width="11.7109375" bestFit="1" customWidth="1"/>
    <col min="7" max="7" width="9.28515625" bestFit="1" customWidth="1"/>
    <col min="8" max="8" width="19.140625" bestFit="1" customWidth="1"/>
    <col min="9" max="9" width="25.28515625" bestFit="1" customWidth="1"/>
    <col min="10" max="10" width="17" bestFit="1" customWidth="1"/>
    <col min="11" max="11" width="16.140625" hidden="1" customWidth="1" outlineLevel="1"/>
    <col min="12" max="12" width="19.85546875" hidden="1" customWidth="1" outlineLevel="1"/>
    <col min="13" max="13" width="19.5703125" customWidth="1" collapsed="1"/>
    <col min="14" max="14" width="14" customWidth="1"/>
    <col min="15" max="15" width="15" customWidth="1"/>
    <col min="16" max="16" width="29.85546875" hidden="1" customWidth="1" outlineLevel="1"/>
    <col min="17" max="17" width="36.140625" hidden="1" customWidth="1" outlineLevel="1"/>
    <col min="18" max="18" width="19.7109375" hidden="1" customWidth="1" outlineLevel="1"/>
    <col min="19" max="19" width="13.7109375" bestFit="1" customWidth="1" collapsed="1"/>
    <col min="20" max="20" width="13.7109375" customWidth="1"/>
    <col min="21" max="21" width="11.42578125" customWidth="1"/>
    <col min="22" max="22" width="5.5703125" hidden="1" customWidth="1"/>
    <col min="23" max="23" width="14" customWidth="1"/>
    <col min="24" max="24" width="16.28515625" customWidth="1"/>
  </cols>
  <sheetData>
    <row r="1" spans="1:25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1791</v>
      </c>
      <c r="N1" s="37"/>
      <c r="O1" s="37"/>
      <c r="P1" s="37"/>
      <c r="Q1" s="37"/>
      <c r="R1" s="37"/>
      <c r="S1" s="37" t="s">
        <v>1654</v>
      </c>
      <c r="T1" s="37"/>
      <c r="U1" s="37"/>
      <c r="V1" s="37"/>
      <c r="W1" s="37"/>
      <c r="X1" s="39"/>
    </row>
    <row r="2" spans="1:2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55" t="s">
        <v>654</v>
      </c>
      <c r="Q2" s="55" t="s">
        <v>655</v>
      </c>
      <c r="R2" s="55"/>
      <c r="S2" s="37"/>
      <c r="T2" s="37"/>
      <c r="U2" s="37"/>
      <c r="V2" s="37"/>
      <c r="W2" s="37"/>
      <c r="X2" s="39"/>
    </row>
    <row r="3" spans="1:25" ht="26.25" x14ac:dyDescent="0.4">
      <c r="A3" s="38" t="s">
        <v>2833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55">
        <v>1.37</v>
      </c>
      <c r="Q3" s="55">
        <v>0.2</v>
      </c>
      <c r="R3" s="55"/>
      <c r="S3" s="37"/>
      <c r="T3" s="37"/>
      <c r="U3" s="37"/>
      <c r="V3" s="37"/>
      <c r="W3" s="37"/>
      <c r="X3" s="39"/>
    </row>
    <row r="4" spans="1:25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55" t="s">
        <v>656</v>
      </c>
      <c r="Q4" s="55"/>
      <c r="R4" s="55"/>
      <c r="S4" s="37"/>
      <c r="T4" s="37"/>
      <c r="U4" s="37"/>
      <c r="V4" s="37"/>
      <c r="W4" s="37"/>
      <c r="X4" s="39"/>
    </row>
    <row r="5" spans="1:25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40"/>
    </row>
    <row r="6" spans="1:25" x14ac:dyDescent="0.25">
      <c r="A6" s="37"/>
      <c r="B6" s="1" t="s">
        <v>0</v>
      </c>
      <c r="C6" s="2" t="s">
        <v>1</v>
      </c>
      <c r="D6" s="2" t="s">
        <v>2</v>
      </c>
      <c r="E6" s="5" t="s">
        <v>1658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" t="s">
        <v>8</v>
      </c>
      <c r="L6" s="3" t="s">
        <v>9</v>
      </c>
      <c r="M6" s="2" t="s">
        <v>2835</v>
      </c>
      <c r="N6" s="2" t="s">
        <v>2836</v>
      </c>
      <c r="O6" s="2" t="s">
        <v>2837</v>
      </c>
      <c r="P6" s="2" t="s">
        <v>2838</v>
      </c>
      <c r="Q6" s="2" t="s">
        <v>2841</v>
      </c>
      <c r="R6" s="2" t="s">
        <v>2840</v>
      </c>
      <c r="S6" s="2" t="s">
        <v>21</v>
      </c>
      <c r="T6" s="2" t="s">
        <v>3269</v>
      </c>
      <c r="U6" s="2" t="s">
        <v>22</v>
      </c>
      <c r="V6" s="26"/>
      <c r="W6" s="27" t="s">
        <v>1651</v>
      </c>
      <c r="X6" s="59" t="s">
        <v>1652</v>
      </c>
      <c r="Y6" s="29"/>
    </row>
    <row r="7" spans="1:25" x14ac:dyDescent="0.25">
      <c r="B7" s="35">
        <v>812166019969</v>
      </c>
      <c r="C7" s="7" t="s">
        <v>1901</v>
      </c>
      <c r="D7" s="7" t="s">
        <v>2338</v>
      </c>
      <c r="E7" s="7" t="s">
        <v>16</v>
      </c>
      <c r="F7" s="7" t="s">
        <v>10</v>
      </c>
      <c r="G7" s="7" t="s">
        <v>2339</v>
      </c>
      <c r="H7" s="7" t="s">
        <v>62</v>
      </c>
      <c r="I7" s="7" t="s">
        <v>238</v>
      </c>
      <c r="J7" s="7" t="s">
        <v>14</v>
      </c>
      <c r="K7" s="7" t="s">
        <v>15</v>
      </c>
      <c r="L7" s="7" t="s">
        <v>15</v>
      </c>
      <c r="M7" s="8">
        <v>137.5</v>
      </c>
      <c r="N7" s="8">
        <v>250</v>
      </c>
      <c r="O7" s="8">
        <v>250</v>
      </c>
      <c r="P7" s="9">
        <f t="shared" ref="P7" si="0">(O7*$P$3)*(M7/O7)</f>
        <v>188.37500000000003</v>
      </c>
      <c r="Q7" s="9">
        <f t="shared" ref="Q7" si="1">R7</f>
        <v>411</v>
      </c>
      <c r="R7" s="9">
        <f t="shared" ref="R7" si="2">ROUND(O7*$P$3*(1+$Q$3),0)</f>
        <v>411</v>
      </c>
      <c r="S7" s="7" t="s">
        <v>23</v>
      </c>
      <c r="T7" s="79" t="s">
        <v>3271</v>
      </c>
      <c r="U7" s="7" t="s">
        <v>24</v>
      </c>
      <c r="V7" s="26"/>
      <c r="X7" s="60">
        <f t="shared" ref="X7:X70" si="3">W7*M7</f>
        <v>0</v>
      </c>
    </row>
    <row r="8" spans="1:25" x14ac:dyDescent="0.25">
      <c r="B8" s="35">
        <v>812166019945</v>
      </c>
      <c r="C8" s="7" t="s">
        <v>1902</v>
      </c>
      <c r="D8" s="7" t="s">
        <v>2340</v>
      </c>
      <c r="E8" s="7" t="s">
        <v>16</v>
      </c>
      <c r="F8" s="7" t="s">
        <v>10</v>
      </c>
      <c r="G8" s="7" t="s">
        <v>19</v>
      </c>
      <c r="H8" s="7" t="s">
        <v>62</v>
      </c>
      <c r="I8" s="7" t="s">
        <v>238</v>
      </c>
      <c r="J8" s="7" t="s">
        <v>14</v>
      </c>
      <c r="K8" s="7" t="s">
        <v>15</v>
      </c>
      <c r="L8" s="7" t="s">
        <v>15</v>
      </c>
      <c r="M8" s="8">
        <v>137.5</v>
      </c>
      <c r="N8" s="8">
        <v>250</v>
      </c>
      <c r="O8" s="8">
        <v>250</v>
      </c>
      <c r="P8" s="9">
        <f t="shared" ref="P8:P71" si="4">(O8*$P$3)*(M8/O8)</f>
        <v>188.37500000000003</v>
      </c>
      <c r="Q8" s="9">
        <f t="shared" ref="Q8:Q71" si="5">R8</f>
        <v>411</v>
      </c>
      <c r="R8" s="9">
        <f t="shared" ref="R8:R71" si="6">ROUND(O8*$P$3*(1+$Q$3),0)</f>
        <v>411</v>
      </c>
      <c r="S8" s="7" t="s">
        <v>23</v>
      </c>
      <c r="T8" s="79" t="s">
        <v>3271</v>
      </c>
      <c r="U8" s="7" t="s">
        <v>24</v>
      </c>
      <c r="V8" s="26"/>
      <c r="X8" s="60">
        <f t="shared" si="3"/>
        <v>0</v>
      </c>
    </row>
    <row r="9" spans="1:25" x14ac:dyDescent="0.25">
      <c r="B9" s="35">
        <v>812166019938</v>
      </c>
      <c r="C9" s="7" t="s">
        <v>1903</v>
      </c>
      <c r="D9" s="7" t="s">
        <v>2341</v>
      </c>
      <c r="E9" s="7" t="s">
        <v>16</v>
      </c>
      <c r="F9" s="7" t="s">
        <v>10</v>
      </c>
      <c r="G9" s="7" t="s">
        <v>18</v>
      </c>
      <c r="H9" s="7" t="s">
        <v>62</v>
      </c>
      <c r="I9" s="7" t="s">
        <v>238</v>
      </c>
      <c r="J9" s="7" t="s">
        <v>14</v>
      </c>
      <c r="K9" s="7" t="s">
        <v>15</v>
      </c>
      <c r="L9" s="7" t="s">
        <v>15</v>
      </c>
      <c r="M9" s="8">
        <v>137.5</v>
      </c>
      <c r="N9" s="8">
        <v>250</v>
      </c>
      <c r="O9" s="8">
        <v>250</v>
      </c>
      <c r="P9" s="9">
        <f t="shared" si="4"/>
        <v>188.37500000000003</v>
      </c>
      <c r="Q9" s="9">
        <f t="shared" si="5"/>
        <v>411</v>
      </c>
      <c r="R9" s="9">
        <f t="shared" si="6"/>
        <v>411</v>
      </c>
      <c r="S9" s="7" t="s">
        <v>23</v>
      </c>
      <c r="T9" s="79" t="s">
        <v>3271</v>
      </c>
      <c r="U9" s="7" t="s">
        <v>24</v>
      </c>
      <c r="V9" s="26"/>
      <c r="X9" s="60">
        <f t="shared" si="3"/>
        <v>0</v>
      </c>
    </row>
    <row r="10" spans="1:25" x14ac:dyDescent="0.25">
      <c r="B10" s="35">
        <v>812166019921</v>
      </c>
      <c r="C10" s="7" t="s">
        <v>1904</v>
      </c>
      <c r="D10" s="7" t="s">
        <v>2342</v>
      </c>
      <c r="E10" s="7" t="s">
        <v>16</v>
      </c>
      <c r="F10" s="7" t="s">
        <v>10</v>
      </c>
      <c r="G10" s="7" t="s">
        <v>17</v>
      </c>
      <c r="H10" s="7" t="s">
        <v>62</v>
      </c>
      <c r="I10" s="7" t="s">
        <v>238</v>
      </c>
      <c r="J10" s="7" t="s">
        <v>14</v>
      </c>
      <c r="K10" s="7" t="s">
        <v>15</v>
      </c>
      <c r="L10" s="7" t="s">
        <v>15</v>
      </c>
      <c r="M10" s="8">
        <v>137.5</v>
      </c>
      <c r="N10" s="8">
        <v>250</v>
      </c>
      <c r="O10" s="8">
        <v>250</v>
      </c>
      <c r="P10" s="9">
        <f t="shared" si="4"/>
        <v>188.37500000000003</v>
      </c>
      <c r="Q10" s="9">
        <f t="shared" si="5"/>
        <v>411</v>
      </c>
      <c r="R10" s="9">
        <f t="shared" si="6"/>
        <v>411</v>
      </c>
      <c r="S10" s="7" t="s">
        <v>23</v>
      </c>
      <c r="T10" s="79" t="s">
        <v>3271</v>
      </c>
      <c r="U10" s="7" t="s">
        <v>24</v>
      </c>
      <c r="V10" s="26"/>
      <c r="X10" s="60">
        <f t="shared" si="3"/>
        <v>0</v>
      </c>
    </row>
    <row r="11" spans="1:25" x14ac:dyDescent="0.25">
      <c r="B11" s="35">
        <v>812166019952</v>
      </c>
      <c r="C11" s="7" t="s">
        <v>1905</v>
      </c>
      <c r="D11" s="7" t="s">
        <v>2343</v>
      </c>
      <c r="E11" s="7" t="s">
        <v>16</v>
      </c>
      <c r="F11" s="7" t="s">
        <v>10</v>
      </c>
      <c r="G11" s="7" t="s">
        <v>20</v>
      </c>
      <c r="H11" s="7" t="s">
        <v>62</v>
      </c>
      <c r="I11" s="7" t="s">
        <v>238</v>
      </c>
      <c r="J11" s="7" t="s">
        <v>14</v>
      </c>
      <c r="K11" s="7" t="s">
        <v>15</v>
      </c>
      <c r="L11" s="7" t="s">
        <v>15</v>
      </c>
      <c r="M11" s="8">
        <v>137.5</v>
      </c>
      <c r="N11" s="8">
        <v>250</v>
      </c>
      <c r="O11" s="8">
        <v>250</v>
      </c>
      <c r="P11" s="9">
        <f t="shared" si="4"/>
        <v>188.37500000000003</v>
      </c>
      <c r="Q11" s="9">
        <f t="shared" si="5"/>
        <v>411</v>
      </c>
      <c r="R11" s="9">
        <f t="shared" si="6"/>
        <v>411</v>
      </c>
      <c r="S11" s="7" t="s">
        <v>23</v>
      </c>
      <c r="T11" s="79" t="s">
        <v>3271</v>
      </c>
      <c r="U11" s="7" t="s">
        <v>24</v>
      </c>
      <c r="V11" s="26"/>
      <c r="X11" s="60">
        <f t="shared" si="3"/>
        <v>0</v>
      </c>
    </row>
    <row r="12" spans="1:25" x14ac:dyDescent="0.25">
      <c r="B12" s="35">
        <v>843380185628</v>
      </c>
      <c r="C12" s="7" t="s">
        <v>560</v>
      </c>
      <c r="D12" s="7" t="s">
        <v>2344</v>
      </c>
      <c r="E12" s="7" t="s">
        <v>16</v>
      </c>
      <c r="F12" s="7" t="s">
        <v>51</v>
      </c>
      <c r="G12" s="7" t="s">
        <v>189</v>
      </c>
      <c r="H12" s="7" t="s">
        <v>62</v>
      </c>
      <c r="I12" s="7" t="s">
        <v>238</v>
      </c>
      <c r="J12" s="7" t="s">
        <v>14</v>
      </c>
      <c r="K12" s="7" t="s">
        <v>15</v>
      </c>
      <c r="L12" s="7" t="s">
        <v>15</v>
      </c>
      <c r="M12" s="8">
        <v>137.5</v>
      </c>
      <c r="N12" s="8">
        <v>250</v>
      </c>
      <c r="O12" s="8">
        <v>250</v>
      </c>
      <c r="P12" s="9">
        <f t="shared" si="4"/>
        <v>188.37500000000003</v>
      </c>
      <c r="Q12" s="9">
        <f t="shared" si="5"/>
        <v>411</v>
      </c>
      <c r="R12" s="9">
        <f t="shared" si="6"/>
        <v>411</v>
      </c>
      <c r="S12" s="7" t="s">
        <v>23</v>
      </c>
      <c r="T12" s="79" t="s">
        <v>3271</v>
      </c>
      <c r="U12" s="7" t="s">
        <v>24</v>
      </c>
      <c r="V12" s="26"/>
      <c r="X12" s="60">
        <f t="shared" si="3"/>
        <v>0</v>
      </c>
    </row>
    <row r="13" spans="1:25" x14ac:dyDescent="0.25">
      <c r="B13" s="35">
        <v>843380185635</v>
      </c>
      <c r="C13" s="7" t="s">
        <v>558</v>
      </c>
      <c r="D13" s="7" t="s">
        <v>2345</v>
      </c>
      <c r="E13" s="7" t="s">
        <v>16</v>
      </c>
      <c r="F13" s="7" t="s">
        <v>51</v>
      </c>
      <c r="G13" s="7" t="s">
        <v>19</v>
      </c>
      <c r="H13" s="7" t="s">
        <v>62</v>
      </c>
      <c r="I13" s="7" t="s">
        <v>238</v>
      </c>
      <c r="J13" s="7" t="s">
        <v>14</v>
      </c>
      <c r="K13" s="7" t="s">
        <v>15</v>
      </c>
      <c r="L13" s="7" t="s">
        <v>15</v>
      </c>
      <c r="M13" s="8">
        <v>137.5</v>
      </c>
      <c r="N13" s="8">
        <v>250</v>
      </c>
      <c r="O13" s="8">
        <v>250</v>
      </c>
      <c r="P13" s="9">
        <f t="shared" si="4"/>
        <v>188.37500000000003</v>
      </c>
      <c r="Q13" s="9">
        <f t="shared" si="5"/>
        <v>411</v>
      </c>
      <c r="R13" s="9">
        <f t="shared" si="6"/>
        <v>411</v>
      </c>
      <c r="S13" s="7" t="s">
        <v>23</v>
      </c>
      <c r="T13" s="79" t="s">
        <v>3271</v>
      </c>
      <c r="U13" s="7" t="s">
        <v>24</v>
      </c>
      <c r="V13" s="26"/>
      <c r="X13" s="60">
        <f t="shared" si="3"/>
        <v>0</v>
      </c>
    </row>
    <row r="14" spans="1:25" x14ac:dyDescent="0.25">
      <c r="B14" s="35">
        <v>843380185642</v>
      </c>
      <c r="C14" s="7" t="s">
        <v>557</v>
      </c>
      <c r="D14" s="7" t="s">
        <v>2346</v>
      </c>
      <c r="E14" s="7" t="s">
        <v>16</v>
      </c>
      <c r="F14" s="7" t="s">
        <v>51</v>
      </c>
      <c r="G14" s="7" t="s">
        <v>18</v>
      </c>
      <c r="H14" s="7" t="s">
        <v>62</v>
      </c>
      <c r="I14" s="7" t="s">
        <v>238</v>
      </c>
      <c r="J14" s="7" t="s">
        <v>14</v>
      </c>
      <c r="K14" s="7" t="s">
        <v>15</v>
      </c>
      <c r="L14" s="7" t="s">
        <v>15</v>
      </c>
      <c r="M14" s="8">
        <v>137.5</v>
      </c>
      <c r="N14" s="8">
        <v>250</v>
      </c>
      <c r="O14" s="8">
        <v>250</v>
      </c>
      <c r="P14" s="9">
        <f t="shared" si="4"/>
        <v>188.37500000000003</v>
      </c>
      <c r="Q14" s="9">
        <f t="shared" si="5"/>
        <v>411</v>
      </c>
      <c r="R14" s="9">
        <f t="shared" si="6"/>
        <v>411</v>
      </c>
      <c r="S14" s="7" t="s">
        <v>23</v>
      </c>
      <c r="T14" s="79" t="s">
        <v>3271</v>
      </c>
      <c r="U14" s="7" t="s">
        <v>24</v>
      </c>
      <c r="V14" s="26"/>
      <c r="X14" s="60">
        <f t="shared" si="3"/>
        <v>0</v>
      </c>
    </row>
    <row r="15" spans="1:25" x14ac:dyDescent="0.25">
      <c r="B15" s="35">
        <v>843380185659</v>
      </c>
      <c r="C15" s="7" t="s">
        <v>556</v>
      </c>
      <c r="D15" s="7" t="s">
        <v>2347</v>
      </c>
      <c r="E15" s="7" t="s">
        <v>16</v>
      </c>
      <c r="F15" s="7" t="s">
        <v>51</v>
      </c>
      <c r="G15" s="7" t="s">
        <v>17</v>
      </c>
      <c r="H15" s="7" t="s">
        <v>62</v>
      </c>
      <c r="I15" s="7" t="s">
        <v>238</v>
      </c>
      <c r="J15" s="7" t="s">
        <v>14</v>
      </c>
      <c r="K15" s="7" t="s">
        <v>15</v>
      </c>
      <c r="L15" s="7" t="s">
        <v>15</v>
      </c>
      <c r="M15" s="8">
        <v>137.5</v>
      </c>
      <c r="N15" s="8">
        <v>250</v>
      </c>
      <c r="O15" s="8">
        <v>250</v>
      </c>
      <c r="P15" s="9">
        <f t="shared" si="4"/>
        <v>188.37500000000003</v>
      </c>
      <c r="Q15" s="9">
        <f t="shared" si="5"/>
        <v>411</v>
      </c>
      <c r="R15" s="9">
        <f t="shared" si="6"/>
        <v>411</v>
      </c>
      <c r="S15" s="7" t="s">
        <v>23</v>
      </c>
      <c r="T15" s="79" t="s">
        <v>3271</v>
      </c>
      <c r="U15" s="7" t="s">
        <v>24</v>
      </c>
      <c r="V15" s="26"/>
      <c r="X15" s="60">
        <f t="shared" si="3"/>
        <v>0</v>
      </c>
    </row>
    <row r="16" spans="1:25" x14ac:dyDescent="0.25">
      <c r="B16" s="35">
        <v>843380185666</v>
      </c>
      <c r="C16" s="7" t="s">
        <v>559</v>
      </c>
      <c r="D16" s="7" t="s">
        <v>2348</v>
      </c>
      <c r="E16" s="7" t="s">
        <v>16</v>
      </c>
      <c r="F16" s="7" t="s">
        <v>51</v>
      </c>
      <c r="G16" s="7" t="s">
        <v>20</v>
      </c>
      <c r="H16" s="7" t="s">
        <v>62</v>
      </c>
      <c r="I16" s="7" t="s">
        <v>238</v>
      </c>
      <c r="J16" s="7" t="s">
        <v>14</v>
      </c>
      <c r="K16" s="7" t="s">
        <v>15</v>
      </c>
      <c r="L16" s="7" t="s">
        <v>15</v>
      </c>
      <c r="M16" s="8">
        <v>137.5</v>
      </c>
      <c r="N16" s="8">
        <v>250</v>
      </c>
      <c r="O16" s="8">
        <v>250</v>
      </c>
      <c r="P16" s="9">
        <f t="shared" si="4"/>
        <v>188.37500000000003</v>
      </c>
      <c r="Q16" s="9">
        <f t="shared" si="5"/>
        <v>411</v>
      </c>
      <c r="R16" s="9">
        <f t="shared" si="6"/>
        <v>411</v>
      </c>
      <c r="S16" s="7" t="s">
        <v>23</v>
      </c>
      <c r="T16" s="79" t="s">
        <v>3271</v>
      </c>
      <c r="U16" s="7" t="s">
        <v>24</v>
      </c>
      <c r="V16" s="26"/>
      <c r="X16" s="60">
        <f t="shared" si="3"/>
        <v>0</v>
      </c>
    </row>
    <row r="17" spans="2:24" x14ac:dyDescent="0.25">
      <c r="B17" s="35">
        <v>843380167297</v>
      </c>
      <c r="C17" s="7" t="s">
        <v>501</v>
      </c>
      <c r="D17" s="7" t="s">
        <v>2349</v>
      </c>
      <c r="E17" s="7" t="s">
        <v>15</v>
      </c>
      <c r="F17" s="7" t="s">
        <v>2350</v>
      </c>
      <c r="G17" s="7" t="s">
        <v>19</v>
      </c>
      <c r="H17" s="7" t="s">
        <v>491</v>
      </c>
      <c r="I17" s="7" t="s">
        <v>492</v>
      </c>
      <c r="J17" s="7" t="s">
        <v>14</v>
      </c>
      <c r="K17" s="7" t="s">
        <v>15</v>
      </c>
      <c r="L17" s="7" t="s">
        <v>16</v>
      </c>
      <c r="M17" s="8">
        <v>38.5</v>
      </c>
      <c r="N17" s="8">
        <v>70</v>
      </c>
      <c r="O17" s="8">
        <v>70</v>
      </c>
      <c r="P17" s="9">
        <f t="shared" si="4"/>
        <v>52.745000000000005</v>
      </c>
      <c r="Q17" s="9">
        <f t="shared" si="5"/>
        <v>115</v>
      </c>
      <c r="R17" s="9">
        <f t="shared" si="6"/>
        <v>115</v>
      </c>
      <c r="S17" s="7" t="s">
        <v>23</v>
      </c>
      <c r="T17" s="7" t="s">
        <v>3270</v>
      </c>
      <c r="U17" s="7" t="s">
        <v>24</v>
      </c>
      <c r="V17" s="26"/>
      <c r="X17" s="60">
        <f t="shared" si="3"/>
        <v>0</v>
      </c>
    </row>
    <row r="18" spans="2:24" x14ac:dyDescent="0.25">
      <c r="B18" s="35">
        <v>843380167280</v>
      </c>
      <c r="C18" s="7" t="s">
        <v>500</v>
      </c>
      <c r="D18" s="7" t="s">
        <v>2351</v>
      </c>
      <c r="E18" s="7" t="s">
        <v>15</v>
      </c>
      <c r="F18" s="7" t="s">
        <v>2350</v>
      </c>
      <c r="G18" s="7" t="s">
        <v>18</v>
      </c>
      <c r="H18" s="7" t="s">
        <v>491</v>
      </c>
      <c r="I18" s="7" t="s">
        <v>492</v>
      </c>
      <c r="J18" s="7" t="s">
        <v>14</v>
      </c>
      <c r="K18" s="7" t="s">
        <v>15</v>
      </c>
      <c r="L18" s="7" t="s">
        <v>16</v>
      </c>
      <c r="M18" s="8">
        <v>38.5</v>
      </c>
      <c r="N18" s="8">
        <v>70</v>
      </c>
      <c r="O18" s="8">
        <v>70</v>
      </c>
      <c r="P18" s="9">
        <f t="shared" si="4"/>
        <v>52.745000000000005</v>
      </c>
      <c r="Q18" s="9">
        <f t="shared" si="5"/>
        <v>115</v>
      </c>
      <c r="R18" s="9">
        <f t="shared" si="6"/>
        <v>115</v>
      </c>
      <c r="S18" s="7" t="s">
        <v>23</v>
      </c>
      <c r="T18" s="7" t="s">
        <v>3270</v>
      </c>
      <c r="U18" s="7" t="s">
        <v>24</v>
      </c>
      <c r="V18" s="26"/>
      <c r="X18" s="60">
        <f t="shared" si="3"/>
        <v>0</v>
      </c>
    </row>
    <row r="19" spans="2:24" x14ac:dyDescent="0.25">
      <c r="B19" s="35">
        <v>843380167273</v>
      </c>
      <c r="C19" s="7" t="s">
        <v>499</v>
      </c>
      <c r="D19" s="7" t="s">
        <v>2352</v>
      </c>
      <c r="E19" s="7" t="s">
        <v>15</v>
      </c>
      <c r="F19" s="7" t="s">
        <v>2350</v>
      </c>
      <c r="G19" s="7" t="s">
        <v>17</v>
      </c>
      <c r="H19" s="7" t="s">
        <v>491</v>
      </c>
      <c r="I19" s="7" t="s">
        <v>492</v>
      </c>
      <c r="J19" s="7" t="s">
        <v>14</v>
      </c>
      <c r="K19" s="7" t="s">
        <v>273</v>
      </c>
      <c r="L19" s="7" t="s">
        <v>16</v>
      </c>
      <c r="M19" s="8">
        <v>38.5</v>
      </c>
      <c r="N19" s="8">
        <v>70</v>
      </c>
      <c r="O19" s="8">
        <v>70</v>
      </c>
      <c r="P19" s="9">
        <f t="shared" si="4"/>
        <v>52.745000000000005</v>
      </c>
      <c r="Q19" s="9">
        <f t="shared" si="5"/>
        <v>115</v>
      </c>
      <c r="R19" s="9">
        <f t="shared" si="6"/>
        <v>115</v>
      </c>
      <c r="S19" s="7" t="s">
        <v>23</v>
      </c>
      <c r="T19" s="7" t="s">
        <v>3270</v>
      </c>
      <c r="U19" s="7" t="s">
        <v>24</v>
      </c>
      <c r="V19" s="26"/>
      <c r="X19" s="60">
        <f t="shared" si="3"/>
        <v>0</v>
      </c>
    </row>
    <row r="20" spans="2:24" x14ac:dyDescent="0.25">
      <c r="B20" s="35">
        <v>843380167303</v>
      </c>
      <c r="C20" s="7" t="s">
        <v>502</v>
      </c>
      <c r="D20" s="7" t="s">
        <v>2353</v>
      </c>
      <c r="E20" s="7" t="s">
        <v>15</v>
      </c>
      <c r="F20" s="7" t="s">
        <v>2350</v>
      </c>
      <c r="G20" s="7" t="s">
        <v>20</v>
      </c>
      <c r="H20" s="7" t="s">
        <v>491</v>
      </c>
      <c r="I20" s="7" t="s">
        <v>492</v>
      </c>
      <c r="J20" s="7" t="s">
        <v>14</v>
      </c>
      <c r="K20" s="7" t="s">
        <v>15</v>
      </c>
      <c r="L20" s="7" t="s">
        <v>16</v>
      </c>
      <c r="M20" s="8">
        <v>38.5</v>
      </c>
      <c r="N20" s="8">
        <v>70</v>
      </c>
      <c r="O20" s="8">
        <v>70</v>
      </c>
      <c r="P20" s="9">
        <f t="shared" si="4"/>
        <v>52.745000000000005</v>
      </c>
      <c r="Q20" s="9">
        <f t="shared" si="5"/>
        <v>115</v>
      </c>
      <c r="R20" s="9">
        <f t="shared" si="6"/>
        <v>115</v>
      </c>
      <c r="S20" s="7" t="s">
        <v>23</v>
      </c>
      <c r="T20" s="7" t="s">
        <v>3270</v>
      </c>
      <c r="U20" s="7" t="s">
        <v>24</v>
      </c>
      <c r="V20" s="26"/>
      <c r="X20" s="60">
        <f t="shared" si="3"/>
        <v>0</v>
      </c>
    </row>
    <row r="21" spans="2:24" x14ac:dyDescent="0.25">
      <c r="B21" s="35">
        <v>843380167259</v>
      </c>
      <c r="C21" s="7" t="s">
        <v>495</v>
      </c>
      <c r="D21" s="7" t="s">
        <v>496</v>
      </c>
      <c r="E21" s="7" t="s">
        <v>16</v>
      </c>
      <c r="F21" s="7" t="s">
        <v>51</v>
      </c>
      <c r="G21" s="7" t="s">
        <v>19</v>
      </c>
      <c r="H21" s="7" t="s">
        <v>491</v>
      </c>
      <c r="I21" s="7" t="s">
        <v>492</v>
      </c>
      <c r="J21" s="7" t="s">
        <v>14</v>
      </c>
      <c r="K21" s="7" t="s">
        <v>15</v>
      </c>
      <c r="L21" s="7" t="s">
        <v>16</v>
      </c>
      <c r="M21" s="8">
        <v>38.5</v>
      </c>
      <c r="N21" s="8">
        <v>70</v>
      </c>
      <c r="O21" s="8">
        <v>70</v>
      </c>
      <c r="P21" s="9">
        <f t="shared" si="4"/>
        <v>52.745000000000005</v>
      </c>
      <c r="Q21" s="9">
        <f t="shared" si="5"/>
        <v>115</v>
      </c>
      <c r="R21" s="9">
        <f t="shared" si="6"/>
        <v>115</v>
      </c>
      <c r="S21" s="7" t="s">
        <v>23</v>
      </c>
      <c r="T21" s="7" t="s">
        <v>3270</v>
      </c>
      <c r="U21" s="7" t="s">
        <v>24</v>
      </c>
      <c r="V21" s="26"/>
      <c r="X21" s="60">
        <f t="shared" si="3"/>
        <v>0</v>
      </c>
    </row>
    <row r="22" spans="2:24" x14ac:dyDescent="0.25">
      <c r="B22" s="35">
        <v>843380167242</v>
      </c>
      <c r="C22" s="7" t="s">
        <v>493</v>
      </c>
      <c r="D22" s="7" t="s">
        <v>494</v>
      </c>
      <c r="E22" s="7" t="s">
        <v>16</v>
      </c>
      <c r="F22" s="7" t="s">
        <v>51</v>
      </c>
      <c r="G22" s="7" t="s">
        <v>18</v>
      </c>
      <c r="H22" s="7" t="s">
        <v>491</v>
      </c>
      <c r="I22" s="7" t="s">
        <v>492</v>
      </c>
      <c r="J22" s="7" t="s">
        <v>14</v>
      </c>
      <c r="K22" s="7" t="s">
        <v>273</v>
      </c>
      <c r="L22" s="7" t="s">
        <v>16</v>
      </c>
      <c r="M22" s="8">
        <v>38.5</v>
      </c>
      <c r="N22" s="8">
        <v>70</v>
      </c>
      <c r="O22" s="8">
        <v>70</v>
      </c>
      <c r="P22" s="9">
        <f t="shared" si="4"/>
        <v>52.745000000000005</v>
      </c>
      <c r="Q22" s="9">
        <f t="shared" si="5"/>
        <v>115</v>
      </c>
      <c r="R22" s="9">
        <f t="shared" si="6"/>
        <v>115</v>
      </c>
      <c r="S22" s="7" t="s">
        <v>23</v>
      </c>
      <c r="T22" s="7" t="s">
        <v>3270</v>
      </c>
      <c r="U22" s="7" t="s">
        <v>24</v>
      </c>
      <c r="V22" s="26"/>
      <c r="X22" s="60">
        <f t="shared" si="3"/>
        <v>0</v>
      </c>
    </row>
    <row r="23" spans="2:24" x14ac:dyDescent="0.25">
      <c r="B23" s="35">
        <v>843380167235</v>
      </c>
      <c r="C23" s="7" t="s">
        <v>489</v>
      </c>
      <c r="D23" s="7" t="s">
        <v>490</v>
      </c>
      <c r="E23" s="7" t="s">
        <v>16</v>
      </c>
      <c r="F23" s="7" t="s">
        <v>51</v>
      </c>
      <c r="G23" s="7" t="s">
        <v>17</v>
      </c>
      <c r="H23" s="7" t="s">
        <v>491</v>
      </c>
      <c r="I23" s="7" t="s">
        <v>492</v>
      </c>
      <c r="J23" s="7" t="s">
        <v>14</v>
      </c>
      <c r="K23" s="7" t="s">
        <v>273</v>
      </c>
      <c r="L23" s="7" t="s">
        <v>16</v>
      </c>
      <c r="M23" s="8">
        <v>38.5</v>
      </c>
      <c r="N23" s="8">
        <v>70</v>
      </c>
      <c r="O23" s="8">
        <v>70</v>
      </c>
      <c r="P23" s="9">
        <f t="shared" si="4"/>
        <v>52.745000000000005</v>
      </c>
      <c r="Q23" s="9">
        <f t="shared" si="5"/>
        <v>115</v>
      </c>
      <c r="R23" s="9">
        <f t="shared" si="6"/>
        <v>115</v>
      </c>
      <c r="S23" s="7" t="s">
        <v>23</v>
      </c>
      <c r="T23" s="7" t="s">
        <v>3270</v>
      </c>
      <c r="U23" s="7" t="s">
        <v>24</v>
      </c>
      <c r="V23" s="26"/>
      <c r="X23" s="60">
        <f t="shared" si="3"/>
        <v>0</v>
      </c>
    </row>
    <row r="24" spans="2:24" x14ac:dyDescent="0.25">
      <c r="B24" s="35">
        <v>843380167266</v>
      </c>
      <c r="C24" s="7" t="s">
        <v>497</v>
      </c>
      <c r="D24" s="7" t="s">
        <v>498</v>
      </c>
      <c r="E24" s="7" t="s">
        <v>16</v>
      </c>
      <c r="F24" s="7" t="s">
        <v>51</v>
      </c>
      <c r="G24" s="7" t="s">
        <v>20</v>
      </c>
      <c r="H24" s="7" t="s">
        <v>491</v>
      </c>
      <c r="I24" s="7" t="s">
        <v>492</v>
      </c>
      <c r="J24" s="7" t="s">
        <v>14</v>
      </c>
      <c r="K24" s="7" t="s">
        <v>15</v>
      </c>
      <c r="L24" s="7" t="s">
        <v>16</v>
      </c>
      <c r="M24" s="8">
        <v>38.5</v>
      </c>
      <c r="N24" s="8">
        <v>70</v>
      </c>
      <c r="O24" s="8">
        <v>70</v>
      </c>
      <c r="P24" s="9">
        <f t="shared" si="4"/>
        <v>52.745000000000005</v>
      </c>
      <c r="Q24" s="9">
        <f t="shared" si="5"/>
        <v>115</v>
      </c>
      <c r="R24" s="9">
        <f t="shared" si="6"/>
        <v>115</v>
      </c>
      <c r="S24" s="7" t="s">
        <v>23</v>
      </c>
      <c r="T24" s="7" t="s">
        <v>3270</v>
      </c>
      <c r="U24" s="7" t="s">
        <v>24</v>
      </c>
      <c r="V24" s="26"/>
      <c r="X24" s="60">
        <f t="shared" si="3"/>
        <v>0</v>
      </c>
    </row>
    <row r="25" spans="2:24" x14ac:dyDescent="0.25">
      <c r="B25" s="35">
        <v>813116025559</v>
      </c>
      <c r="C25" s="7" t="s">
        <v>562</v>
      </c>
      <c r="D25" s="7" t="s">
        <v>563</v>
      </c>
      <c r="E25" s="7" t="s">
        <v>16</v>
      </c>
      <c r="F25" s="7" t="s">
        <v>10</v>
      </c>
      <c r="G25" s="7" t="s">
        <v>503</v>
      </c>
      <c r="H25" s="7" t="s">
        <v>504</v>
      </c>
      <c r="I25" s="7" t="s">
        <v>512</v>
      </c>
      <c r="J25" s="7" t="s">
        <v>14</v>
      </c>
      <c r="K25" s="7" t="s">
        <v>2834</v>
      </c>
      <c r="L25" s="7" t="s">
        <v>16</v>
      </c>
      <c r="M25" s="8">
        <v>13.75</v>
      </c>
      <c r="N25" s="8">
        <v>25</v>
      </c>
      <c r="O25" s="8">
        <v>25</v>
      </c>
      <c r="P25" s="9">
        <f t="shared" si="4"/>
        <v>18.837500000000002</v>
      </c>
      <c r="Q25" s="9">
        <f t="shared" si="5"/>
        <v>41</v>
      </c>
      <c r="R25" s="9">
        <f t="shared" si="6"/>
        <v>41</v>
      </c>
      <c r="S25" s="7" t="s">
        <v>23</v>
      </c>
      <c r="T25" s="7" t="s">
        <v>3270</v>
      </c>
      <c r="U25" s="7" t="s">
        <v>24</v>
      </c>
      <c r="V25" s="26"/>
      <c r="X25" s="60">
        <f t="shared" si="3"/>
        <v>0</v>
      </c>
    </row>
    <row r="26" spans="2:24" x14ac:dyDescent="0.25">
      <c r="B26" s="35">
        <v>843380175568</v>
      </c>
      <c r="C26" s="7" t="s">
        <v>566</v>
      </c>
      <c r="D26" s="7" t="s">
        <v>567</v>
      </c>
      <c r="E26" s="7" t="s">
        <v>16</v>
      </c>
      <c r="F26" s="7" t="s">
        <v>191</v>
      </c>
      <c r="G26" s="7" t="s">
        <v>503</v>
      </c>
      <c r="H26" s="7" t="s">
        <v>504</v>
      </c>
      <c r="I26" s="7" t="s">
        <v>512</v>
      </c>
      <c r="J26" s="7" t="s">
        <v>14</v>
      </c>
      <c r="K26" s="7" t="s">
        <v>2834</v>
      </c>
      <c r="L26" s="7" t="s">
        <v>16</v>
      </c>
      <c r="M26" s="8">
        <v>13.75</v>
      </c>
      <c r="N26" s="8">
        <v>25</v>
      </c>
      <c r="O26" s="8">
        <v>25</v>
      </c>
      <c r="P26" s="9">
        <f t="shared" si="4"/>
        <v>18.837500000000002</v>
      </c>
      <c r="Q26" s="9">
        <f t="shared" si="5"/>
        <v>41</v>
      </c>
      <c r="R26" s="9">
        <f t="shared" si="6"/>
        <v>41</v>
      </c>
      <c r="S26" s="7" t="s">
        <v>23</v>
      </c>
      <c r="T26" s="7" t="s">
        <v>3270</v>
      </c>
      <c r="U26" s="7" t="s">
        <v>24</v>
      </c>
      <c r="V26" s="26"/>
      <c r="X26" s="60">
        <f t="shared" si="3"/>
        <v>0</v>
      </c>
    </row>
    <row r="27" spans="2:24" x14ac:dyDescent="0.25">
      <c r="B27" s="35">
        <v>813116024958</v>
      </c>
      <c r="C27" s="7" t="s">
        <v>564</v>
      </c>
      <c r="D27" s="7" t="s">
        <v>565</v>
      </c>
      <c r="E27" s="7" t="s">
        <v>16</v>
      </c>
      <c r="F27" s="7" t="s">
        <v>10</v>
      </c>
      <c r="G27" s="7" t="s">
        <v>503</v>
      </c>
      <c r="H27" s="7" t="s">
        <v>504</v>
      </c>
      <c r="I27" s="7" t="s">
        <v>512</v>
      </c>
      <c r="J27" s="7" t="s">
        <v>14</v>
      </c>
      <c r="K27" s="7" t="s">
        <v>2834</v>
      </c>
      <c r="L27" s="7" t="s">
        <v>16</v>
      </c>
      <c r="M27" s="8">
        <v>13.75</v>
      </c>
      <c r="N27" s="8">
        <v>25</v>
      </c>
      <c r="O27" s="8">
        <v>25</v>
      </c>
      <c r="P27" s="9">
        <f t="shared" si="4"/>
        <v>18.837500000000002</v>
      </c>
      <c r="Q27" s="9">
        <f t="shared" si="5"/>
        <v>41</v>
      </c>
      <c r="R27" s="9">
        <f t="shared" si="6"/>
        <v>41</v>
      </c>
      <c r="S27" s="7" t="s">
        <v>23</v>
      </c>
      <c r="T27" s="7" t="s">
        <v>3270</v>
      </c>
      <c r="U27" s="7" t="s">
        <v>24</v>
      </c>
      <c r="V27" s="26"/>
      <c r="X27" s="60">
        <f t="shared" si="3"/>
        <v>0</v>
      </c>
    </row>
    <row r="28" spans="2:24" x14ac:dyDescent="0.25">
      <c r="B28" s="35">
        <v>843380167433</v>
      </c>
      <c r="C28" s="7" t="s">
        <v>510</v>
      </c>
      <c r="D28" s="7" t="s">
        <v>511</v>
      </c>
      <c r="E28" s="7" t="s">
        <v>16</v>
      </c>
      <c r="F28" s="7" t="s">
        <v>191</v>
      </c>
      <c r="G28" s="7" t="s">
        <v>503</v>
      </c>
      <c r="H28" s="7" t="s">
        <v>504</v>
      </c>
      <c r="I28" s="7" t="s">
        <v>506</v>
      </c>
      <c r="J28" s="7" t="s">
        <v>14</v>
      </c>
      <c r="K28" s="7" t="s">
        <v>15</v>
      </c>
      <c r="L28" s="7" t="s">
        <v>16</v>
      </c>
      <c r="M28" s="8">
        <v>19.25</v>
      </c>
      <c r="N28" s="8">
        <v>35</v>
      </c>
      <c r="O28" s="8">
        <v>35</v>
      </c>
      <c r="P28" s="9">
        <f t="shared" si="4"/>
        <v>26.372500000000002</v>
      </c>
      <c r="Q28" s="9">
        <f t="shared" si="5"/>
        <v>58</v>
      </c>
      <c r="R28" s="9">
        <f t="shared" si="6"/>
        <v>58</v>
      </c>
      <c r="S28" s="7" t="s">
        <v>23</v>
      </c>
      <c r="T28" s="7" t="s">
        <v>3270</v>
      </c>
      <c r="U28" s="7" t="s">
        <v>24</v>
      </c>
      <c r="V28" s="26"/>
      <c r="X28" s="60">
        <f t="shared" si="3"/>
        <v>0</v>
      </c>
    </row>
    <row r="29" spans="2:24" x14ac:dyDescent="0.25">
      <c r="B29" s="35">
        <v>813116028260</v>
      </c>
      <c r="C29" s="7" t="s">
        <v>508</v>
      </c>
      <c r="D29" s="7" t="s">
        <v>509</v>
      </c>
      <c r="E29" s="7" t="s">
        <v>16</v>
      </c>
      <c r="F29" s="7" t="s">
        <v>10</v>
      </c>
      <c r="G29" s="7" t="s">
        <v>503</v>
      </c>
      <c r="H29" s="7" t="s">
        <v>504</v>
      </c>
      <c r="I29" s="7" t="s">
        <v>506</v>
      </c>
      <c r="J29" s="7" t="s">
        <v>14</v>
      </c>
      <c r="K29" s="7" t="s">
        <v>15</v>
      </c>
      <c r="L29" s="7" t="s">
        <v>16</v>
      </c>
      <c r="M29" s="8">
        <v>19.25</v>
      </c>
      <c r="N29" s="8">
        <v>35</v>
      </c>
      <c r="O29" s="8">
        <v>35</v>
      </c>
      <c r="P29" s="9">
        <f t="shared" si="4"/>
        <v>26.372500000000002</v>
      </c>
      <c r="Q29" s="9">
        <f t="shared" si="5"/>
        <v>58</v>
      </c>
      <c r="R29" s="9">
        <f t="shared" si="6"/>
        <v>58</v>
      </c>
      <c r="S29" s="7" t="s">
        <v>23</v>
      </c>
      <c r="T29" s="7" t="s">
        <v>3270</v>
      </c>
      <c r="U29" s="7" t="s">
        <v>24</v>
      </c>
      <c r="V29" s="26"/>
      <c r="X29" s="60">
        <f t="shared" si="3"/>
        <v>0</v>
      </c>
    </row>
    <row r="30" spans="2:24" x14ac:dyDescent="0.25">
      <c r="B30" s="35">
        <v>843380163251</v>
      </c>
      <c r="C30" s="7" t="s">
        <v>446</v>
      </c>
      <c r="D30" s="7" t="s">
        <v>447</v>
      </c>
      <c r="E30" s="7" t="s">
        <v>15</v>
      </c>
      <c r="F30" s="7" t="s">
        <v>27</v>
      </c>
      <c r="G30" s="7">
        <v>3030</v>
      </c>
      <c r="H30" s="7" t="s">
        <v>62</v>
      </c>
      <c r="I30" s="7" t="s">
        <v>128</v>
      </c>
      <c r="J30" s="7" t="s">
        <v>14</v>
      </c>
      <c r="K30" s="7" t="s">
        <v>15</v>
      </c>
      <c r="L30" s="7" t="s">
        <v>16</v>
      </c>
      <c r="M30" s="8">
        <v>104.5</v>
      </c>
      <c r="N30" s="8">
        <v>190</v>
      </c>
      <c r="O30" s="8">
        <v>190</v>
      </c>
      <c r="P30" s="9">
        <f t="shared" si="4"/>
        <v>143.16500000000002</v>
      </c>
      <c r="Q30" s="9">
        <f t="shared" si="5"/>
        <v>312</v>
      </c>
      <c r="R30" s="9">
        <f t="shared" si="6"/>
        <v>312</v>
      </c>
      <c r="S30" s="7" t="s">
        <v>23</v>
      </c>
      <c r="T30" s="7" t="s">
        <v>3270</v>
      </c>
      <c r="U30" s="7" t="s">
        <v>24</v>
      </c>
      <c r="V30" s="26"/>
      <c r="X30" s="60">
        <f t="shared" si="3"/>
        <v>0</v>
      </c>
    </row>
    <row r="31" spans="2:24" x14ac:dyDescent="0.25">
      <c r="B31" s="35">
        <v>843380163268</v>
      </c>
      <c r="C31" s="7" t="s">
        <v>448</v>
      </c>
      <c r="D31" s="7" t="s">
        <v>449</v>
      </c>
      <c r="E31" s="7" t="s">
        <v>15</v>
      </c>
      <c r="F31" s="7" t="s">
        <v>27</v>
      </c>
      <c r="G31" s="7">
        <v>3032</v>
      </c>
      <c r="H31" s="7" t="s">
        <v>62</v>
      </c>
      <c r="I31" s="7" t="s">
        <v>128</v>
      </c>
      <c r="J31" s="7" t="s">
        <v>14</v>
      </c>
      <c r="K31" s="7" t="s">
        <v>15</v>
      </c>
      <c r="L31" s="7" t="s">
        <v>16</v>
      </c>
      <c r="M31" s="8">
        <v>104.5</v>
      </c>
      <c r="N31" s="8">
        <v>190</v>
      </c>
      <c r="O31" s="8">
        <v>190</v>
      </c>
      <c r="P31" s="9">
        <f t="shared" si="4"/>
        <v>143.16500000000002</v>
      </c>
      <c r="Q31" s="9">
        <f t="shared" si="5"/>
        <v>312</v>
      </c>
      <c r="R31" s="9">
        <f t="shared" si="6"/>
        <v>312</v>
      </c>
      <c r="S31" s="7" t="s">
        <v>23</v>
      </c>
      <c r="T31" s="7" t="s">
        <v>3270</v>
      </c>
      <c r="U31" s="7" t="s">
        <v>24</v>
      </c>
      <c r="V31" s="26"/>
      <c r="X31" s="60">
        <f t="shared" si="3"/>
        <v>0</v>
      </c>
    </row>
    <row r="32" spans="2:24" x14ac:dyDescent="0.25">
      <c r="B32" s="35">
        <v>843380163275</v>
      </c>
      <c r="C32" s="7" t="s">
        <v>450</v>
      </c>
      <c r="D32" s="7" t="s">
        <v>451</v>
      </c>
      <c r="E32" s="7" t="s">
        <v>15</v>
      </c>
      <c r="F32" s="7" t="s">
        <v>27</v>
      </c>
      <c r="G32" s="7">
        <v>3230</v>
      </c>
      <c r="H32" s="7" t="s">
        <v>62</v>
      </c>
      <c r="I32" s="7" t="s">
        <v>128</v>
      </c>
      <c r="J32" s="7" t="s">
        <v>14</v>
      </c>
      <c r="K32" s="7" t="s">
        <v>15</v>
      </c>
      <c r="L32" s="7" t="s">
        <v>16</v>
      </c>
      <c r="M32" s="8">
        <v>104.5</v>
      </c>
      <c r="N32" s="8">
        <v>190</v>
      </c>
      <c r="O32" s="8">
        <v>190</v>
      </c>
      <c r="P32" s="9">
        <f t="shared" si="4"/>
        <v>143.16500000000002</v>
      </c>
      <c r="Q32" s="9">
        <f t="shared" si="5"/>
        <v>312</v>
      </c>
      <c r="R32" s="9">
        <f t="shared" si="6"/>
        <v>312</v>
      </c>
      <c r="S32" s="7" t="s">
        <v>23</v>
      </c>
      <c r="T32" s="7" t="s">
        <v>3270</v>
      </c>
      <c r="U32" s="7" t="s">
        <v>24</v>
      </c>
      <c r="V32" s="26"/>
      <c r="X32" s="60">
        <f t="shared" si="3"/>
        <v>0</v>
      </c>
    </row>
    <row r="33" spans="2:24" x14ac:dyDescent="0.25">
      <c r="B33" s="35">
        <v>843380163282</v>
      </c>
      <c r="C33" s="7" t="s">
        <v>452</v>
      </c>
      <c r="D33" s="7" t="s">
        <v>453</v>
      </c>
      <c r="E33" s="7" t="s">
        <v>15</v>
      </c>
      <c r="F33" s="7" t="s">
        <v>27</v>
      </c>
      <c r="G33" s="7">
        <v>3232</v>
      </c>
      <c r="H33" s="7" t="s">
        <v>62</v>
      </c>
      <c r="I33" s="7" t="s">
        <v>128</v>
      </c>
      <c r="J33" s="7" t="s">
        <v>14</v>
      </c>
      <c r="K33" s="7" t="s">
        <v>15</v>
      </c>
      <c r="L33" s="7" t="s">
        <v>16</v>
      </c>
      <c r="M33" s="8">
        <v>104.5</v>
      </c>
      <c r="N33" s="8">
        <v>190</v>
      </c>
      <c r="O33" s="8">
        <v>190</v>
      </c>
      <c r="P33" s="9">
        <f t="shared" si="4"/>
        <v>143.16500000000002</v>
      </c>
      <c r="Q33" s="9">
        <f t="shared" si="5"/>
        <v>312</v>
      </c>
      <c r="R33" s="9">
        <f t="shared" si="6"/>
        <v>312</v>
      </c>
      <c r="S33" s="7" t="s">
        <v>23</v>
      </c>
      <c r="T33" s="7" t="s">
        <v>3270</v>
      </c>
      <c r="U33" s="7" t="s">
        <v>24</v>
      </c>
      <c r="V33" s="26"/>
      <c r="X33" s="60">
        <f t="shared" si="3"/>
        <v>0</v>
      </c>
    </row>
    <row r="34" spans="2:24" x14ac:dyDescent="0.25">
      <c r="B34" s="35">
        <v>843380163299</v>
      </c>
      <c r="C34" s="7" t="s">
        <v>454</v>
      </c>
      <c r="D34" s="7" t="s">
        <v>455</v>
      </c>
      <c r="E34" s="7" t="s">
        <v>15</v>
      </c>
      <c r="F34" s="7" t="s">
        <v>27</v>
      </c>
      <c r="G34" s="7">
        <v>3234</v>
      </c>
      <c r="H34" s="7" t="s">
        <v>62</v>
      </c>
      <c r="I34" s="7" t="s">
        <v>128</v>
      </c>
      <c r="J34" s="7" t="s">
        <v>14</v>
      </c>
      <c r="K34" s="7" t="s">
        <v>15</v>
      </c>
      <c r="L34" s="7" t="s">
        <v>16</v>
      </c>
      <c r="M34" s="8">
        <v>104.5</v>
      </c>
      <c r="N34" s="8">
        <v>190</v>
      </c>
      <c r="O34" s="8">
        <v>190</v>
      </c>
      <c r="P34" s="9">
        <f t="shared" si="4"/>
        <v>143.16500000000002</v>
      </c>
      <c r="Q34" s="9">
        <f t="shared" si="5"/>
        <v>312</v>
      </c>
      <c r="R34" s="9">
        <f t="shared" si="6"/>
        <v>312</v>
      </c>
      <c r="S34" s="7" t="s">
        <v>23</v>
      </c>
      <c r="T34" s="7" t="s">
        <v>3270</v>
      </c>
      <c r="U34" s="7" t="s">
        <v>24</v>
      </c>
      <c r="V34" s="26"/>
      <c r="X34" s="60">
        <f t="shared" si="3"/>
        <v>0</v>
      </c>
    </row>
    <row r="35" spans="2:24" x14ac:dyDescent="0.25">
      <c r="B35" s="35">
        <v>843380163305</v>
      </c>
      <c r="C35" s="7" t="s">
        <v>456</v>
      </c>
      <c r="D35" s="7" t="s">
        <v>457</v>
      </c>
      <c r="E35" s="7" t="s">
        <v>15</v>
      </c>
      <c r="F35" s="7" t="s">
        <v>27</v>
      </c>
      <c r="G35" s="7">
        <v>3430</v>
      </c>
      <c r="H35" s="7" t="s">
        <v>62</v>
      </c>
      <c r="I35" s="7" t="s">
        <v>128</v>
      </c>
      <c r="J35" s="7" t="s">
        <v>14</v>
      </c>
      <c r="K35" s="7" t="s">
        <v>15</v>
      </c>
      <c r="L35" s="7" t="s">
        <v>16</v>
      </c>
      <c r="M35" s="8">
        <v>104.5</v>
      </c>
      <c r="N35" s="8">
        <v>190</v>
      </c>
      <c r="O35" s="8">
        <v>190</v>
      </c>
      <c r="P35" s="9">
        <f t="shared" si="4"/>
        <v>143.16500000000002</v>
      </c>
      <c r="Q35" s="9">
        <f t="shared" si="5"/>
        <v>312</v>
      </c>
      <c r="R35" s="9">
        <f t="shared" si="6"/>
        <v>312</v>
      </c>
      <c r="S35" s="7" t="s">
        <v>23</v>
      </c>
      <c r="T35" s="7" t="s">
        <v>3270</v>
      </c>
      <c r="U35" s="7" t="s">
        <v>24</v>
      </c>
      <c r="V35" s="26"/>
      <c r="X35" s="60">
        <f t="shared" si="3"/>
        <v>0</v>
      </c>
    </row>
    <row r="36" spans="2:24" x14ac:dyDescent="0.25">
      <c r="B36" s="35">
        <v>843380163312</v>
      </c>
      <c r="C36" s="7" t="s">
        <v>458</v>
      </c>
      <c r="D36" s="7" t="s">
        <v>459</v>
      </c>
      <c r="E36" s="7" t="s">
        <v>15</v>
      </c>
      <c r="F36" s="7" t="s">
        <v>27</v>
      </c>
      <c r="G36" s="7">
        <v>3432</v>
      </c>
      <c r="H36" s="7" t="s">
        <v>62</v>
      </c>
      <c r="I36" s="7" t="s">
        <v>128</v>
      </c>
      <c r="J36" s="7" t="s">
        <v>14</v>
      </c>
      <c r="K36" s="7" t="s">
        <v>15</v>
      </c>
      <c r="L36" s="7" t="s">
        <v>16</v>
      </c>
      <c r="M36" s="8">
        <v>104.5</v>
      </c>
      <c r="N36" s="8">
        <v>190</v>
      </c>
      <c r="O36" s="8">
        <v>190</v>
      </c>
      <c r="P36" s="9">
        <f t="shared" si="4"/>
        <v>143.16500000000002</v>
      </c>
      <c r="Q36" s="9">
        <f t="shared" si="5"/>
        <v>312</v>
      </c>
      <c r="R36" s="9">
        <f t="shared" si="6"/>
        <v>312</v>
      </c>
      <c r="S36" s="7" t="s">
        <v>23</v>
      </c>
      <c r="T36" s="7" t="s">
        <v>3270</v>
      </c>
      <c r="U36" s="7" t="s">
        <v>24</v>
      </c>
      <c r="V36" s="26"/>
      <c r="X36" s="60">
        <f t="shared" si="3"/>
        <v>0</v>
      </c>
    </row>
    <row r="37" spans="2:24" x14ac:dyDescent="0.25">
      <c r="B37" s="35">
        <v>843380163329</v>
      </c>
      <c r="C37" s="7" t="s">
        <v>460</v>
      </c>
      <c r="D37" s="7" t="s">
        <v>461</v>
      </c>
      <c r="E37" s="7" t="s">
        <v>15</v>
      </c>
      <c r="F37" s="7" t="s">
        <v>27</v>
      </c>
      <c r="G37" s="7">
        <v>3434</v>
      </c>
      <c r="H37" s="7" t="s">
        <v>62</v>
      </c>
      <c r="I37" s="7" t="s">
        <v>128</v>
      </c>
      <c r="J37" s="7" t="s">
        <v>14</v>
      </c>
      <c r="K37" s="7" t="s">
        <v>15</v>
      </c>
      <c r="L37" s="7" t="s">
        <v>16</v>
      </c>
      <c r="M37" s="8">
        <v>104.5</v>
      </c>
      <c r="N37" s="8">
        <v>190</v>
      </c>
      <c r="O37" s="8">
        <v>190</v>
      </c>
      <c r="P37" s="9">
        <f t="shared" si="4"/>
        <v>143.16500000000002</v>
      </c>
      <c r="Q37" s="9">
        <f t="shared" si="5"/>
        <v>312</v>
      </c>
      <c r="R37" s="9">
        <f t="shared" si="6"/>
        <v>312</v>
      </c>
      <c r="S37" s="7" t="s">
        <v>23</v>
      </c>
      <c r="T37" s="7" t="s">
        <v>3270</v>
      </c>
      <c r="U37" s="7" t="s">
        <v>24</v>
      </c>
      <c r="V37" s="26"/>
      <c r="X37" s="60">
        <f t="shared" si="3"/>
        <v>0</v>
      </c>
    </row>
    <row r="38" spans="2:24" x14ac:dyDescent="0.25">
      <c r="B38" s="35">
        <v>843380163336</v>
      </c>
      <c r="C38" s="7" t="s">
        <v>462</v>
      </c>
      <c r="D38" s="7" t="s">
        <v>463</v>
      </c>
      <c r="E38" s="7" t="s">
        <v>15</v>
      </c>
      <c r="F38" s="7" t="s">
        <v>27</v>
      </c>
      <c r="G38" s="7">
        <v>3436</v>
      </c>
      <c r="H38" s="7" t="s">
        <v>62</v>
      </c>
      <c r="I38" s="7" t="s">
        <v>128</v>
      </c>
      <c r="J38" s="7" t="s">
        <v>14</v>
      </c>
      <c r="K38" s="7" t="s">
        <v>15</v>
      </c>
      <c r="L38" s="7" t="s">
        <v>16</v>
      </c>
      <c r="M38" s="8">
        <v>104.5</v>
      </c>
      <c r="N38" s="8">
        <v>190</v>
      </c>
      <c r="O38" s="8">
        <v>190</v>
      </c>
      <c r="P38" s="9">
        <f t="shared" si="4"/>
        <v>143.16500000000002</v>
      </c>
      <c r="Q38" s="9">
        <f t="shared" si="5"/>
        <v>312</v>
      </c>
      <c r="R38" s="9">
        <f t="shared" si="6"/>
        <v>312</v>
      </c>
      <c r="S38" s="7" t="s">
        <v>23</v>
      </c>
      <c r="T38" s="7" t="s">
        <v>3270</v>
      </c>
      <c r="U38" s="7" t="s">
        <v>24</v>
      </c>
      <c r="V38" s="26"/>
      <c r="X38" s="60">
        <f t="shared" si="3"/>
        <v>0</v>
      </c>
    </row>
    <row r="39" spans="2:24" x14ac:dyDescent="0.25">
      <c r="B39" s="35">
        <v>843380163343</v>
      </c>
      <c r="C39" s="7" t="s">
        <v>464</v>
      </c>
      <c r="D39" s="7" t="s">
        <v>465</v>
      </c>
      <c r="E39" s="7" t="s">
        <v>15</v>
      </c>
      <c r="F39" s="7" t="s">
        <v>27</v>
      </c>
      <c r="G39" s="7">
        <v>3632</v>
      </c>
      <c r="H39" s="7" t="s">
        <v>62</v>
      </c>
      <c r="I39" s="7" t="s">
        <v>128</v>
      </c>
      <c r="J39" s="7" t="s">
        <v>14</v>
      </c>
      <c r="K39" s="7" t="s">
        <v>15</v>
      </c>
      <c r="L39" s="7" t="s">
        <v>16</v>
      </c>
      <c r="M39" s="8">
        <v>104.5</v>
      </c>
      <c r="N39" s="8">
        <v>190</v>
      </c>
      <c r="O39" s="8">
        <v>190</v>
      </c>
      <c r="P39" s="9">
        <f t="shared" si="4"/>
        <v>143.16500000000002</v>
      </c>
      <c r="Q39" s="9">
        <f t="shared" si="5"/>
        <v>312</v>
      </c>
      <c r="R39" s="9">
        <f t="shared" si="6"/>
        <v>312</v>
      </c>
      <c r="S39" s="7" t="s">
        <v>23</v>
      </c>
      <c r="T39" s="7" t="s">
        <v>3270</v>
      </c>
      <c r="U39" s="7" t="s">
        <v>24</v>
      </c>
      <c r="V39" s="26"/>
      <c r="X39" s="60">
        <f t="shared" si="3"/>
        <v>0</v>
      </c>
    </row>
    <row r="40" spans="2:24" x14ac:dyDescent="0.25">
      <c r="B40" s="35">
        <v>843380163350</v>
      </c>
      <c r="C40" s="7" t="s">
        <v>466</v>
      </c>
      <c r="D40" s="7" t="s">
        <v>467</v>
      </c>
      <c r="E40" s="7" t="s">
        <v>15</v>
      </c>
      <c r="F40" s="7" t="s">
        <v>27</v>
      </c>
      <c r="G40" s="7">
        <v>3634</v>
      </c>
      <c r="H40" s="7" t="s">
        <v>62</v>
      </c>
      <c r="I40" s="7" t="s">
        <v>128</v>
      </c>
      <c r="J40" s="7" t="s">
        <v>14</v>
      </c>
      <c r="K40" s="7" t="s">
        <v>15</v>
      </c>
      <c r="L40" s="7" t="s">
        <v>16</v>
      </c>
      <c r="M40" s="8">
        <v>104.5</v>
      </c>
      <c r="N40" s="8">
        <v>190</v>
      </c>
      <c r="O40" s="8">
        <v>190</v>
      </c>
      <c r="P40" s="9">
        <f t="shared" si="4"/>
        <v>143.16500000000002</v>
      </c>
      <c r="Q40" s="9">
        <f t="shared" si="5"/>
        <v>312</v>
      </c>
      <c r="R40" s="9">
        <f t="shared" si="6"/>
        <v>312</v>
      </c>
      <c r="S40" s="7" t="s">
        <v>23</v>
      </c>
      <c r="T40" s="7" t="s">
        <v>3270</v>
      </c>
      <c r="U40" s="7" t="s">
        <v>24</v>
      </c>
      <c r="V40" s="26"/>
      <c r="X40" s="60">
        <f t="shared" si="3"/>
        <v>0</v>
      </c>
    </row>
    <row r="41" spans="2:24" x14ac:dyDescent="0.25">
      <c r="B41" s="35">
        <v>843380163367</v>
      </c>
      <c r="C41" s="7" t="s">
        <v>468</v>
      </c>
      <c r="D41" s="7" t="s">
        <v>469</v>
      </c>
      <c r="E41" s="7" t="s">
        <v>15</v>
      </c>
      <c r="F41" s="7" t="s">
        <v>27</v>
      </c>
      <c r="G41" s="7">
        <v>3636</v>
      </c>
      <c r="H41" s="7" t="s">
        <v>62</v>
      </c>
      <c r="I41" s="7" t="s">
        <v>128</v>
      </c>
      <c r="J41" s="7" t="s">
        <v>14</v>
      </c>
      <c r="K41" s="7" t="s">
        <v>15</v>
      </c>
      <c r="L41" s="7" t="s">
        <v>16</v>
      </c>
      <c r="M41" s="8">
        <v>104.5</v>
      </c>
      <c r="N41" s="8">
        <v>190</v>
      </c>
      <c r="O41" s="8">
        <v>190</v>
      </c>
      <c r="P41" s="9">
        <f t="shared" si="4"/>
        <v>143.16500000000002</v>
      </c>
      <c r="Q41" s="9">
        <f t="shared" si="5"/>
        <v>312</v>
      </c>
      <c r="R41" s="9">
        <f t="shared" si="6"/>
        <v>312</v>
      </c>
      <c r="S41" s="7" t="s">
        <v>23</v>
      </c>
      <c r="T41" s="7" t="s">
        <v>3270</v>
      </c>
      <c r="U41" s="7" t="s">
        <v>24</v>
      </c>
      <c r="V41" s="26"/>
      <c r="X41" s="60">
        <f t="shared" si="3"/>
        <v>0</v>
      </c>
    </row>
    <row r="42" spans="2:24" x14ac:dyDescent="0.25">
      <c r="B42" s="35">
        <v>843380163374</v>
      </c>
      <c r="C42" s="7" t="s">
        <v>470</v>
      </c>
      <c r="D42" s="7" t="s">
        <v>471</v>
      </c>
      <c r="E42" s="7" t="s">
        <v>15</v>
      </c>
      <c r="F42" s="7" t="s">
        <v>27</v>
      </c>
      <c r="G42" s="7">
        <v>3832</v>
      </c>
      <c r="H42" s="7" t="s">
        <v>62</v>
      </c>
      <c r="I42" s="7" t="s">
        <v>128</v>
      </c>
      <c r="J42" s="7" t="s">
        <v>14</v>
      </c>
      <c r="K42" s="7" t="s">
        <v>15</v>
      </c>
      <c r="L42" s="7" t="s">
        <v>16</v>
      </c>
      <c r="M42" s="8">
        <v>104.5</v>
      </c>
      <c r="N42" s="8">
        <v>190</v>
      </c>
      <c r="O42" s="8">
        <v>190</v>
      </c>
      <c r="P42" s="9">
        <f t="shared" si="4"/>
        <v>143.16500000000002</v>
      </c>
      <c r="Q42" s="9">
        <f t="shared" si="5"/>
        <v>312</v>
      </c>
      <c r="R42" s="9">
        <f t="shared" si="6"/>
        <v>312</v>
      </c>
      <c r="S42" s="7" t="s">
        <v>23</v>
      </c>
      <c r="T42" s="7" t="s">
        <v>3270</v>
      </c>
      <c r="U42" s="7" t="s">
        <v>24</v>
      </c>
      <c r="V42" s="26"/>
      <c r="X42" s="60">
        <f t="shared" si="3"/>
        <v>0</v>
      </c>
    </row>
    <row r="43" spans="2:24" x14ac:dyDescent="0.25">
      <c r="B43" s="35">
        <v>843380163381</v>
      </c>
      <c r="C43" s="7" t="s">
        <v>472</v>
      </c>
      <c r="D43" s="7" t="s">
        <v>473</v>
      </c>
      <c r="E43" s="7" t="s">
        <v>15</v>
      </c>
      <c r="F43" s="7" t="s">
        <v>27</v>
      </c>
      <c r="G43" s="7">
        <v>3834</v>
      </c>
      <c r="H43" s="7" t="s">
        <v>62</v>
      </c>
      <c r="I43" s="7" t="s">
        <v>128</v>
      </c>
      <c r="J43" s="7" t="s">
        <v>14</v>
      </c>
      <c r="K43" s="7" t="s">
        <v>15</v>
      </c>
      <c r="L43" s="7" t="s">
        <v>16</v>
      </c>
      <c r="M43" s="8">
        <v>104.5</v>
      </c>
      <c r="N43" s="8">
        <v>190</v>
      </c>
      <c r="O43" s="8">
        <v>190</v>
      </c>
      <c r="P43" s="9">
        <f t="shared" si="4"/>
        <v>143.16500000000002</v>
      </c>
      <c r="Q43" s="9">
        <f t="shared" si="5"/>
        <v>312</v>
      </c>
      <c r="R43" s="9">
        <f t="shared" si="6"/>
        <v>312</v>
      </c>
      <c r="S43" s="7" t="s">
        <v>23</v>
      </c>
      <c r="T43" s="7" t="s">
        <v>3270</v>
      </c>
      <c r="U43" s="7" t="s">
        <v>24</v>
      </c>
      <c r="V43" s="26"/>
      <c r="X43" s="60">
        <f t="shared" si="3"/>
        <v>0</v>
      </c>
    </row>
    <row r="44" spans="2:24" x14ac:dyDescent="0.25">
      <c r="B44" s="35">
        <v>843380163398</v>
      </c>
      <c r="C44" s="7" t="s">
        <v>474</v>
      </c>
      <c r="D44" s="7" t="s">
        <v>475</v>
      </c>
      <c r="E44" s="7" t="s">
        <v>15</v>
      </c>
      <c r="F44" s="7" t="s">
        <v>27</v>
      </c>
      <c r="G44" s="7">
        <v>3836</v>
      </c>
      <c r="H44" s="7" t="s">
        <v>62</v>
      </c>
      <c r="I44" s="7" t="s">
        <v>128</v>
      </c>
      <c r="J44" s="7" t="s">
        <v>14</v>
      </c>
      <c r="K44" s="7" t="s">
        <v>15</v>
      </c>
      <c r="L44" s="7" t="s">
        <v>16</v>
      </c>
      <c r="M44" s="8">
        <v>104.5</v>
      </c>
      <c r="N44" s="8">
        <v>190</v>
      </c>
      <c r="O44" s="8">
        <v>190</v>
      </c>
      <c r="P44" s="9">
        <f t="shared" si="4"/>
        <v>143.16500000000002</v>
      </c>
      <c r="Q44" s="9">
        <f t="shared" si="5"/>
        <v>312</v>
      </c>
      <c r="R44" s="9">
        <f t="shared" si="6"/>
        <v>312</v>
      </c>
      <c r="S44" s="7" t="s">
        <v>23</v>
      </c>
      <c r="T44" s="7" t="s">
        <v>3270</v>
      </c>
      <c r="U44" s="7" t="s">
        <v>24</v>
      </c>
      <c r="V44" s="26"/>
      <c r="X44" s="60">
        <f t="shared" si="3"/>
        <v>0</v>
      </c>
    </row>
    <row r="45" spans="2:24" x14ac:dyDescent="0.25">
      <c r="B45" s="35">
        <v>843380163404</v>
      </c>
      <c r="C45" s="7" t="s">
        <v>476</v>
      </c>
      <c r="D45" s="7" t="s">
        <v>477</v>
      </c>
      <c r="E45" s="7" t="s">
        <v>15</v>
      </c>
      <c r="F45" s="7" t="s">
        <v>27</v>
      </c>
      <c r="G45" s="7">
        <v>4032</v>
      </c>
      <c r="H45" s="7" t="s">
        <v>62</v>
      </c>
      <c r="I45" s="7" t="s">
        <v>128</v>
      </c>
      <c r="J45" s="7" t="s">
        <v>14</v>
      </c>
      <c r="K45" s="7" t="s">
        <v>15</v>
      </c>
      <c r="L45" s="7" t="s">
        <v>16</v>
      </c>
      <c r="M45" s="8">
        <v>104.5</v>
      </c>
      <c r="N45" s="8">
        <v>190</v>
      </c>
      <c r="O45" s="8">
        <v>190</v>
      </c>
      <c r="P45" s="9">
        <f t="shared" si="4"/>
        <v>143.16500000000002</v>
      </c>
      <c r="Q45" s="9">
        <f t="shared" si="5"/>
        <v>312</v>
      </c>
      <c r="R45" s="9">
        <f t="shared" si="6"/>
        <v>312</v>
      </c>
      <c r="S45" s="7" t="s">
        <v>23</v>
      </c>
      <c r="T45" s="7" t="s">
        <v>3270</v>
      </c>
      <c r="U45" s="7" t="s">
        <v>24</v>
      </c>
      <c r="V45" s="26"/>
      <c r="X45" s="60">
        <f t="shared" si="3"/>
        <v>0</v>
      </c>
    </row>
    <row r="46" spans="2:24" x14ac:dyDescent="0.25">
      <c r="B46" s="35">
        <v>843380163411</v>
      </c>
      <c r="C46" s="7" t="s">
        <v>478</v>
      </c>
      <c r="D46" s="7" t="s">
        <v>479</v>
      </c>
      <c r="E46" s="7" t="s">
        <v>15</v>
      </c>
      <c r="F46" s="7" t="s">
        <v>27</v>
      </c>
      <c r="G46" s="7">
        <v>4232</v>
      </c>
      <c r="H46" s="7" t="s">
        <v>62</v>
      </c>
      <c r="I46" s="7" t="s">
        <v>128</v>
      </c>
      <c r="J46" s="7" t="s">
        <v>14</v>
      </c>
      <c r="K46" s="7" t="s">
        <v>15</v>
      </c>
      <c r="L46" s="7" t="s">
        <v>16</v>
      </c>
      <c r="M46" s="8">
        <v>104.5</v>
      </c>
      <c r="N46" s="8">
        <v>190</v>
      </c>
      <c r="O46" s="8">
        <v>190</v>
      </c>
      <c r="P46" s="9">
        <f t="shared" si="4"/>
        <v>143.16500000000002</v>
      </c>
      <c r="Q46" s="9">
        <f t="shared" si="5"/>
        <v>312</v>
      </c>
      <c r="R46" s="9">
        <f t="shared" si="6"/>
        <v>312</v>
      </c>
      <c r="S46" s="7" t="s">
        <v>23</v>
      </c>
      <c r="T46" s="7" t="s">
        <v>3270</v>
      </c>
      <c r="U46" s="7" t="s">
        <v>24</v>
      </c>
      <c r="V46" s="26"/>
      <c r="X46" s="60">
        <f t="shared" si="3"/>
        <v>0</v>
      </c>
    </row>
    <row r="47" spans="2:24" x14ac:dyDescent="0.25">
      <c r="B47" s="35">
        <v>843380163428</v>
      </c>
      <c r="C47" s="7" t="s">
        <v>480</v>
      </c>
      <c r="D47" s="7" t="s">
        <v>481</v>
      </c>
      <c r="E47" s="7" t="s">
        <v>15</v>
      </c>
      <c r="F47" s="7" t="s">
        <v>27</v>
      </c>
      <c r="G47" s="7">
        <v>4432</v>
      </c>
      <c r="H47" s="7" t="s">
        <v>62</v>
      </c>
      <c r="I47" s="7" t="s">
        <v>128</v>
      </c>
      <c r="J47" s="7" t="s">
        <v>14</v>
      </c>
      <c r="K47" s="7" t="s">
        <v>15</v>
      </c>
      <c r="L47" s="7" t="s">
        <v>16</v>
      </c>
      <c r="M47" s="8">
        <v>104.5</v>
      </c>
      <c r="N47" s="8">
        <v>190</v>
      </c>
      <c r="O47" s="8">
        <v>190</v>
      </c>
      <c r="P47" s="9">
        <f t="shared" si="4"/>
        <v>143.16500000000002</v>
      </c>
      <c r="Q47" s="9">
        <f t="shared" si="5"/>
        <v>312</v>
      </c>
      <c r="R47" s="9">
        <f t="shared" si="6"/>
        <v>312</v>
      </c>
      <c r="S47" s="7" t="s">
        <v>23</v>
      </c>
      <c r="T47" s="7" t="s">
        <v>3270</v>
      </c>
      <c r="U47" s="7" t="s">
        <v>24</v>
      </c>
      <c r="V47" s="26"/>
      <c r="X47" s="60">
        <f t="shared" si="3"/>
        <v>0</v>
      </c>
    </row>
    <row r="48" spans="2:24" x14ac:dyDescent="0.25">
      <c r="B48" s="35">
        <v>843380162711</v>
      </c>
      <c r="C48" s="7" t="s">
        <v>410</v>
      </c>
      <c r="D48" s="7" t="s">
        <v>411</v>
      </c>
      <c r="E48" s="7" t="s">
        <v>16</v>
      </c>
      <c r="F48" s="7" t="s">
        <v>10</v>
      </c>
      <c r="G48" s="7">
        <v>3030</v>
      </c>
      <c r="H48" s="7" t="s">
        <v>62</v>
      </c>
      <c r="I48" s="7" t="s">
        <v>128</v>
      </c>
      <c r="J48" s="7" t="s">
        <v>14</v>
      </c>
      <c r="K48" s="7" t="s">
        <v>15</v>
      </c>
      <c r="L48" s="7" t="s">
        <v>16</v>
      </c>
      <c r="M48" s="8">
        <v>104.5</v>
      </c>
      <c r="N48" s="8">
        <v>190</v>
      </c>
      <c r="O48" s="8">
        <v>190</v>
      </c>
      <c r="P48" s="9">
        <f t="shared" si="4"/>
        <v>143.16500000000002</v>
      </c>
      <c r="Q48" s="9">
        <f t="shared" si="5"/>
        <v>312</v>
      </c>
      <c r="R48" s="9">
        <f t="shared" si="6"/>
        <v>312</v>
      </c>
      <c r="S48" s="7" t="s">
        <v>23</v>
      </c>
      <c r="T48" s="7" t="s">
        <v>3270</v>
      </c>
      <c r="U48" s="7" t="s">
        <v>24</v>
      </c>
      <c r="V48" s="26"/>
      <c r="X48" s="60">
        <f t="shared" si="3"/>
        <v>0</v>
      </c>
    </row>
    <row r="49" spans="2:24" x14ac:dyDescent="0.25">
      <c r="B49" s="35">
        <v>843380162728</v>
      </c>
      <c r="C49" s="7" t="s">
        <v>412</v>
      </c>
      <c r="D49" s="7" t="s">
        <v>413</v>
      </c>
      <c r="E49" s="7" t="s">
        <v>16</v>
      </c>
      <c r="F49" s="7" t="s">
        <v>10</v>
      </c>
      <c r="G49" s="7">
        <v>3032</v>
      </c>
      <c r="H49" s="7" t="s">
        <v>62</v>
      </c>
      <c r="I49" s="7" t="s">
        <v>128</v>
      </c>
      <c r="J49" s="7" t="s">
        <v>14</v>
      </c>
      <c r="K49" s="7" t="s">
        <v>15</v>
      </c>
      <c r="L49" s="7" t="s">
        <v>16</v>
      </c>
      <c r="M49" s="8">
        <v>104.5</v>
      </c>
      <c r="N49" s="8">
        <v>190</v>
      </c>
      <c r="O49" s="8">
        <v>190</v>
      </c>
      <c r="P49" s="9">
        <f t="shared" si="4"/>
        <v>143.16500000000002</v>
      </c>
      <c r="Q49" s="9">
        <f t="shared" si="5"/>
        <v>312</v>
      </c>
      <c r="R49" s="9">
        <f t="shared" si="6"/>
        <v>312</v>
      </c>
      <c r="S49" s="7" t="s">
        <v>23</v>
      </c>
      <c r="T49" s="7" t="s">
        <v>3270</v>
      </c>
      <c r="U49" s="7" t="s">
        <v>24</v>
      </c>
      <c r="V49" s="26"/>
      <c r="X49" s="60">
        <f t="shared" si="3"/>
        <v>0</v>
      </c>
    </row>
    <row r="50" spans="2:24" x14ac:dyDescent="0.25">
      <c r="B50" s="35">
        <v>843380162735</v>
      </c>
      <c r="C50" s="7" t="s">
        <v>414</v>
      </c>
      <c r="D50" s="7" t="s">
        <v>415</v>
      </c>
      <c r="E50" s="7" t="s">
        <v>16</v>
      </c>
      <c r="F50" s="7" t="s">
        <v>10</v>
      </c>
      <c r="G50" s="7">
        <v>3230</v>
      </c>
      <c r="H50" s="7" t="s">
        <v>62</v>
      </c>
      <c r="I50" s="7" t="s">
        <v>128</v>
      </c>
      <c r="J50" s="7" t="s">
        <v>14</v>
      </c>
      <c r="K50" s="7" t="s">
        <v>15</v>
      </c>
      <c r="L50" s="7" t="s">
        <v>16</v>
      </c>
      <c r="M50" s="8">
        <v>104.5</v>
      </c>
      <c r="N50" s="8">
        <v>190</v>
      </c>
      <c r="O50" s="8">
        <v>190</v>
      </c>
      <c r="P50" s="9">
        <f t="shared" si="4"/>
        <v>143.16500000000002</v>
      </c>
      <c r="Q50" s="9">
        <f t="shared" si="5"/>
        <v>312</v>
      </c>
      <c r="R50" s="9">
        <f t="shared" si="6"/>
        <v>312</v>
      </c>
      <c r="S50" s="7" t="s">
        <v>23</v>
      </c>
      <c r="T50" s="7" t="s">
        <v>3270</v>
      </c>
      <c r="U50" s="7" t="s">
        <v>24</v>
      </c>
      <c r="V50" s="26"/>
      <c r="X50" s="60">
        <f t="shared" si="3"/>
        <v>0</v>
      </c>
    </row>
    <row r="51" spans="2:24" x14ac:dyDescent="0.25">
      <c r="B51" s="35">
        <v>843380162742</v>
      </c>
      <c r="C51" s="7" t="s">
        <v>416</v>
      </c>
      <c r="D51" s="7" t="s">
        <v>417</v>
      </c>
      <c r="E51" s="7" t="s">
        <v>16</v>
      </c>
      <c r="F51" s="7" t="s">
        <v>10</v>
      </c>
      <c r="G51" s="7">
        <v>3232</v>
      </c>
      <c r="H51" s="7" t="s">
        <v>62</v>
      </c>
      <c r="I51" s="7" t="s">
        <v>128</v>
      </c>
      <c r="J51" s="7" t="s">
        <v>14</v>
      </c>
      <c r="K51" s="7" t="s">
        <v>15</v>
      </c>
      <c r="L51" s="7" t="s">
        <v>16</v>
      </c>
      <c r="M51" s="8">
        <v>104.5</v>
      </c>
      <c r="N51" s="8">
        <v>190</v>
      </c>
      <c r="O51" s="8">
        <v>190</v>
      </c>
      <c r="P51" s="9">
        <f t="shared" si="4"/>
        <v>143.16500000000002</v>
      </c>
      <c r="Q51" s="9">
        <f t="shared" si="5"/>
        <v>312</v>
      </c>
      <c r="R51" s="9">
        <f t="shared" si="6"/>
        <v>312</v>
      </c>
      <c r="S51" s="7" t="s">
        <v>23</v>
      </c>
      <c r="T51" s="7" t="s">
        <v>3270</v>
      </c>
      <c r="U51" s="7" t="s">
        <v>24</v>
      </c>
      <c r="V51" s="26"/>
      <c r="X51" s="60">
        <f t="shared" si="3"/>
        <v>0</v>
      </c>
    </row>
    <row r="52" spans="2:24" x14ac:dyDescent="0.25">
      <c r="B52" s="35">
        <v>843380162759</v>
      </c>
      <c r="C52" s="7" t="s">
        <v>418</v>
      </c>
      <c r="D52" s="7" t="s">
        <v>419</v>
      </c>
      <c r="E52" s="7" t="s">
        <v>16</v>
      </c>
      <c r="F52" s="7" t="s">
        <v>10</v>
      </c>
      <c r="G52" s="7">
        <v>3234</v>
      </c>
      <c r="H52" s="7" t="s">
        <v>62</v>
      </c>
      <c r="I52" s="7" t="s">
        <v>128</v>
      </c>
      <c r="J52" s="7" t="s">
        <v>14</v>
      </c>
      <c r="K52" s="7" t="s">
        <v>15</v>
      </c>
      <c r="L52" s="7" t="s">
        <v>16</v>
      </c>
      <c r="M52" s="8">
        <v>104.5</v>
      </c>
      <c r="N52" s="8">
        <v>190</v>
      </c>
      <c r="O52" s="8">
        <v>190</v>
      </c>
      <c r="P52" s="9">
        <f t="shared" si="4"/>
        <v>143.16500000000002</v>
      </c>
      <c r="Q52" s="9">
        <f t="shared" si="5"/>
        <v>312</v>
      </c>
      <c r="R52" s="9">
        <f t="shared" si="6"/>
        <v>312</v>
      </c>
      <c r="S52" s="7" t="s">
        <v>23</v>
      </c>
      <c r="T52" s="7" t="s">
        <v>3270</v>
      </c>
      <c r="U52" s="7" t="s">
        <v>24</v>
      </c>
      <c r="V52" s="26"/>
      <c r="X52" s="60">
        <f t="shared" si="3"/>
        <v>0</v>
      </c>
    </row>
    <row r="53" spans="2:24" x14ac:dyDescent="0.25">
      <c r="B53" s="35">
        <v>843380162766</v>
      </c>
      <c r="C53" s="7" t="s">
        <v>420</v>
      </c>
      <c r="D53" s="7" t="s">
        <v>421</v>
      </c>
      <c r="E53" s="7" t="s">
        <v>16</v>
      </c>
      <c r="F53" s="7" t="s">
        <v>10</v>
      </c>
      <c r="G53" s="7">
        <v>3430</v>
      </c>
      <c r="H53" s="7" t="s">
        <v>62</v>
      </c>
      <c r="I53" s="7" t="s">
        <v>128</v>
      </c>
      <c r="J53" s="7" t="s">
        <v>14</v>
      </c>
      <c r="K53" s="7" t="s">
        <v>15</v>
      </c>
      <c r="L53" s="7" t="s">
        <v>16</v>
      </c>
      <c r="M53" s="8">
        <v>104.5</v>
      </c>
      <c r="N53" s="8">
        <v>190</v>
      </c>
      <c r="O53" s="8">
        <v>190</v>
      </c>
      <c r="P53" s="9">
        <f t="shared" si="4"/>
        <v>143.16500000000002</v>
      </c>
      <c r="Q53" s="9">
        <f t="shared" si="5"/>
        <v>312</v>
      </c>
      <c r="R53" s="9">
        <f t="shared" si="6"/>
        <v>312</v>
      </c>
      <c r="S53" s="7" t="s">
        <v>23</v>
      </c>
      <c r="T53" s="7" t="s">
        <v>3270</v>
      </c>
      <c r="U53" s="7" t="s">
        <v>24</v>
      </c>
      <c r="V53" s="26"/>
      <c r="X53" s="60">
        <f t="shared" si="3"/>
        <v>0</v>
      </c>
    </row>
    <row r="54" spans="2:24" x14ac:dyDescent="0.25">
      <c r="B54" s="35">
        <v>843380162773</v>
      </c>
      <c r="C54" s="7" t="s">
        <v>422</v>
      </c>
      <c r="D54" s="7" t="s">
        <v>423</v>
      </c>
      <c r="E54" s="7" t="s">
        <v>16</v>
      </c>
      <c r="F54" s="7" t="s">
        <v>10</v>
      </c>
      <c r="G54" s="7">
        <v>3432</v>
      </c>
      <c r="H54" s="7" t="s">
        <v>62</v>
      </c>
      <c r="I54" s="7" t="s">
        <v>128</v>
      </c>
      <c r="J54" s="7" t="s">
        <v>14</v>
      </c>
      <c r="K54" s="7" t="s">
        <v>15</v>
      </c>
      <c r="L54" s="7" t="s">
        <v>16</v>
      </c>
      <c r="M54" s="8">
        <v>104.5</v>
      </c>
      <c r="N54" s="8">
        <v>190</v>
      </c>
      <c r="O54" s="8">
        <v>190</v>
      </c>
      <c r="P54" s="9">
        <f t="shared" si="4"/>
        <v>143.16500000000002</v>
      </c>
      <c r="Q54" s="9">
        <f t="shared" si="5"/>
        <v>312</v>
      </c>
      <c r="R54" s="9">
        <f t="shared" si="6"/>
        <v>312</v>
      </c>
      <c r="S54" s="7" t="s">
        <v>23</v>
      </c>
      <c r="T54" s="7" t="s">
        <v>3270</v>
      </c>
      <c r="U54" s="7" t="s">
        <v>24</v>
      </c>
      <c r="V54" s="26"/>
      <c r="X54" s="60">
        <f t="shared" si="3"/>
        <v>0</v>
      </c>
    </row>
    <row r="55" spans="2:24" x14ac:dyDescent="0.25">
      <c r="B55" s="35">
        <v>843380162780</v>
      </c>
      <c r="C55" s="7" t="s">
        <v>424</v>
      </c>
      <c r="D55" s="7" t="s">
        <v>425</v>
      </c>
      <c r="E55" s="7" t="s">
        <v>16</v>
      </c>
      <c r="F55" s="7" t="s">
        <v>10</v>
      </c>
      <c r="G55" s="7">
        <v>3434</v>
      </c>
      <c r="H55" s="7" t="s">
        <v>62</v>
      </c>
      <c r="I55" s="7" t="s">
        <v>128</v>
      </c>
      <c r="J55" s="7" t="s">
        <v>14</v>
      </c>
      <c r="K55" s="7" t="s">
        <v>15</v>
      </c>
      <c r="L55" s="7" t="s">
        <v>16</v>
      </c>
      <c r="M55" s="8">
        <v>104.5</v>
      </c>
      <c r="N55" s="8">
        <v>190</v>
      </c>
      <c r="O55" s="8">
        <v>190</v>
      </c>
      <c r="P55" s="9">
        <f t="shared" si="4"/>
        <v>143.16500000000002</v>
      </c>
      <c r="Q55" s="9">
        <f t="shared" si="5"/>
        <v>312</v>
      </c>
      <c r="R55" s="9">
        <f t="shared" si="6"/>
        <v>312</v>
      </c>
      <c r="S55" s="7" t="s">
        <v>23</v>
      </c>
      <c r="T55" s="7" t="s">
        <v>3270</v>
      </c>
      <c r="U55" s="7" t="s">
        <v>24</v>
      </c>
      <c r="V55" s="26"/>
      <c r="X55" s="60">
        <f t="shared" si="3"/>
        <v>0</v>
      </c>
    </row>
    <row r="56" spans="2:24" x14ac:dyDescent="0.25">
      <c r="B56" s="35">
        <v>843380162797</v>
      </c>
      <c r="C56" s="7" t="s">
        <v>426</v>
      </c>
      <c r="D56" s="7" t="s">
        <v>427</v>
      </c>
      <c r="E56" s="7" t="s">
        <v>16</v>
      </c>
      <c r="F56" s="7" t="s">
        <v>10</v>
      </c>
      <c r="G56" s="7">
        <v>3436</v>
      </c>
      <c r="H56" s="7" t="s">
        <v>62</v>
      </c>
      <c r="I56" s="7" t="s">
        <v>128</v>
      </c>
      <c r="J56" s="7" t="s">
        <v>14</v>
      </c>
      <c r="K56" s="7" t="s">
        <v>15</v>
      </c>
      <c r="L56" s="7" t="s">
        <v>16</v>
      </c>
      <c r="M56" s="8">
        <v>104.5</v>
      </c>
      <c r="N56" s="8">
        <v>190</v>
      </c>
      <c r="O56" s="8">
        <v>190</v>
      </c>
      <c r="P56" s="9">
        <f t="shared" si="4"/>
        <v>143.16500000000002</v>
      </c>
      <c r="Q56" s="9">
        <f t="shared" si="5"/>
        <v>312</v>
      </c>
      <c r="R56" s="9">
        <f t="shared" si="6"/>
        <v>312</v>
      </c>
      <c r="S56" s="7" t="s">
        <v>23</v>
      </c>
      <c r="T56" s="7" t="s">
        <v>3270</v>
      </c>
      <c r="U56" s="7" t="s">
        <v>24</v>
      </c>
      <c r="V56" s="26"/>
      <c r="X56" s="60">
        <f t="shared" si="3"/>
        <v>0</v>
      </c>
    </row>
    <row r="57" spans="2:24" x14ac:dyDescent="0.25">
      <c r="B57" s="35">
        <v>843380162803</v>
      </c>
      <c r="C57" s="7" t="s">
        <v>428</v>
      </c>
      <c r="D57" s="7" t="s">
        <v>429</v>
      </c>
      <c r="E57" s="7" t="s">
        <v>16</v>
      </c>
      <c r="F57" s="7" t="s">
        <v>10</v>
      </c>
      <c r="G57" s="7">
        <v>3632</v>
      </c>
      <c r="H57" s="7" t="s">
        <v>62</v>
      </c>
      <c r="I57" s="7" t="s">
        <v>128</v>
      </c>
      <c r="J57" s="7" t="s">
        <v>14</v>
      </c>
      <c r="K57" s="7" t="s">
        <v>15</v>
      </c>
      <c r="L57" s="7" t="s">
        <v>16</v>
      </c>
      <c r="M57" s="8">
        <v>104.5</v>
      </c>
      <c r="N57" s="8">
        <v>190</v>
      </c>
      <c r="O57" s="8">
        <v>190</v>
      </c>
      <c r="P57" s="9">
        <f t="shared" si="4"/>
        <v>143.16500000000002</v>
      </c>
      <c r="Q57" s="9">
        <f t="shared" si="5"/>
        <v>312</v>
      </c>
      <c r="R57" s="9">
        <f t="shared" si="6"/>
        <v>312</v>
      </c>
      <c r="S57" s="7" t="s">
        <v>23</v>
      </c>
      <c r="T57" s="7" t="s">
        <v>3270</v>
      </c>
      <c r="U57" s="7" t="s">
        <v>24</v>
      </c>
      <c r="V57" s="26"/>
      <c r="X57" s="60">
        <f t="shared" si="3"/>
        <v>0</v>
      </c>
    </row>
    <row r="58" spans="2:24" x14ac:dyDescent="0.25">
      <c r="B58" s="35">
        <v>843380162810</v>
      </c>
      <c r="C58" s="7" t="s">
        <v>430</v>
      </c>
      <c r="D58" s="7" t="s">
        <v>431</v>
      </c>
      <c r="E58" s="7" t="s">
        <v>16</v>
      </c>
      <c r="F58" s="7" t="s">
        <v>10</v>
      </c>
      <c r="G58" s="7">
        <v>3634</v>
      </c>
      <c r="H58" s="7" t="s">
        <v>62</v>
      </c>
      <c r="I58" s="7" t="s">
        <v>128</v>
      </c>
      <c r="J58" s="7" t="s">
        <v>14</v>
      </c>
      <c r="K58" s="7" t="s">
        <v>15</v>
      </c>
      <c r="L58" s="7" t="s">
        <v>16</v>
      </c>
      <c r="M58" s="8">
        <v>104.5</v>
      </c>
      <c r="N58" s="8">
        <v>190</v>
      </c>
      <c r="O58" s="8">
        <v>190</v>
      </c>
      <c r="P58" s="9">
        <f t="shared" si="4"/>
        <v>143.16500000000002</v>
      </c>
      <c r="Q58" s="9">
        <f t="shared" si="5"/>
        <v>312</v>
      </c>
      <c r="R58" s="9">
        <f t="shared" si="6"/>
        <v>312</v>
      </c>
      <c r="S58" s="7" t="s">
        <v>23</v>
      </c>
      <c r="T58" s="7" t="s">
        <v>3270</v>
      </c>
      <c r="U58" s="7" t="s">
        <v>24</v>
      </c>
      <c r="V58" s="26"/>
      <c r="X58" s="60">
        <f t="shared" si="3"/>
        <v>0</v>
      </c>
    </row>
    <row r="59" spans="2:24" x14ac:dyDescent="0.25">
      <c r="B59" s="35">
        <v>843380162827</v>
      </c>
      <c r="C59" s="7" t="s">
        <v>432</v>
      </c>
      <c r="D59" s="7" t="s">
        <v>433</v>
      </c>
      <c r="E59" s="7" t="s">
        <v>16</v>
      </c>
      <c r="F59" s="7" t="s">
        <v>10</v>
      </c>
      <c r="G59" s="7">
        <v>3636</v>
      </c>
      <c r="H59" s="7" t="s">
        <v>62</v>
      </c>
      <c r="I59" s="7" t="s">
        <v>128</v>
      </c>
      <c r="J59" s="7" t="s">
        <v>14</v>
      </c>
      <c r="K59" s="7" t="s">
        <v>15</v>
      </c>
      <c r="L59" s="7" t="s">
        <v>16</v>
      </c>
      <c r="M59" s="8">
        <v>104.5</v>
      </c>
      <c r="N59" s="8">
        <v>190</v>
      </c>
      <c r="O59" s="8">
        <v>190</v>
      </c>
      <c r="P59" s="9">
        <f t="shared" si="4"/>
        <v>143.16500000000002</v>
      </c>
      <c r="Q59" s="9">
        <f t="shared" si="5"/>
        <v>312</v>
      </c>
      <c r="R59" s="9">
        <f t="shared" si="6"/>
        <v>312</v>
      </c>
      <c r="S59" s="7" t="s">
        <v>23</v>
      </c>
      <c r="T59" s="7" t="s">
        <v>3270</v>
      </c>
      <c r="U59" s="7" t="s">
        <v>24</v>
      </c>
      <c r="V59" s="26"/>
      <c r="X59" s="60">
        <f t="shared" si="3"/>
        <v>0</v>
      </c>
    </row>
    <row r="60" spans="2:24" x14ac:dyDescent="0.25">
      <c r="B60" s="35">
        <v>843380162834</v>
      </c>
      <c r="C60" s="7" t="s">
        <v>434</v>
      </c>
      <c r="D60" s="7" t="s">
        <v>435</v>
      </c>
      <c r="E60" s="7" t="s">
        <v>16</v>
      </c>
      <c r="F60" s="7" t="s">
        <v>10</v>
      </c>
      <c r="G60" s="7">
        <v>3832</v>
      </c>
      <c r="H60" s="7" t="s">
        <v>62</v>
      </c>
      <c r="I60" s="7" t="s">
        <v>128</v>
      </c>
      <c r="J60" s="7" t="s">
        <v>14</v>
      </c>
      <c r="K60" s="7" t="s">
        <v>15</v>
      </c>
      <c r="L60" s="7" t="s">
        <v>16</v>
      </c>
      <c r="M60" s="8">
        <v>104.5</v>
      </c>
      <c r="N60" s="8">
        <v>190</v>
      </c>
      <c r="O60" s="8">
        <v>190</v>
      </c>
      <c r="P60" s="9">
        <f t="shared" si="4"/>
        <v>143.16500000000002</v>
      </c>
      <c r="Q60" s="9">
        <f t="shared" si="5"/>
        <v>312</v>
      </c>
      <c r="R60" s="9">
        <f t="shared" si="6"/>
        <v>312</v>
      </c>
      <c r="S60" s="7" t="s">
        <v>23</v>
      </c>
      <c r="T60" s="7" t="s">
        <v>3270</v>
      </c>
      <c r="U60" s="7" t="s">
        <v>24</v>
      </c>
      <c r="V60" s="26"/>
      <c r="X60" s="60">
        <f t="shared" si="3"/>
        <v>0</v>
      </c>
    </row>
    <row r="61" spans="2:24" x14ac:dyDescent="0.25">
      <c r="B61" s="35">
        <v>843380162841</v>
      </c>
      <c r="C61" s="7" t="s">
        <v>436</v>
      </c>
      <c r="D61" s="7" t="s">
        <v>437</v>
      </c>
      <c r="E61" s="7" t="s">
        <v>16</v>
      </c>
      <c r="F61" s="7" t="s">
        <v>10</v>
      </c>
      <c r="G61" s="7">
        <v>3834</v>
      </c>
      <c r="H61" s="7" t="s">
        <v>62</v>
      </c>
      <c r="I61" s="7" t="s">
        <v>128</v>
      </c>
      <c r="J61" s="7" t="s">
        <v>14</v>
      </c>
      <c r="K61" s="7" t="s">
        <v>15</v>
      </c>
      <c r="L61" s="7" t="s">
        <v>16</v>
      </c>
      <c r="M61" s="8">
        <v>104.5</v>
      </c>
      <c r="N61" s="8">
        <v>190</v>
      </c>
      <c r="O61" s="8">
        <v>190</v>
      </c>
      <c r="P61" s="9">
        <f t="shared" si="4"/>
        <v>143.16500000000002</v>
      </c>
      <c r="Q61" s="9">
        <f t="shared" si="5"/>
        <v>312</v>
      </c>
      <c r="R61" s="9">
        <f t="shared" si="6"/>
        <v>312</v>
      </c>
      <c r="S61" s="7" t="s">
        <v>23</v>
      </c>
      <c r="T61" s="7" t="s">
        <v>3270</v>
      </c>
      <c r="U61" s="7" t="s">
        <v>24</v>
      </c>
      <c r="V61" s="26"/>
      <c r="X61" s="60">
        <f t="shared" si="3"/>
        <v>0</v>
      </c>
    </row>
    <row r="62" spans="2:24" x14ac:dyDescent="0.25">
      <c r="B62" s="35">
        <v>843380162858</v>
      </c>
      <c r="C62" s="7" t="s">
        <v>438</v>
      </c>
      <c r="D62" s="7" t="s">
        <v>439</v>
      </c>
      <c r="E62" s="7" t="s">
        <v>16</v>
      </c>
      <c r="F62" s="7" t="s">
        <v>10</v>
      </c>
      <c r="G62" s="7">
        <v>3836</v>
      </c>
      <c r="H62" s="7" t="s">
        <v>62</v>
      </c>
      <c r="I62" s="7" t="s">
        <v>128</v>
      </c>
      <c r="J62" s="7" t="s">
        <v>14</v>
      </c>
      <c r="K62" s="7" t="s">
        <v>15</v>
      </c>
      <c r="L62" s="7" t="s">
        <v>16</v>
      </c>
      <c r="M62" s="8">
        <v>104.5</v>
      </c>
      <c r="N62" s="8">
        <v>190</v>
      </c>
      <c r="O62" s="8">
        <v>190</v>
      </c>
      <c r="P62" s="9">
        <f t="shared" si="4"/>
        <v>143.16500000000002</v>
      </c>
      <c r="Q62" s="9">
        <f t="shared" si="5"/>
        <v>312</v>
      </c>
      <c r="R62" s="9">
        <f t="shared" si="6"/>
        <v>312</v>
      </c>
      <c r="S62" s="7" t="s">
        <v>23</v>
      </c>
      <c r="T62" s="7" t="s">
        <v>3270</v>
      </c>
      <c r="U62" s="7" t="s">
        <v>24</v>
      </c>
      <c r="V62" s="26"/>
      <c r="X62" s="60">
        <f t="shared" si="3"/>
        <v>0</v>
      </c>
    </row>
    <row r="63" spans="2:24" x14ac:dyDescent="0.25">
      <c r="B63" s="35">
        <v>843380162865</v>
      </c>
      <c r="C63" s="7" t="s">
        <v>440</v>
      </c>
      <c r="D63" s="7" t="s">
        <v>441</v>
      </c>
      <c r="E63" s="7" t="s">
        <v>16</v>
      </c>
      <c r="F63" s="7" t="s">
        <v>10</v>
      </c>
      <c r="G63" s="7">
        <v>4032</v>
      </c>
      <c r="H63" s="7" t="s">
        <v>62</v>
      </c>
      <c r="I63" s="7" t="s">
        <v>128</v>
      </c>
      <c r="J63" s="7" t="s">
        <v>14</v>
      </c>
      <c r="K63" s="7" t="s">
        <v>15</v>
      </c>
      <c r="L63" s="7" t="s">
        <v>16</v>
      </c>
      <c r="M63" s="8">
        <v>104.5</v>
      </c>
      <c r="N63" s="8">
        <v>190</v>
      </c>
      <c r="O63" s="8">
        <v>190</v>
      </c>
      <c r="P63" s="9">
        <f t="shared" si="4"/>
        <v>143.16500000000002</v>
      </c>
      <c r="Q63" s="9">
        <f t="shared" si="5"/>
        <v>312</v>
      </c>
      <c r="R63" s="9">
        <f t="shared" si="6"/>
        <v>312</v>
      </c>
      <c r="S63" s="7" t="s">
        <v>23</v>
      </c>
      <c r="T63" s="7" t="s">
        <v>3270</v>
      </c>
      <c r="U63" s="7" t="s">
        <v>24</v>
      </c>
      <c r="V63" s="26"/>
      <c r="X63" s="60">
        <f t="shared" si="3"/>
        <v>0</v>
      </c>
    </row>
    <row r="64" spans="2:24" x14ac:dyDescent="0.25">
      <c r="B64" s="35">
        <v>843380162872</v>
      </c>
      <c r="C64" s="7" t="s">
        <v>442</v>
      </c>
      <c r="D64" s="7" t="s">
        <v>443</v>
      </c>
      <c r="E64" s="7" t="s">
        <v>16</v>
      </c>
      <c r="F64" s="7" t="s">
        <v>10</v>
      </c>
      <c r="G64" s="7">
        <v>4232</v>
      </c>
      <c r="H64" s="7" t="s">
        <v>62</v>
      </c>
      <c r="I64" s="7" t="s">
        <v>128</v>
      </c>
      <c r="J64" s="7" t="s">
        <v>14</v>
      </c>
      <c r="K64" s="7" t="s">
        <v>15</v>
      </c>
      <c r="L64" s="7" t="s">
        <v>16</v>
      </c>
      <c r="M64" s="8">
        <v>104.5</v>
      </c>
      <c r="N64" s="8">
        <v>190</v>
      </c>
      <c r="O64" s="8">
        <v>190</v>
      </c>
      <c r="P64" s="9">
        <f t="shared" si="4"/>
        <v>143.16500000000002</v>
      </c>
      <c r="Q64" s="9">
        <f t="shared" si="5"/>
        <v>312</v>
      </c>
      <c r="R64" s="9">
        <f t="shared" si="6"/>
        <v>312</v>
      </c>
      <c r="S64" s="7" t="s">
        <v>23</v>
      </c>
      <c r="T64" s="7" t="s">
        <v>3270</v>
      </c>
      <c r="U64" s="7" t="s">
        <v>24</v>
      </c>
      <c r="V64" s="26"/>
      <c r="X64" s="60">
        <f t="shared" si="3"/>
        <v>0</v>
      </c>
    </row>
    <row r="65" spans="2:24" x14ac:dyDescent="0.25">
      <c r="B65" s="35">
        <v>843380162889</v>
      </c>
      <c r="C65" s="7" t="s">
        <v>444</v>
      </c>
      <c r="D65" s="7" t="s">
        <v>445</v>
      </c>
      <c r="E65" s="7" t="s">
        <v>16</v>
      </c>
      <c r="F65" s="7" t="s">
        <v>10</v>
      </c>
      <c r="G65" s="7">
        <v>4432</v>
      </c>
      <c r="H65" s="7" t="s">
        <v>62</v>
      </c>
      <c r="I65" s="7" t="s">
        <v>128</v>
      </c>
      <c r="J65" s="7" t="s">
        <v>14</v>
      </c>
      <c r="K65" s="7" t="s">
        <v>15</v>
      </c>
      <c r="L65" s="7" t="s">
        <v>16</v>
      </c>
      <c r="M65" s="8">
        <v>104.5</v>
      </c>
      <c r="N65" s="8">
        <v>190</v>
      </c>
      <c r="O65" s="8">
        <v>190</v>
      </c>
      <c r="P65" s="9">
        <f t="shared" si="4"/>
        <v>143.16500000000002</v>
      </c>
      <c r="Q65" s="9">
        <f t="shared" si="5"/>
        <v>312</v>
      </c>
      <c r="R65" s="9">
        <f t="shared" si="6"/>
        <v>312</v>
      </c>
      <c r="S65" s="7" t="s">
        <v>23</v>
      </c>
      <c r="T65" s="7" t="s">
        <v>3270</v>
      </c>
      <c r="U65" s="7" t="s">
        <v>24</v>
      </c>
      <c r="V65" s="26"/>
      <c r="X65" s="60">
        <f t="shared" si="3"/>
        <v>0</v>
      </c>
    </row>
    <row r="66" spans="2:24" x14ac:dyDescent="0.25">
      <c r="B66" s="35">
        <v>843380164517</v>
      </c>
      <c r="C66" s="7" t="s">
        <v>374</v>
      </c>
      <c r="D66" s="7" t="s">
        <v>375</v>
      </c>
      <c r="E66" s="7" t="s">
        <v>15</v>
      </c>
      <c r="F66" s="7" t="s">
        <v>40</v>
      </c>
      <c r="G66" s="7">
        <v>3030</v>
      </c>
      <c r="H66" s="7" t="s">
        <v>62</v>
      </c>
      <c r="I66" s="7" t="s">
        <v>63</v>
      </c>
      <c r="J66" s="7" t="s">
        <v>14</v>
      </c>
      <c r="K66" s="7" t="s">
        <v>15</v>
      </c>
      <c r="L66" s="7" t="s">
        <v>16</v>
      </c>
      <c r="M66" s="8">
        <v>96.25</v>
      </c>
      <c r="N66" s="8">
        <v>175</v>
      </c>
      <c r="O66" s="8">
        <v>175</v>
      </c>
      <c r="P66" s="9">
        <f t="shared" si="4"/>
        <v>131.86250000000004</v>
      </c>
      <c r="Q66" s="9">
        <f t="shared" si="5"/>
        <v>288</v>
      </c>
      <c r="R66" s="9">
        <f t="shared" si="6"/>
        <v>288</v>
      </c>
      <c r="S66" s="7" t="s">
        <v>23</v>
      </c>
      <c r="T66" s="7" t="s">
        <v>3270</v>
      </c>
      <c r="U66" s="7" t="s">
        <v>24</v>
      </c>
      <c r="V66" s="26"/>
      <c r="X66" s="60">
        <f t="shared" si="3"/>
        <v>0</v>
      </c>
    </row>
    <row r="67" spans="2:24" x14ac:dyDescent="0.25">
      <c r="B67" s="35">
        <v>843380164524</v>
      </c>
      <c r="C67" s="7" t="s">
        <v>376</v>
      </c>
      <c r="D67" s="7" t="s">
        <v>377</v>
      </c>
      <c r="E67" s="7" t="s">
        <v>15</v>
      </c>
      <c r="F67" s="7" t="s">
        <v>40</v>
      </c>
      <c r="G67" s="7">
        <v>3032</v>
      </c>
      <c r="H67" s="7" t="s">
        <v>62</v>
      </c>
      <c r="I67" s="7" t="s">
        <v>63</v>
      </c>
      <c r="J67" s="7" t="s">
        <v>14</v>
      </c>
      <c r="K67" s="7" t="s">
        <v>15</v>
      </c>
      <c r="L67" s="7" t="s">
        <v>16</v>
      </c>
      <c r="M67" s="8">
        <v>96.25</v>
      </c>
      <c r="N67" s="8">
        <v>175</v>
      </c>
      <c r="O67" s="8">
        <v>175</v>
      </c>
      <c r="P67" s="9">
        <f t="shared" si="4"/>
        <v>131.86250000000004</v>
      </c>
      <c r="Q67" s="9">
        <f t="shared" si="5"/>
        <v>288</v>
      </c>
      <c r="R67" s="9">
        <f t="shared" si="6"/>
        <v>288</v>
      </c>
      <c r="S67" s="7" t="s">
        <v>23</v>
      </c>
      <c r="T67" s="7" t="s">
        <v>3270</v>
      </c>
      <c r="U67" s="7" t="s">
        <v>24</v>
      </c>
      <c r="V67" s="26"/>
      <c r="X67" s="60">
        <f t="shared" si="3"/>
        <v>0</v>
      </c>
    </row>
    <row r="68" spans="2:24" x14ac:dyDescent="0.25">
      <c r="B68" s="35">
        <v>843380164531</v>
      </c>
      <c r="C68" s="7" t="s">
        <v>378</v>
      </c>
      <c r="D68" s="7" t="s">
        <v>379</v>
      </c>
      <c r="E68" s="7" t="s">
        <v>15</v>
      </c>
      <c r="F68" s="7" t="s">
        <v>40</v>
      </c>
      <c r="G68" s="7">
        <v>3230</v>
      </c>
      <c r="H68" s="7" t="s">
        <v>62</v>
      </c>
      <c r="I68" s="7" t="s">
        <v>63</v>
      </c>
      <c r="J68" s="7" t="s">
        <v>14</v>
      </c>
      <c r="K68" s="7" t="s">
        <v>15</v>
      </c>
      <c r="L68" s="7" t="s">
        <v>16</v>
      </c>
      <c r="M68" s="8">
        <v>96.25</v>
      </c>
      <c r="N68" s="8">
        <v>175</v>
      </c>
      <c r="O68" s="8">
        <v>175</v>
      </c>
      <c r="P68" s="9">
        <f t="shared" si="4"/>
        <v>131.86250000000004</v>
      </c>
      <c r="Q68" s="9">
        <f t="shared" si="5"/>
        <v>288</v>
      </c>
      <c r="R68" s="9">
        <f t="shared" si="6"/>
        <v>288</v>
      </c>
      <c r="S68" s="7" t="s">
        <v>23</v>
      </c>
      <c r="T68" s="7" t="s">
        <v>3270</v>
      </c>
      <c r="U68" s="7" t="s">
        <v>24</v>
      </c>
      <c r="V68" s="26"/>
      <c r="X68" s="60">
        <f t="shared" si="3"/>
        <v>0</v>
      </c>
    </row>
    <row r="69" spans="2:24" x14ac:dyDescent="0.25">
      <c r="B69" s="35">
        <v>843380164548</v>
      </c>
      <c r="C69" s="7" t="s">
        <v>380</v>
      </c>
      <c r="D69" s="7" t="s">
        <v>381</v>
      </c>
      <c r="E69" s="7" t="s">
        <v>15</v>
      </c>
      <c r="F69" s="7" t="s">
        <v>40</v>
      </c>
      <c r="G69" s="7">
        <v>3232</v>
      </c>
      <c r="H69" s="7" t="s">
        <v>62</v>
      </c>
      <c r="I69" s="7" t="s">
        <v>63</v>
      </c>
      <c r="J69" s="7" t="s">
        <v>14</v>
      </c>
      <c r="K69" s="7" t="s">
        <v>15</v>
      </c>
      <c r="L69" s="7" t="s">
        <v>16</v>
      </c>
      <c r="M69" s="8">
        <v>96.25</v>
      </c>
      <c r="N69" s="8">
        <v>175</v>
      </c>
      <c r="O69" s="8">
        <v>175</v>
      </c>
      <c r="P69" s="9">
        <f t="shared" si="4"/>
        <v>131.86250000000004</v>
      </c>
      <c r="Q69" s="9">
        <f t="shared" si="5"/>
        <v>288</v>
      </c>
      <c r="R69" s="9">
        <f t="shared" si="6"/>
        <v>288</v>
      </c>
      <c r="S69" s="7" t="s">
        <v>23</v>
      </c>
      <c r="T69" s="7" t="s">
        <v>3270</v>
      </c>
      <c r="U69" s="7" t="s">
        <v>24</v>
      </c>
      <c r="V69" s="26"/>
      <c r="X69" s="60">
        <f t="shared" si="3"/>
        <v>0</v>
      </c>
    </row>
    <row r="70" spans="2:24" x14ac:dyDescent="0.25">
      <c r="B70" s="35">
        <v>843380164555</v>
      </c>
      <c r="C70" s="7" t="s">
        <v>382</v>
      </c>
      <c r="D70" s="7" t="s">
        <v>383</v>
      </c>
      <c r="E70" s="7" t="s">
        <v>15</v>
      </c>
      <c r="F70" s="7" t="s">
        <v>40</v>
      </c>
      <c r="G70" s="7">
        <v>3234</v>
      </c>
      <c r="H70" s="7" t="s">
        <v>62</v>
      </c>
      <c r="I70" s="7" t="s">
        <v>63</v>
      </c>
      <c r="J70" s="7" t="s">
        <v>14</v>
      </c>
      <c r="K70" s="7" t="s">
        <v>15</v>
      </c>
      <c r="L70" s="7" t="s">
        <v>16</v>
      </c>
      <c r="M70" s="8">
        <v>96.25</v>
      </c>
      <c r="N70" s="8">
        <v>175</v>
      </c>
      <c r="O70" s="8">
        <v>175</v>
      </c>
      <c r="P70" s="9">
        <f t="shared" si="4"/>
        <v>131.86250000000004</v>
      </c>
      <c r="Q70" s="9">
        <f t="shared" si="5"/>
        <v>288</v>
      </c>
      <c r="R70" s="9">
        <f t="shared" si="6"/>
        <v>288</v>
      </c>
      <c r="S70" s="7" t="s">
        <v>23</v>
      </c>
      <c r="T70" s="7" t="s">
        <v>3270</v>
      </c>
      <c r="U70" s="7" t="s">
        <v>24</v>
      </c>
      <c r="V70" s="26"/>
      <c r="X70" s="60">
        <f t="shared" si="3"/>
        <v>0</v>
      </c>
    </row>
    <row r="71" spans="2:24" x14ac:dyDescent="0.25">
      <c r="B71" s="35">
        <v>843380164562</v>
      </c>
      <c r="C71" s="7" t="s">
        <v>384</v>
      </c>
      <c r="D71" s="7" t="s">
        <v>385</v>
      </c>
      <c r="E71" s="7" t="s">
        <v>15</v>
      </c>
      <c r="F71" s="7" t="s">
        <v>40</v>
      </c>
      <c r="G71" s="7">
        <v>3430</v>
      </c>
      <c r="H71" s="7" t="s">
        <v>62</v>
      </c>
      <c r="I71" s="7" t="s">
        <v>63</v>
      </c>
      <c r="J71" s="7" t="s">
        <v>14</v>
      </c>
      <c r="K71" s="7" t="s">
        <v>15</v>
      </c>
      <c r="L71" s="7" t="s">
        <v>16</v>
      </c>
      <c r="M71" s="8">
        <v>96.25</v>
      </c>
      <c r="N71" s="8">
        <v>175</v>
      </c>
      <c r="O71" s="8">
        <v>175</v>
      </c>
      <c r="P71" s="9">
        <f t="shared" si="4"/>
        <v>131.86250000000004</v>
      </c>
      <c r="Q71" s="9">
        <f t="shared" si="5"/>
        <v>288</v>
      </c>
      <c r="R71" s="9">
        <f t="shared" si="6"/>
        <v>288</v>
      </c>
      <c r="S71" s="7" t="s">
        <v>23</v>
      </c>
      <c r="T71" s="7" t="s">
        <v>3270</v>
      </c>
      <c r="U71" s="7" t="s">
        <v>24</v>
      </c>
      <c r="V71" s="26"/>
      <c r="X71" s="60">
        <f t="shared" ref="X71:X134" si="7">W71*M71</f>
        <v>0</v>
      </c>
    </row>
    <row r="72" spans="2:24" x14ac:dyDescent="0.25">
      <c r="B72" s="35">
        <v>843380164579</v>
      </c>
      <c r="C72" s="7" t="s">
        <v>386</v>
      </c>
      <c r="D72" s="7" t="s">
        <v>387</v>
      </c>
      <c r="E72" s="7" t="s">
        <v>15</v>
      </c>
      <c r="F72" s="7" t="s">
        <v>40</v>
      </c>
      <c r="G72" s="7">
        <v>3432</v>
      </c>
      <c r="H72" s="7" t="s">
        <v>62</v>
      </c>
      <c r="I72" s="7" t="s">
        <v>63</v>
      </c>
      <c r="J72" s="7" t="s">
        <v>14</v>
      </c>
      <c r="K72" s="7" t="s">
        <v>15</v>
      </c>
      <c r="L72" s="7" t="s">
        <v>16</v>
      </c>
      <c r="M72" s="8">
        <v>96.25</v>
      </c>
      <c r="N72" s="8">
        <v>175</v>
      </c>
      <c r="O72" s="8">
        <v>175</v>
      </c>
      <c r="P72" s="9">
        <f t="shared" ref="P72:P135" si="8">(O72*$P$3)*(M72/O72)</f>
        <v>131.86250000000004</v>
      </c>
      <c r="Q72" s="9">
        <f t="shared" ref="Q72:Q135" si="9">R72</f>
        <v>288</v>
      </c>
      <c r="R72" s="9">
        <f t="shared" ref="R72:R135" si="10">ROUND(O72*$P$3*(1+$Q$3),0)</f>
        <v>288</v>
      </c>
      <c r="S72" s="7" t="s">
        <v>23</v>
      </c>
      <c r="T72" s="7" t="s">
        <v>3270</v>
      </c>
      <c r="U72" s="7" t="s">
        <v>24</v>
      </c>
      <c r="V72" s="26"/>
      <c r="X72" s="60">
        <f t="shared" si="7"/>
        <v>0</v>
      </c>
    </row>
    <row r="73" spans="2:24" x14ac:dyDescent="0.25">
      <c r="B73" s="35">
        <v>843380164586</v>
      </c>
      <c r="C73" s="7" t="s">
        <v>388</v>
      </c>
      <c r="D73" s="7" t="s">
        <v>389</v>
      </c>
      <c r="E73" s="7" t="s">
        <v>15</v>
      </c>
      <c r="F73" s="7" t="s">
        <v>40</v>
      </c>
      <c r="G73" s="7">
        <v>3434</v>
      </c>
      <c r="H73" s="7" t="s">
        <v>62</v>
      </c>
      <c r="I73" s="7" t="s">
        <v>63</v>
      </c>
      <c r="J73" s="7" t="s">
        <v>14</v>
      </c>
      <c r="K73" s="7" t="s">
        <v>15</v>
      </c>
      <c r="L73" s="7" t="s">
        <v>16</v>
      </c>
      <c r="M73" s="8">
        <v>96.25</v>
      </c>
      <c r="N73" s="8">
        <v>175</v>
      </c>
      <c r="O73" s="8">
        <v>175</v>
      </c>
      <c r="P73" s="9">
        <f t="shared" si="8"/>
        <v>131.86250000000004</v>
      </c>
      <c r="Q73" s="9">
        <f t="shared" si="9"/>
        <v>288</v>
      </c>
      <c r="R73" s="9">
        <f t="shared" si="10"/>
        <v>288</v>
      </c>
      <c r="S73" s="7" t="s">
        <v>23</v>
      </c>
      <c r="T73" s="7" t="s">
        <v>3270</v>
      </c>
      <c r="U73" s="7" t="s">
        <v>24</v>
      </c>
      <c r="V73" s="26"/>
      <c r="X73" s="60">
        <f t="shared" si="7"/>
        <v>0</v>
      </c>
    </row>
    <row r="74" spans="2:24" x14ac:dyDescent="0.25">
      <c r="B74" s="35">
        <v>843380164593</v>
      </c>
      <c r="C74" s="7" t="s">
        <v>390</v>
      </c>
      <c r="D74" s="7" t="s">
        <v>391</v>
      </c>
      <c r="E74" s="7" t="s">
        <v>15</v>
      </c>
      <c r="F74" s="7" t="s">
        <v>40</v>
      </c>
      <c r="G74" s="7">
        <v>3436</v>
      </c>
      <c r="H74" s="7" t="s">
        <v>62</v>
      </c>
      <c r="I74" s="7" t="s">
        <v>63</v>
      </c>
      <c r="J74" s="7" t="s">
        <v>14</v>
      </c>
      <c r="K74" s="7" t="s">
        <v>15</v>
      </c>
      <c r="L74" s="7" t="s">
        <v>16</v>
      </c>
      <c r="M74" s="8">
        <v>96.25</v>
      </c>
      <c r="N74" s="8">
        <v>175</v>
      </c>
      <c r="O74" s="8">
        <v>175</v>
      </c>
      <c r="P74" s="9">
        <f t="shared" si="8"/>
        <v>131.86250000000004</v>
      </c>
      <c r="Q74" s="9">
        <f t="shared" si="9"/>
        <v>288</v>
      </c>
      <c r="R74" s="9">
        <f t="shared" si="10"/>
        <v>288</v>
      </c>
      <c r="S74" s="7" t="s">
        <v>23</v>
      </c>
      <c r="T74" s="7" t="s">
        <v>3270</v>
      </c>
      <c r="U74" s="7" t="s">
        <v>24</v>
      </c>
      <c r="V74" s="26"/>
      <c r="X74" s="60">
        <f t="shared" si="7"/>
        <v>0</v>
      </c>
    </row>
    <row r="75" spans="2:24" x14ac:dyDescent="0.25">
      <c r="B75" s="35">
        <v>843380164609</v>
      </c>
      <c r="C75" s="7" t="s">
        <v>392</v>
      </c>
      <c r="D75" s="7" t="s">
        <v>393</v>
      </c>
      <c r="E75" s="7" t="s">
        <v>15</v>
      </c>
      <c r="F75" s="7" t="s">
        <v>40</v>
      </c>
      <c r="G75" s="7">
        <v>3632</v>
      </c>
      <c r="H75" s="7" t="s">
        <v>62</v>
      </c>
      <c r="I75" s="7" t="s">
        <v>63</v>
      </c>
      <c r="J75" s="7" t="s">
        <v>14</v>
      </c>
      <c r="K75" s="7" t="s">
        <v>15</v>
      </c>
      <c r="L75" s="7" t="s">
        <v>16</v>
      </c>
      <c r="M75" s="8">
        <v>96.25</v>
      </c>
      <c r="N75" s="8">
        <v>175</v>
      </c>
      <c r="O75" s="8">
        <v>175</v>
      </c>
      <c r="P75" s="9">
        <f t="shared" si="8"/>
        <v>131.86250000000004</v>
      </c>
      <c r="Q75" s="9">
        <f t="shared" si="9"/>
        <v>288</v>
      </c>
      <c r="R75" s="9">
        <f t="shared" si="10"/>
        <v>288</v>
      </c>
      <c r="S75" s="7" t="s">
        <v>23</v>
      </c>
      <c r="T75" s="7" t="s">
        <v>3270</v>
      </c>
      <c r="U75" s="7" t="s">
        <v>24</v>
      </c>
      <c r="V75" s="26"/>
      <c r="X75" s="60">
        <f t="shared" si="7"/>
        <v>0</v>
      </c>
    </row>
    <row r="76" spans="2:24" x14ac:dyDescent="0.25">
      <c r="B76" s="35">
        <v>843380164616</v>
      </c>
      <c r="C76" s="7" t="s">
        <v>394</v>
      </c>
      <c r="D76" s="7" t="s">
        <v>395</v>
      </c>
      <c r="E76" s="7" t="s">
        <v>15</v>
      </c>
      <c r="F76" s="7" t="s">
        <v>40</v>
      </c>
      <c r="G76" s="7">
        <v>3634</v>
      </c>
      <c r="H76" s="7" t="s">
        <v>62</v>
      </c>
      <c r="I76" s="7" t="s">
        <v>63</v>
      </c>
      <c r="J76" s="7" t="s">
        <v>14</v>
      </c>
      <c r="K76" s="7" t="s">
        <v>15</v>
      </c>
      <c r="L76" s="7" t="s">
        <v>16</v>
      </c>
      <c r="M76" s="8">
        <v>96.25</v>
      </c>
      <c r="N76" s="8">
        <v>175</v>
      </c>
      <c r="O76" s="8">
        <v>175</v>
      </c>
      <c r="P76" s="9">
        <f t="shared" si="8"/>
        <v>131.86250000000004</v>
      </c>
      <c r="Q76" s="9">
        <f t="shared" si="9"/>
        <v>288</v>
      </c>
      <c r="R76" s="9">
        <f t="shared" si="10"/>
        <v>288</v>
      </c>
      <c r="S76" s="7" t="s">
        <v>23</v>
      </c>
      <c r="T76" s="7" t="s">
        <v>3270</v>
      </c>
      <c r="U76" s="7" t="s">
        <v>24</v>
      </c>
      <c r="V76" s="26"/>
      <c r="X76" s="60">
        <f t="shared" si="7"/>
        <v>0</v>
      </c>
    </row>
    <row r="77" spans="2:24" x14ac:dyDescent="0.25">
      <c r="B77" s="35">
        <v>843380164623</v>
      </c>
      <c r="C77" s="7" t="s">
        <v>396</v>
      </c>
      <c r="D77" s="7" t="s">
        <v>397</v>
      </c>
      <c r="E77" s="7" t="s">
        <v>15</v>
      </c>
      <c r="F77" s="7" t="s">
        <v>40</v>
      </c>
      <c r="G77" s="7">
        <v>3636</v>
      </c>
      <c r="H77" s="7" t="s">
        <v>62</v>
      </c>
      <c r="I77" s="7" t="s">
        <v>63</v>
      </c>
      <c r="J77" s="7" t="s">
        <v>14</v>
      </c>
      <c r="K77" s="7" t="s">
        <v>15</v>
      </c>
      <c r="L77" s="7" t="s">
        <v>16</v>
      </c>
      <c r="M77" s="8">
        <v>96.25</v>
      </c>
      <c r="N77" s="8">
        <v>175</v>
      </c>
      <c r="O77" s="8">
        <v>175</v>
      </c>
      <c r="P77" s="9">
        <f t="shared" si="8"/>
        <v>131.86250000000004</v>
      </c>
      <c r="Q77" s="9">
        <f t="shared" si="9"/>
        <v>288</v>
      </c>
      <c r="R77" s="9">
        <f t="shared" si="10"/>
        <v>288</v>
      </c>
      <c r="S77" s="7" t="s">
        <v>23</v>
      </c>
      <c r="T77" s="7" t="s">
        <v>3270</v>
      </c>
      <c r="U77" s="7" t="s">
        <v>24</v>
      </c>
      <c r="V77" s="26"/>
      <c r="X77" s="60">
        <f t="shared" si="7"/>
        <v>0</v>
      </c>
    </row>
    <row r="78" spans="2:24" x14ac:dyDescent="0.25">
      <c r="B78" s="35">
        <v>843380164630</v>
      </c>
      <c r="C78" s="7" t="s">
        <v>398</v>
      </c>
      <c r="D78" s="7" t="s">
        <v>399</v>
      </c>
      <c r="E78" s="7" t="s">
        <v>15</v>
      </c>
      <c r="F78" s="7" t="s">
        <v>40</v>
      </c>
      <c r="G78" s="7">
        <v>3832</v>
      </c>
      <c r="H78" s="7" t="s">
        <v>62</v>
      </c>
      <c r="I78" s="7" t="s">
        <v>63</v>
      </c>
      <c r="J78" s="7" t="s">
        <v>14</v>
      </c>
      <c r="K78" s="7" t="s">
        <v>15</v>
      </c>
      <c r="L78" s="7" t="s">
        <v>16</v>
      </c>
      <c r="M78" s="8">
        <v>96.25</v>
      </c>
      <c r="N78" s="8">
        <v>175</v>
      </c>
      <c r="O78" s="8">
        <v>175</v>
      </c>
      <c r="P78" s="9">
        <f t="shared" si="8"/>
        <v>131.86250000000004</v>
      </c>
      <c r="Q78" s="9">
        <f t="shared" si="9"/>
        <v>288</v>
      </c>
      <c r="R78" s="9">
        <f t="shared" si="10"/>
        <v>288</v>
      </c>
      <c r="S78" s="7" t="s">
        <v>23</v>
      </c>
      <c r="T78" s="7" t="s">
        <v>3270</v>
      </c>
      <c r="U78" s="7" t="s">
        <v>24</v>
      </c>
      <c r="V78" s="26"/>
      <c r="X78" s="60">
        <f t="shared" si="7"/>
        <v>0</v>
      </c>
    </row>
    <row r="79" spans="2:24" x14ac:dyDescent="0.25">
      <c r="B79" s="35">
        <v>843380164647</v>
      </c>
      <c r="C79" s="7" t="s">
        <v>400</v>
      </c>
      <c r="D79" s="7" t="s">
        <v>401</v>
      </c>
      <c r="E79" s="7" t="s">
        <v>15</v>
      </c>
      <c r="F79" s="7" t="s">
        <v>40</v>
      </c>
      <c r="G79" s="7">
        <v>3834</v>
      </c>
      <c r="H79" s="7" t="s">
        <v>62</v>
      </c>
      <c r="I79" s="7" t="s">
        <v>63</v>
      </c>
      <c r="J79" s="7" t="s">
        <v>14</v>
      </c>
      <c r="K79" s="7" t="s">
        <v>15</v>
      </c>
      <c r="L79" s="7" t="s">
        <v>16</v>
      </c>
      <c r="M79" s="8">
        <v>96.25</v>
      </c>
      <c r="N79" s="8">
        <v>175</v>
      </c>
      <c r="O79" s="8">
        <v>175</v>
      </c>
      <c r="P79" s="9">
        <f t="shared" si="8"/>
        <v>131.86250000000004</v>
      </c>
      <c r="Q79" s="9">
        <f t="shared" si="9"/>
        <v>288</v>
      </c>
      <c r="R79" s="9">
        <f t="shared" si="10"/>
        <v>288</v>
      </c>
      <c r="S79" s="7" t="s">
        <v>23</v>
      </c>
      <c r="T79" s="7" t="s">
        <v>3270</v>
      </c>
      <c r="U79" s="7" t="s">
        <v>24</v>
      </c>
      <c r="V79" s="26"/>
      <c r="X79" s="60">
        <f t="shared" si="7"/>
        <v>0</v>
      </c>
    </row>
    <row r="80" spans="2:24" x14ac:dyDescent="0.25">
      <c r="B80" s="35">
        <v>843380164654</v>
      </c>
      <c r="C80" s="7" t="s">
        <v>402</v>
      </c>
      <c r="D80" s="7" t="s">
        <v>403</v>
      </c>
      <c r="E80" s="7" t="s">
        <v>15</v>
      </c>
      <c r="F80" s="7" t="s">
        <v>40</v>
      </c>
      <c r="G80" s="7">
        <v>3836</v>
      </c>
      <c r="H80" s="7" t="s">
        <v>62</v>
      </c>
      <c r="I80" s="7" t="s">
        <v>63</v>
      </c>
      <c r="J80" s="7" t="s">
        <v>14</v>
      </c>
      <c r="K80" s="7" t="s">
        <v>15</v>
      </c>
      <c r="L80" s="7" t="s">
        <v>16</v>
      </c>
      <c r="M80" s="8">
        <v>96.25</v>
      </c>
      <c r="N80" s="8">
        <v>175</v>
      </c>
      <c r="O80" s="8">
        <v>175</v>
      </c>
      <c r="P80" s="9">
        <f t="shared" si="8"/>
        <v>131.86250000000004</v>
      </c>
      <c r="Q80" s="9">
        <f t="shared" si="9"/>
        <v>288</v>
      </c>
      <c r="R80" s="9">
        <f t="shared" si="10"/>
        <v>288</v>
      </c>
      <c r="S80" s="7" t="s">
        <v>23</v>
      </c>
      <c r="T80" s="7" t="s">
        <v>3270</v>
      </c>
      <c r="U80" s="7" t="s">
        <v>24</v>
      </c>
      <c r="V80" s="26"/>
      <c r="X80" s="60">
        <f t="shared" si="7"/>
        <v>0</v>
      </c>
    </row>
    <row r="81" spans="2:24" x14ac:dyDescent="0.25">
      <c r="B81" s="35">
        <v>843380164661</v>
      </c>
      <c r="C81" s="7" t="s">
        <v>404</v>
      </c>
      <c r="D81" s="7" t="s">
        <v>405</v>
      </c>
      <c r="E81" s="7" t="s">
        <v>15</v>
      </c>
      <c r="F81" s="7" t="s">
        <v>40</v>
      </c>
      <c r="G81" s="7">
        <v>4032</v>
      </c>
      <c r="H81" s="7" t="s">
        <v>62</v>
      </c>
      <c r="I81" s="7" t="s">
        <v>63</v>
      </c>
      <c r="J81" s="7" t="s">
        <v>14</v>
      </c>
      <c r="K81" s="7" t="s">
        <v>15</v>
      </c>
      <c r="L81" s="7" t="s">
        <v>16</v>
      </c>
      <c r="M81" s="8">
        <v>96.25</v>
      </c>
      <c r="N81" s="8">
        <v>175</v>
      </c>
      <c r="O81" s="8">
        <v>175</v>
      </c>
      <c r="P81" s="9">
        <f t="shared" si="8"/>
        <v>131.86250000000004</v>
      </c>
      <c r="Q81" s="9">
        <f t="shared" si="9"/>
        <v>288</v>
      </c>
      <c r="R81" s="9">
        <f t="shared" si="10"/>
        <v>288</v>
      </c>
      <c r="S81" s="7" t="s">
        <v>23</v>
      </c>
      <c r="T81" s="7" t="s">
        <v>3270</v>
      </c>
      <c r="U81" s="7" t="s">
        <v>24</v>
      </c>
      <c r="V81" s="26"/>
      <c r="X81" s="60">
        <f t="shared" si="7"/>
        <v>0</v>
      </c>
    </row>
    <row r="82" spans="2:24" x14ac:dyDescent="0.25">
      <c r="B82" s="35">
        <v>843380164678</v>
      </c>
      <c r="C82" s="7" t="s">
        <v>406</v>
      </c>
      <c r="D82" s="7" t="s">
        <v>407</v>
      </c>
      <c r="E82" s="7" t="s">
        <v>15</v>
      </c>
      <c r="F82" s="7" t="s">
        <v>40</v>
      </c>
      <c r="G82" s="7">
        <v>4232</v>
      </c>
      <c r="H82" s="7" t="s">
        <v>62</v>
      </c>
      <c r="I82" s="7" t="s">
        <v>63</v>
      </c>
      <c r="J82" s="7" t="s">
        <v>14</v>
      </c>
      <c r="K82" s="7" t="s">
        <v>15</v>
      </c>
      <c r="L82" s="7" t="s">
        <v>16</v>
      </c>
      <c r="M82" s="8">
        <v>96.25</v>
      </c>
      <c r="N82" s="8">
        <v>175</v>
      </c>
      <c r="O82" s="8">
        <v>175</v>
      </c>
      <c r="P82" s="9">
        <f t="shared" si="8"/>
        <v>131.86250000000004</v>
      </c>
      <c r="Q82" s="9">
        <f t="shared" si="9"/>
        <v>288</v>
      </c>
      <c r="R82" s="9">
        <f t="shared" si="10"/>
        <v>288</v>
      </c>
      <c r="S82" s="7" t="s">
        <v>23</v>
      </c>
      <c r="T82" s="7" t="s">
        <v>3270</v>
      </c>
      <c r="U82" s="7" t="s">
        <v>24</v>
      </c>
      <c r="V82" s="26"/>
      <c r="X82" s="60">
        <f t="shared" si="7"/>
        <v>0</v>
      </c>
    </row>
    <row r="83" spans="2:24" x14ac:dyDescent="0.25">
      <c r="B83" s="35">
        <v>843380164685</v>
      </c>
      <c r="C83" s="7" t="s">
        <v>408</v>
      </c>
      <c r="D83" s="7" t="s">
        <v>409</v>
      </c>
      <c r="E83" s="7" t="s">
        <v>15</v>
      </c>
      <c r="F83" s="7" t="s">
        <v>40</v>
      </c>
      <c r="G83" s="7">
        <v>4432</v>
      </c>
      <c r="H83" s="7" t="s">
        <v>62</v>
      </c>
      <c r="I83" s="7" t="s">
        <v>63</v>
      </c>
      <c r="J83" s="7" t="s">
        <v>14</v>
      </c>
      <c r="K83" s="7" t="s">
        <v>15</v>
      </c>
      <c r="L83" s="7" t="s">
        <v>16</v>
      </c>
      <c r="M83" s="8">
        <v>96.25</v>
      </c>
      <c r="N83" s="8">
        <v>175</v>
      </c>
      <c r="O83" s="8">
        <v>175</v>
      </c>
      <c r="P83" s="9">
        <f t="shared" si="8"/>
        <v>131.86250000000004</v>
      </c>
      <c r="Q83" s="9">
        <f t="shared" si="9"/>
        <v>288</v>
      </c>
      <c r="R83" s="9">
        <f t="shared" si="10"/>
        <v>288</v>
      </c>
      <c r="S83" s="7" t="s">
        <v>23</v>
      </c>
      <c r="T83" s="7" t="s">
        <v>3270</v>
      </c>
      <c r="U83" s="7" t="s">
        <v>24</v>
      </c>
      <c r="V83" s="26"/>
      <c r="X83" s="60">
        <f t="shared" si="7"/>
        <v>0</v>
      </c>
    </row>
    <row r="84" spans="2:24" x14ac:dyDescent="0.25">
      <c r="B84" s="35">
        <v>843380163619</v>
      </c>
      <c r="C84" s="7" t="s">
        <v>288</v>
      </c>
      <c r="D84" s="7" t="s">
        <v>289</v>
      </c>
      <c r="E84" s="7" t="s">
        <v>16</v>
      </c>
      <c r="F84" s="7" t="s">
        <v>10</v>
      </c>
      <c r="G84" s="7">
        <v>3030</v>
      </c>
      <c r="H84" s="7" t="s">
        <v>62</v>
      </c>
      <c r="I84" s="7" t="s">
        <v>63</v>
      </c>
      <c r="J84" s="7" t="s">
        <v>14</v>
      </c>
      <c r="K84" s="7" t="s">
        <v>15</v>
      </c>
      <c r="L84" s="7" t="s">
        <v>16</v>
      </c>
      <c r="M84" s="8">
        <v>96.25</v>
      </c>
      <c r="N84" s="8">
        <v>175</v>
      </c>
      <c r="O84" s="8">
        <v>175</v>
      </c>
      <c r="P84" s="9">
        <f t="shared" si="8"/>
        <v>131.86250000000004</v>
      </c>
      <c r="Q84" s="9">
        <f t="shared" si="9"/>
        <v>288</v>
      </c>
      <c r="R84" s="9">
        <f t="shared" si="10"/>
        <v>288</v>
      </c>
      <c r="S84" s="7" t="s">
        <v>23</v>
      </c>
      <c r="T84" s="7" t="s">
        <v>3270</v>
      </c>
      <c r="U84" s="7" t="s">
        <v>24</v>
      </c>
      <c r="V84" s="26"/>
      <c r="X84" s="60">
        <f t="shared" si="7"/>
        <v>0</v>
      </c>
    </row>
    <row r="85" spans="2:24" x14ac:dyDescent="0.25">
      <c r="B85" s="35">
        <v>843380163626</v>
      </c>
      <c r="C85" s="7" t="s">
        <v>290</v>
      </c>
      <c r="D85" s="7" t="s">
        <v>291</v>
      </c>
      <c r="E85" s="7" t="s">
        <v>16</v>
      </c>
      <c r="F85" s="7" t="s">
        <v>10</v>
      </c>
      <c r="G85" s="7">
        <v>3032</v>
      </c>
      <c r="H85" s="7" t="s">
        <v>62</v>
      </c>
      <c r="I85" s="7" t="s">
        <v>63</v>
      </c>
      <c r="J85" s="7" t="s">
        <v>14</v>
      </c>
      <c r="K85" s="7" t="s">
        <v>15</v>
      </c>
      <c r="L85" s="7" t="s">
        <v>16</v>
      </c>
      <c r="M85" s="8">
        <v>96.25</v>
      </c>
      <c r="N85" s="8">
        <v>175</v>
      </c>
      <c r="O85" s="8">
        <v>175</v>
      </c>
      <c r="P85" s="9">
        <f t="shared" si="8"/>
        <v>131.86250000000004</v>
      </c>
      <c r="Q85" s="9">
        <f t="shared" si="9"/>
        <v>288</v>
      </c>
      <c r="R85" s="9">
        <f t="shared" si="10"/>
        <v>288</v>
      </c>
      <c r="S85" s="7" t="s">
        <v>23</v>
      </c>
      <c r="T85" s="7" t="s">
        <v>3270</v>
      </c>
      <c r="U85" s="7" t="s">
        <v>24</v>
      </c>
      <c r="V85" s="26"/>
      <c r="X85" s="60">
        <f t="shared" si="7"/>
        <v>0</v>
      </c>
    </row>
    <row r="86" spans="2:24" x14ac:dyDescent="0.25">
      <c r="B86" s="35">
        <v>843380163633</v>
      </c>
      <c r="C86" s="7" t="s">
        <v>293</v>
      </c>
      <c r="D86" s="7" t="s">
        <v>294</v>
      </c>
      <c r="E86" s="7" t="s">
        <v>16</v>
      </c>
      <c r="F86" s="7" t="s">
        <v>10</v>
      </c>
      <c r="G86" s="7">
        <v>3230</v>
      </c>
      <c r="H86" s="7" t="s">
        <v>62</v>
      </c>
      <c r="I86" s="7" t="s">
        <v>63</v>
      </c>
      <c r="J86" s="7" t="s">
        <v>14</v>
      </c>
      <c r="K86" s="7" t="s">
        <v>15</v>
      </c>
      <c r="L86" s="7" t="s">
        <v>16</v>
      </c>
      <c r="M86" s="8">
        <v>96.25</v>
      </c>
      <c r="N86" s="8">
        <v>175</v>
      </c>
      <c r="O86" s="8">
        <v>175</v>
      </c>
      <c r="P86" s="9">
        <f t="shared" si="8"/>
        <v>131.86250000000004</v>
      </c>
      <c r="Q86" s="9">
        <f t="shared" si="9"/>
        <v>288</v>
      </c>
      <c r="R86" s="9">
        <f t="shared" si="10"/>
        <v>288</v>
      </c>
      <c r="S86" s="7" t="s">
        <v>23</v>
      </c>
      <c r="T86" s="7" t="s">
        <v>3270</v>
      </c>
      <c r="U86" s="7" t="s">
        <v>24</v>
      </c>
      <c r="V86" s="26"/>
      <c r="X86" s="60">
        <f t="shared" si="7"/>
        <v>0</v>
      </c>
    </row>
    <row r="87" spans="2:24" x14ac:dyDescent="0.25">
      <c r="B87" s="35">
        <v>843380163640</v>
      </c>
      <c r="C87" s="7" t="s">
        <v>296</v>
      </c>
      <c r="D87" s="7" t="s">
        <v>297</v>
      </c>
      <c r="E87" s="7" t="s">
        <v>16</v>
      </c>
      <c r="F87" s="7" t="s">
        <v>10</v>
      </c>
      <c r="G87" s="7">
        <v>3232</v>
      </c>
      <c r="H87" s="7" t="s">
        <v>62</v>
      </c>
      <c r="I87" s="7" t="s">
        <v>63</v>
      </c>
      <c r="J87" s="7" t="s">
        <v>14</v>
      </c>
      <c r="K87" s="7" t="s">
        <v>15</v>
      </c>
      <c r="L87" s="7" t="s">
        <v>16</v>
      </c>
      <c r="M87" s="8">
        <v>96.25</v>
      </c>
      <c r="N87" s="8">
        <v>175</v>
      </c>
      <c r="O87" s="8">
        <v>175</v>
      </c>
      <c r="P87" s="9">
        <f t="shared" si="8"/>
        <v>131.86250000000004</v>
      </c>
      <c r="Q87" s="9">
        <f t="shared" si="9"/>
        <v>288</v>
      </c>
      <c r="R87" s="9">
        <f t="shared" si="10"/>
        <v>288</v>
      </c>
      <c r="S87" s="7" t="s">
        <v>23</v>
      </c>
      <c r="T87" s="7" t="s">
        <v>3270</v>
      </c>
      <c r="U87" s="7" t="s">
        <v>24</v>
      </c>
      <c r="V87" s="26"/>
      <c r="X87" s="60">
        <f t="shared" si="7"/>
        <v>0</v>
      </c>
    </row>
    <row r="88" spans="2:24" x14ac:dyDescent="0.25">
      <c r="B88" s="35">
        <v>843380163657</v>
      </c>
      <c r="C88" s="7" t="s">
        <v>298</v>
      </c>
      <c r="D88" s="7" t="s">
        <v>299</v>
      </c>
      <c r="E88" s="7" t="s">
        <v>16</v>
      </c>
      <c r="F88" s="7" t="s">
        <v>10</v>
      </c>
      <c r="G88" s="7">
        <v>3234</v>
      </c>
      <c r="H88" s="7" t="s">
        <v>62</v>
      </c>
      <c r="I88" s="7" t="s">
        <v>63</v>
      </c>
      <c r="J88" s="7" t="s">
        <v>14</v>
      </c>
      <c r="K88" s="7" t="s">
        <v>15</v>
      </c>
      <c r="L88" s="7" t="s">
        <v>16</v>
      </c>
      <c r="M88" s="8">
        <v>96.25</v>
      </c>
      <c r="N88" s="8">
        <v>175</v>
      </c>
      <c r="O88" s="8">
        <v>175</v>
      </c>
      <c r="P88" s="9">
        <f t="shared" si="8"/>
        <v>131.86250000000004</v>
      </c>
      <c r="Q88" s="9">
        <f t="shared" si="9"/>
        <v>288</v>
      </c>
      <c r="R88" s="9">
        <f t="shared" si="10"/>
        <v>288</v>
      </c>
      <c r="S88" s="7" t="s">
        <v>23</v>
      </c>
      <c r="T88" s="7" t="s">
        <v>3270</v>
      </c>
      <c r="U88" s="7" t="s">
        <v>24</v>
      </c>
      <c r="V88" s="26"/>
      <c r="X88" s="60">
        <f t="shared" si="7"/>
        <v>0</v>
      </c>
    </row>
    <row r="89" spans="2:24" x14ac:dyDescent="0.25">
      <c r="B89" s="35">
        <v>843380163664</v>
      </c>
      <c r="C89" s="7" t="s">
        <v>301</v>
      </c>
      <c r="D89" s="7" t="s">
        <v>302</v>
      </c>
      <c r="E89" s="7" t="s">
        <v>16</v>
      </c>
      <c r="F89" s="7" t="s">
        <v>10</v>
      </c>
      <c r="G89" s="7">
        <v>3430</v>
      </c>
      <c r="H89" s="7" t="s">
        <v>62</v>
      </c>
      <c r="I89" s="7" t="s">
        <v>63</v>
      </c>
      <c r="J89" s="7" t="s">
        <v>14</v>
      </c>
      <c r="K89" s="7" t="s">
        <v>15</v>
      </c>
      <c r="L89" s="7" t="s">
        <v>16</v>
      </c>
      <c r="M89" s="8">
        <v>96.25</v>
      </c>
      <c r="N89" s="8">
        <v>175</v>
      </c>
      <c r="O89" s="8">
        <v>175</v>
      </c>
      <c r="P89" s="9">
        <f t="shared" si="8"/>
        <v>131.86250000000004</v>
      </c>
      <c r="Q89" s="9">
        <f t="shared" si="9"/>
        <v>288</v>
      </c>
      <c r="R89" s="9">
        <f t="shared" si="10"/>
        <v>288</v>
      </c>
      <c r="S89" s="7" t="s">
        <v>23</v>
      </c>
      <c r="T89" s="7" t="s">
        <v>3270</v>
      </c>
      <c r="U89" s="7" t="s">
        <v>24</v>
      </c>
      <c r="V89" s="26"/>
      <c r="X89" s="60">
        <f t="shared" si="7"/>
        <v>0</v>
      </c>
    </row>
    <row r="90" spans="2:24" x14ac:dyDescent="0.25">
      <c r="B90" s="35">
        <v>843380163671</v>
      </c>
      <c r="C90" s="7" t="s">
        <v>304</v>
      </c>
      <c r="D90" s="7" t="s">
        <v>305</v>
      </c>
      <c r="E90" s="7" t="s">
        <v>16</v>
      </c>
      <c r="F90" s="7" t="s">
        <v>10</v>
      </c>
      <c r="G90" s="7">
        <v>3432</v>
      </c>
      <c r="H90" s="7" t="s">
        <v>62</v>
      </c>
      <c r="I90" s="7" t="s">
        <v>63</v>
      </c>
      <c r="J90" s="7" t="s">
        <v>14</v>
      </c>
      <c r="K90" s="7" t="s">
        <v>15</v>
      </c>
      <c r="L90" s="7" t="s">
        <v>16</v>
      </c>
      <c r="M90" s="8">
        <v>96.25</v>
      </c>
      <c r="N90" s="8">
        <v>175</v>
      </c>
      <c r="O90" s="8">
        <v>175</v>
      </c>
      <c r="P90" s="9">
        <f t="shared" si="8"/>
        <v>131.86250000000004</v>
      </c>
      <c r="Q90" s="9">
        <f t="shared" si="9"/>
        <v>288</v>
      </c>
      <c r="R90" s="9">
        <f t="shared" si="10"/>
        <v>288</v>
      </c>
      <c r="S90" s="7" t="s">
        <v>23</v>
      </c>
      <c r="T90" s="7" t="s">
        <v>3270</v>
      </c>
      <c r="U90" s="7" t="s">
        <v>24</v>
      </c>
      <c r="V90" s="26"/>
      <c r="X90" s="60">
        <f t="shared" si="7"/>
        <v>0</v>
      </c>
    </row>
    <row r="91" spans="2:24" x14ac:dyDescent="0.25">
      <c r="B91" s="35">
        <v>843380163688</v>
      </c>
      <c r="C91" s="7" t="s">
        <v>306</v>
      </c>
      <c r="D91" s="7" t="s">
        <v>307</v>
      </c>
      <c r="E91" s="7" t="s">
        <v>16</v>
      </c>
      <c r="F91" s="7" t="s">
        <v>10</v>
      </c>
      <c r="G91" s="7">
        <v>3434</v>
      </c>
      <c r="H91" s="7" t="s">
        <v>62</v>
      </c>
      <c r="I91" s="7" t="s">
        <v>63</v>
      </c>
      <c r="J91" s="7" t="s">
        <v>14</v>
      </c>
      <c r="K91" s="7" t="s">
        <v>15</v>
      </c>
      <c r="L91" s="7" t="s">
        <v>16</v>
      </c>
      <c r="M91" s="8">
        <v>96.25</v>
      </c>
      <c r="N91" s="8">
        <v>175</v>
      </c>
      <c r="O91" s="8">
        <v>175</v>
      </c>
      <c r="P91" s="9">
        <f t="shared" si="8"/>
        <v>131.86250000000004</v>
      </c>
      <c r="Q91" s="9">
        <f t="shared" si="9"/>
        <v>288</v>
      </c>
      <c r="R91" s="9">
        <f t="shared" si="10"/>
        <v>288</v>
      </c>
      <c r="S91" s="7" t="s">
        <v>23</v>
      </c>
      <c r="T91" s="7" t="s">
        <v>3270</v>
      </c>
      <c r="U91" s="7" t="s">
        <v>24</v>
      </c>
      <c r="V91" s="26"/>
      <c r="X91" s="60">
        <f t="shared" si="7"/>
        <v>0</v>
      </c>
    </row>
    <row r="92" spans="2:24" x14ac:dyDescent="0.25">
      <c r="B92" s="35">
        <v>843380163695</v>
      </c>
      <c r="C92" s="7" t="s">
        <v>309</v>
      </c>
      <c r="D92" s="7" t="s">
        <v>310</v>
      </c>
      <c r="E92" s="7" t="s">
        <v>16</v>
      </c>
      <c r="F92" s="7" t="s">
        <v>10</v>
      </c>
      <c r="G92" s="7">
        <v>3436</v>
      </c>
      <c r="H92" s="7" t="s">
        <v>62</v>
      </c>
      <c r="I92" s="7" t="s">
        <v>63</v>
      </c>
      <c r="J92" s="7" t="s">
        <v>14</v>
      </c>
      <c r="K92" s="7" t="s">
        <v>15</v>
      </c>
      <c r="L92" s="7" t="s">
        <v>16</v>
      </c>
      <c r="M92" s="8">
        <v>96.25</v>
      </c>
      <c r="N92" s="8">
        <v>175</v>
      </c>
      <c r="O92" s="8">
        <v>175</v>
      </c>
      <c r="P92" s="9">
        <f t="shared" si="8"/>
        <v>131.86250000000004</v>
      </c>
      <c r="Q92" s="9">
        <f t="shared" si="9"/>
        <v>288</v>
      </c>
      <c r="R92" s="9">
        <f t="shared" si="10"/>
        <v>288</v>
      </c>
      <c r="S92" s="7" t="s">
        <v>23</v>
      </c>
      <c r="T92" s="7" t="s">
        <v>3270</v>
      </c>
      <c r="U92" s="7" t="s">
        <v>24</v>
      </c>
      <c r="V92" s="26"/>
      <c r="X92" s="60">
        <f t="shared" si="7"/>
        <v>0</v>
      </c>
    </row>
    <row r="93" spans="2:24" x14ac:dyDescent="0.25">
      <c r="B93" s="35">
        <v>843380163701</v>
      </c>
      <c r="C93" s="7" t="s">
        <v>312</v>
      </c>
      <c r="D93" s="7" t="s">
        <v>313</v>
      </c>
      <c r="E93" s="7" t="s">
        <v>16</v>
      </c>
      <c r="F93" s="7" t="s">
        <v>10</v>
      </c>
      <c r="G93" s="7">
        <v>3632</v>
      </c>
      <c r="H93" s="7" t="s">
        <v>62</v>
      </c>
      <c r="I93" s="7" t="s">
        <v>63</v>
      </c>
      <c r="J93" s="7" t="s">
        <v>14</v>
      </c>
      <c r="K93" s="7" t="s">
        <v>15</v>
      </c>
      <c r="L93" s="7" t="s">
        <v>16</v>
      </c>
      <c r="M93" s="8">
        <v>96.25</v>
      </c>
      <c r="N93" s="8">
        <v>175</v>
      </c>
      <c r="O93" s="8">
        <v>175</v>
      </c>
      <c r="P93" s="9">
        <f t="shared" si="8"/>
        <v>131.86250000000004</v>
      </c>
      <c r="Q93" s="9">
        <f t="shared" si="9"/>
        <v>288</v>
      </c>
      <c r="R93" s="9">
        <f t="shared" si="10"/>
        <v>288</v>
      </c>
      <c r="S93" s="7" t="s">
        <v>23</v>
      </c>
      <c r="T93" s="7" t="s">
        <v>3270</v>
      </c>
      <c r="U93" s="7" t="s">
        <v>24</v>
      </c>
      <c r="V93" s="26"/>
      <c r="X93" s="60">
        <f t="shared" si="7"/>
        <v>0</v>
      </c>
    </row>
    <row r="94" spans="2:24" x14ac:dyDescent="0.25">
      <c r="B94" s="35">
        <v>843380163718</v>
      </c>
      <c r="C94" s="7" t="s">
        <v>314</v>
      </c>
      <c r="D94" s="7" t="s">
        <v>315</v>
      </c>
      <c r="E94" s="7" t="s">
        <v>16</v>
      </c>
      <c r="F94" s="7" t="s">
        <v>10</v>
      </c>
      <c r="G94" s="7">
        <v>3634</v>
      </c>
      <c r="H94" s="7" t="s">
        <v>62</v>
      </c>
      <c r="I94" s="7" t="s">
        <v>63</v>
      </c>
      <c r="J94" s="7" t="s">
        <v>14</v>
      </c>
      <c r="K94" s="7" t="s">
        <v>15</v>
      </c>
      <c r="L94" s="7" t="s">
        <v>16</v>
      </c>
      <c r="M94" s="8">
        <v>96.25</v>
      </c>
      <c r="N94" s="8">
        <v>175</v>
      </c>
      <c r="O94" s="8">
        <v>175</v>
      </c>
      <c r="P94" s="9">
        <f t="shared" si="8"/>
        <v>131.86250000000004</v>
      </c>
      <c r="Q94" s="9">
        <f t="shared" si="9"/>
        <v>288</v>
      </c>
      <c r="R94" s="9">
        <f t="shared" si="10"/>
        <v>288</v>
      </c>
      <c r="S94" s="7" t="s">
        <v>23</v>
      </c>
      <c r="T94" s="7" t="s">
        <v>3270</v>
      </c>
      <c r="U94" s="7" t="s">
        <v>24</v>
      </c>
      <c r="V94" s="26"/>
      <c r="X94" s="60">
        <f t="shared" si="7"/>
        <v>0</v>
      </c>
    </row>
    <row r="95" spans="2:24" x14ac:dyDescent="0.25">
      <c r="B95" s="35">
        <v>843380163725</v>
      </c>
      <c r="C95" s="7" t="s">
        <v>317</v>
      </c>
      <c r="D95" s="7" t="s">
        <v>318</v>
      </c>
      <c r="E95" s="7" t="s">
        <v>16</v>
      </c>
      <c r="F95" s="7" t="s">
        <v>10</v>
      </c>
      <c r="G95" s="7">
        <v>3636</v>
      </c>
      <c r="H95" s="7" t="s">
        <v>62</v>
      </c>
      <c r="I95" s="7" t="s">
        <v>63</v>
      </c>
      <c r="J95" s="7" t="s">
        <v>14</v>
      </c>
      <c r="K95" s="7" t="s">
        <v>15</v>
      </c>
      <c r="L95" s="7" t="s">
        <v>16</v>
      </c>
      <c r="M95" s="8">
        <v>96.25</v>
      </c>
      <c r="N95" s="8">
        <v>175</v>
      </c>
      <c r="O95" s="8">
        <v>175</v>
      </c>
      <c r="P95" s="9">
        <f t="shared" si="8"/>
        <v>131.86250000000004</v>
      </c>
      <c r="Q95" s="9">
        <f t="shared" si="9"/>
        <v>288</v>
      </c>
      <c r="R95" s="9">
        <f t="shared" si="10"/>
        <v>288</v>
      </c>
      <c r="S95" s="7" t="s">
        <v>23</v>
      </c>
      <c r="T95" s="7" t="s">
        <v>3270</v>
      </c>
      <c r="U95" s="7" t="s">
        <v>24</v>
      </c>
      <c r="V95" s="26"/>
      <c r="X95" s="60">
        <f t="shared" si="7"/>
        <v>0</v>
      </c>
    </row>
    <row r="96" spans="2:24" x14ac:dyDescent="0.25">
      <c r="B96" s="35">
        <v>843380163732</v>
      </c>
      <c r="C96" s="7" t="s">
        <v>320</v>
      </c>
      <c r="D96" s="7" t="s">
        <v>321</v>
      </c>
      <c r="E96" s="7" t="s">
        <v>16</v>
      </c>
      <c r="F96" s="7" t="s">
        <v>10</v>
      </c>
      <c r="G96" s="7">
        <v>3832</v>
      </c>
      <c r="H96" s="7" t="s">
        <v>62</v>
      </c>
      <c r="I96" s="7" t="s">
        <v>63</v>
      </c>
      <c r="J96" s="7" t="s">
        <v>14</v>
      </c>
      <c r="K96" s="7" t="s">
        <v>15</v>
      </c>
      <c r="L96" s="7" t="s">
        <v>16</v>
      </c>
      <c r="M96" s="8">
        <v>96.25</v>
      </c>
      <c r="N96" s="8">
        <v>175</v>
      </c>
      <c r="O96" s="8">
        <v>175</v>
      </c>
      <c r="P96" s="9">
        <f t="shared" si="8"/>
        <v>131.86250000000004</v>
      </c>
      <c r="Q96" s="9">
        <f t="shared" si="9"/>
        <v>288</v>
      </c>
      <c r="R96" s="9">
        <f t="shared" si="10"/>
        <v>288</v>
      </c>
      <c r="S96" s="7" t="s">
        <v>23</v>
      </c>
      <c r="T96" s="7" t="s">
        <v>3270</v>
      </c>
      <c r="U96" s="7" t="s">
        <v>24</v>
      </c>
      <c r="V96" s="26"/>
      <c r="X96" s="60">
        <f t="shared" si="7"/>
        <v>0</v>
      </c>
    </row>
    <row r="97" spans="2:24" x14ac:dyDescent="0.25">
      <c r="B97" s="35">
        <v>843380163749</v>
      </c>
      <c r="C97" s="7" t="s">
        <v>323</v>
      </c>
      <c r="D97" s="7" t="s">
        <v>324</v>
      </c>
      <c r="E97" s="7" t="s">
        <v>16</v>
      </c>
      <c r="F97" s="7" t="s">
        <v>10</v>
      </c>
      <c r="G97" s="7">
        <v>3834</v>
      </c>
      <c r="H97" s="7" t="s">
        <v>62</v>
      </c>
      <c r="I97" s="7" t="s">
        <v>63</v>
      </c>
      <c r="J97" s="7" t="s">
        <v>14</v>
      </c>
      <c r="K97" s="7" t="s">
        <v>15</v>
      </c>
      <c r="L97" s="7" t="s">
        <v>16</v>
      </c>
      <c r="M97" s="8">
        <v>96.25</v>
      </c>
      <c r="N97" s="8">
        <v>175</v>
      </c>
      <c r="O97" s="8">
        <v>175</v>
      </c>
      <c r="P97" s="9">
        <f t="shared" si="8"/>
        <v>131.86250000000004</v>
      </c>
      <c r="Q97" s="9">
        <f t="shared" si="9"/>
        <v>288</v>
      </c>
      <c r="R97" s="9">
        <f t="shared" si="10"/>
        <v>288</v>
      </c>
      <c r="S97" s="7" t="s">
        <v>23</v>
      </c>
      <c r="T97" s="7" t="s">
        <v>3270</v>
      </c>
      <c r="U97" s="7" t="s">
        <v>24</v>
      </c>
      <c r="V97" s="26"/>
      <c r="X97" s="60">
        <f t="shared" si="7"/>
        <v>0</v>
      </c>
    </row>
    <row r="98" spans="2:24" x14ac:dyDescent="0.25">
      <c r="B98" s="35">
        <v>843380163756</v>
      </c>
      <c r="C98" s="7" t="s">
        <v>326</v>
      </c>
      <c r="D98" s="7" t="s">
        <v>327</v>
      </c>
      <c r="E98" s="7" t="s">
        <v>16</v>
      </c>
      <c r="F98" s="7" t="s">
        <v>10</v>
      </c>
      <c r="G98" s="7">
        <v>3836</v>
      </c>
      <c r="H98" s="7" t="s">
        <v>62</v>
      </c>
      <c r="I98" s="7" t="s">
        <v>63</v>
      </c>
      <c r="J98" s="7" t="s">
        <v>14</v>
      </c>
      <c r="K98" s="7" t="s">
        <v>15</v>
      </c>
      <c r="L98" s="7" t="s">
        <v>16</v>
      </c>
      <c r="M98" s="8">
        <v>96.25</v>
      </c>
      <c r="N98" s="8">
        <v>175</v>
      </c>
      <c r="O98" s="8">
        <v>175</v>
      </c>
      <c r="P98" s="9">
        <f t="shared" si="8"/>
        <v>131.86250000000004</v>
      </c>
      <c r="Q98" s="9">
        <f t="shared" si="9"/>
        <v>288</v>
      </c>
      <c r="R98" s="9">
        <f t="shared" si="10"/>
        <v>288</v>
      </c>
      <c r="S98" s="7" t="s">
        <v>23</v>
      </c>
      <c r="T98" s="7" t="s">
        <v>3270</v>
      </c>
      <c r="U98" s="7" t="s">
        <v>24</v>
      </c>
      <c r="V98" s="26"/>
      <c r="X98" s="60">
        <f t="shared" si="7"/>
        <v>0</v>
      </c>
    </row>
    <row r="99" spans="2:24" x14ac:dyDescent="0.25">
      <c r="B99" s="35">
        <v>843380163763</v>
      </c>
      <c r="C99" s="7" t="s">
        <v>329</v>
      </c>
      <c r="D99" s="7" t="s">
        <v>330</v>
      </c>
      <c r="E99" s="7" t="s">
        <v>16</v>
      </c>
      <c r="F99" s="7" t="s">
        <v>10</v>
      </c>
      <c r="G99" s="7">
        <v>4032</v>
      </c>
      <c r="H99" s="7" t="s">
        <v>62</v>
      </c>
      <c r="I99" s="7" t="s">
        <v>63</v>
      </c>
      <c r="J99" s="7" t="s">
        <v>14</v>
      </c>
      <c r="K99" s="7" t="s">
        <v>15</v>
      </c>
      <c r="L99" s="7" t="s">
        <v>16</v>
      </c>
      <c r="M99" s="8">
        <v>96.25</v>
      </c>
      <c r="N99" s="8">
        <v>175</v>
      </c>
      <c r="O99" s="8">
        <v>175</v>
      </c>
      <c r="P99" s="9">
        <f t="shared" si="8"/>
        <v>131.86250000000004</v>
      </c>
      <c r="Q99" s="9">
        <f t="shared" si="9"/>
        <v>288</v>
      </c>
      <c r="R99" s="9">
        <f t="shared" si="10"/>
        <v>288</v>
      </c>
      <c r="S99" s="7" t="s">
        <v>23</v>
      </c>
      <c r="T99" s="7" t="s">
        <v>3270</v>
      </c>
      <c r="U99" s="7" t="s">
        <v>24</v>
      </c>
      <c r="V99" s="26"/>
      <c r="X99" s="60">
        <f t="shared" si="7"/>
        <v>0</v>
      </c>
    </row>
    <row r="100" spans="2:24" x14ac:dyDescent="0.25">
      <c r="B100" s="35">
        <v>843380163770</v>
      </c>
      <c r="C100" s="7" t="s">
        <v>332</v>
      </c>
      <c r="D100" s="7" t="s">
        <v>333</v>
      </c>
      <c r="E100" s="7" t="s">
        <v>16</v>
      </c>
      <c r="F100" s="7" t="s">
        <v>10</v>
      </c>
      <c r="G100" s="7">
        <v>4232</v>
      </c>
      <c r="H100" s="7" t="s">
        <v>62</v>
      </c>
      <c r="I100" s="7" t="s">
        <v>63</v>
      </c>
      <c r="J100" s="7" t="s">
        <v>14</v>
      </c>
      <c r="K100" s="7" t="s">
        <v>15</v>
      </c>
      <c r="L100" s="7" t="s">
        <v>16</v>
      </c>
      <c r="M100" s="8">
        <v>96.25</v>
      </c>
      <c r="N100" s="8">
        <v>175</v>
      </c>
      <c r="O100" s="8">
        <v>175</v>
      </c>
      <c r="P100" s="9">
        <f t="shared" si="8"/>
        <v>131.86250000000004</v>
      </c>
      <c r="Q100" s="9">
        <f t="shared" si="9"/>
        <v>288</v>
      </c>
      <c r="R100" s="9">
        <f t="shared" si="10"/>
        <v>288</v>
      </c>
      <c r="S100" s="7" t="s">
        <v>23</v>
      </c>
      <c r="T100" s="7" t="s">
        <v>3270</v>
      </c>
      <c r="U100" s="7" t="s">
        <v>24</v>
      </c>
      <c r="V100" s="26"/>
      <c r="X100" s="60">
        <f t="shared" si="7"/>
        <v>0</v>
      </c>
    </row>
    <row r="101" spans="2:24" x14ac:dyDescent="0.25">
      <c r="B101" s="35">
        <v>843380163787</v>
      </c>
      <c r="C101" s="7" t="s">
        <v>335</v>
      </c>
      <c r="D101" s="7" t="s">
        <v>336</v>
      </c>
      <c r="E101" s="7" t="s">
        <v>16</v>
      </c>
      <c r="F101" s="7" t="s">
        <v>10</v>
      </c>
      <c r="G101" s="7">
        <v>4432</v>
      </c>
      <c r="H101" s="7" t="s">
        <v>62</v>
      </c>
      <c r="I101" s="7" t="s">
        <v>63</v>
      </c>
      <c r="J101" s="7" t="s">
        <v>14</v>
      </c>
      <c r="K101" s="7" t="s">
        <v>15</v>
      </c>
      <c r="L101" s="7" t="s">
        <v>16</v>
      </c>
      <c r="M101" s="8">
        <v>96.25</v>
      </c>
      <c r="N101" s="8">
        <v>175</v>
      </c>
      <c r="O101" s="8">
        <v>175</v>
      </c>
      <c r="P101" s="9">
        <f t="shared" si="8"/>
        <v>131.86250000000004</v>
      </c>
      <c r="Q101" s="9">
        <f t="shared" si="9"/>
        <v>288</v>
      </c>
      <c r="R101" s="9">
        <f t="shared" si="10"/>
        <v>288</v>
      </c>
      <c r="S101" s="7" t="s">
        <v>23</v>
      </c>
      <c r="T101" s="7" t="s">
        <v>3270</v>
      </c>
      <c r="U101" s="7" t="s">
        <v>24</v>
      </c>
      <c r="V101" s="26"/>
      <c r="X101" s="60">
        <f t="shared" si="7"/>
        <v>0</v>
      </c>
    </row>
    <row r="102" spans="2:24" x14ac:dyDescent="0.25">
      <c r="B102" s="35">
        <v>843380163978</v>
      </c>
      <c r="C102" s="7" t="s">
        <v>338</v>
      </c>
      <c r="D102" s="7" t="s">
        <v>339</v>
      </c>
      <c r="E102" s="7" t="s">
        <v>15</v>
      </c>
      <c r="F102" s="7" t="s">
        <v>107</v>
      </c>
      <c r="G102" s="7">
        <v>3030</v>
      </c>
      <c r="H102" s="7" t="s">
        <v>62</v>
      </c>
      <c r="I102" s="7" t="s">
        <v>63</v>
      </c>
      <c r="J102" s="7" t="s">
        <v>14</v>
      </c>
      <c r="K102" s="7" t="s">
        <v>15</v>
      </c>
      <c r="L102" s="7" t="s">
        <v>16</v>
      </c>
      <c r="M102" s="8">
        <v>96.25</v>
      </c>
      <c r="N102" s="8">
        <v>175</v>
      </c>
      <c r="O102" s="8">
        <v>175</v>
      </c>
      <c r="P102" s="9">
        <f t="shared" si="8"/>
        <v>131.86250000000004</v>
      </c>
      <c r="Q102" s="9">
        <f t="shared" si="9"/>
        <v>288</v>
      </c>
      <c r="R102" s="9">
        <f t="shared" si="10"/>
        <v>288</v>
      </c>
      <c r="S102" s="7" t="s">
        <v>23</v>
      </c>
      <c r="T102" s="7" t="s">
        <v>3270</v>
      </c>
      <c r="U102" s="7" t="s">
        <v>24</v>
      </c>
      <c r="V102" s="26"/>
      <c r="X102" s="60">
        <f t="shared" si="7"/>
        <v>0</v>
      </c>
    </row>
    <row r="103" spans="2:24" x14ac:dyDescent="0.25">
      <c r="B103" s="35">
        <v>843380163985</v>
      </c>
      <c r="C103" s="7" t="s">
        <v>340</v>
      </c>
      <c r="D103" s="7" t="s">
        <v>341</v>
      </c>
      <c r="E103" s="7" t="s">
        <v>15</v>
      </c>
      <c r="F103" s="7" t="s">
        <v>107</v>
      </c>
      <c r="G103" s="7">
        <v>3032</v>
      </c>
      <c r="H103" s="7" t="s">
        <v>62</v>
      </c>
      <c r="I103" s="7" t="s">
        <v>63</v>
      </c>
      <c r="J103" s="7" t="s">
        <v>14</v>
      </c>
      <c r="K103" s="7" t="s">
        <v>15</v>
      </c>
      <c r="L103" s="7" t="s">
        <v>16</v>
      </c>
      <c r="M103" s="8">
        <v>96.25</v>
      </c>
      <c r="N103" s="8">
        <v>175</v>
      </c>
      <c r="O103" s="8">
        <v>175</v>
      </c>
      <c r="P103" s="9">
        <f t="shared" si="8"/>
        <v>131.86250000000004</v>
      </c>
      <c r="Q103" s="9">
        <f t="shared" si="9"/>
        <v>288</v>
      </c>
      <c r="R103" s="9">
        <f t="shared" si="10"/>
        <v>288</v>
      </c>
      <c r="S103" s="7" t="s">
        <v>23</v>
      </c>
      <c r="T103" s="7" t="s">
        <v>3270</v>
      </c>
      <c r="U103" s="7" t="s">
        <v>24</v>
      </c>
      <c r="V103" s="26"/>
      <c r="X103" s="60">
        <f t="shared" si="7"/>
        <v>0</v>
      </c>
    </row>
    <row r="104" spans="2:24" x14ac:dyDescent="0.25">
      <c r="B104" s="35">
        <v>843380163992</v>
      </c>
      <c r="C104" s="7" t="s">
        <v>342</v>
      </c>
      <c r="D104" s="7" t="s">
        <v>343</v>
      </c>
      <c r="E104" s="7" t="s">
        <v>15</v>
      </c>
      <c r="F104" s="7" t="s">
        <v>107</v>
      </c>
      <c r="G104" s="7">
        <v>3230</v>
      </c>
      <c r="H104" s="7" t="s">
        <v>62</v>
      </c>
      <c r="I104" s="7" t="s">
        <v>63</v>
      </c>
      <c r="J104" s="7" t="s">
        <v>14</v>
      </c>
      <c r="K104" s="7" t="s">
        <v>15</v>
      </c>
      <c r="L104" s="7" t="s">
        <v>16</v>
      </c>
      <c r="M104" s="8">
        <v>96.25</v>
      </c>
      <c r="N104" s="8">
        <v>175</v>
      </c>
      <c r="O104" s="8">
        <v>175</v>
      </c>
      <c r="P104" s="9">
        <f t="shared" si="8"/>
        <v>131.86250000000004</v>
      </c>
      <c r="Q104" s="9">
        <f t="shared" si="9"/>
        <v>288</v>
      </c>
      <c r="R104" s="9">
        <f t="shared" si="10"/>
        <v>288</v>
      </c>
      <c r="S104" s="7" t="s">
        <v>23</v>
      </c>
      <c r="T104" s="7" t="s">
        <v>3270</v>
      </c>
      <c r="U104" s="7" t="s">
        <v>24</v>
      </c>
      <c r="V104" s="26"/>
      <c r="X104" s="60">
        <f t="shared" si="7"/>
        <v>0</v>
      </c>
    </row>
    <row r="105" spans="2:24" x14ac:dyDescent="0.25">
      <c r="B105" s="35">
        <v>843380164005</v>
      </c>
      <c r="C105" s="7" t="s">
        <v>344</v>
      </c>
      <c r="D105" s="7" t="s">
        <v>345</v>
      </c>
      <c r="E105" s="7" t="s">
        <v>15</v>
      </c>
      <c r="F105" s="7" t="s">
        <v>107</v>
      </c>
      <c r="G105" s="7">
        <v>3232</v>
      </c>
      <c r="H105" s="7" t="s">
        <v>62</v>
      </c>
      <c r="I105" s="7" t="s">
        <v>63</v>
      </c>
      <c r="J105" s="7" t="s">
        <v>14</v>
      </c>
      <c r="K105" s="7" t="s">
        <v>15</v>
      </c>
      <c r="L105" s="7" t="s">
        <v>16</v>
      </c>
      <c r="M105" s="8">
        <v>96.25</v>
      </c>
      <c r="N105" s="8">
        <v>175</v>
      </c>
      <c r="O105" s="8">
        <v>175</v>
      </c>
      <c r="P105" s="9">
        <f t="shared" si="8"/>
        <v>131.86250000000004</v>
      </c>
      <c r="Q105" s="9">
        <f t="shared" si="9"/>
        <v>288</v>
      </c>
      <c r="R105" s="9">
        <f t="shared" si="10"/>
        <v>288</v>
      </c>
      <c r="S105" s="7" t="s">
        <v>23</v>
      </c>
      <c r="T105" s="7" t="s">
        <v>3270</v>
      </c>
      <c r="U105" s="7" t="s">
        <v>24</v>
      </c>
      <c r="V105" s="26"/>
      <c r="X105" s="60">
        <f t="shared" si="7"/>
        <v>0</v>
      </c>
    </row>
    <row r="106" spans="2:24" x14ac:dyDescent="0.25">
      <c r="B106" s="35">
        <v>843380164012</v>
      </c>
      <c r="C106" s="7" t="s">
        <v>346</v>
      </c>
      <c r="D106" s="7" t="s">
        <v>347</v>
      </c>
      <c r="E106" s="7" t="s">
        <v>15</v>
      </c>
      <c r="F106" s="7" t="s">
        <v>107</v>
      </c>
      <c r="G106" s="7">
        <v>3234</v>
      </c>
      <c r="H106" s="7" t="s">
        <v>62</v>
      </c>
      <c r="I106" s="7" t="s">
        <v>63</v>
      </c>
      <c r="J106" s="7" t="s">
        <v>14</v>
      </c>
      <c r="K106" s="7" t="s">
        <v>15</v>
      </c>
      <c r="L106" s="7" t="s">
        <v>16</v>
      </c>
      <c r="M106" s="8">
        <v>96.25</v>
      </c>
      <c r="N106" s="8">
        <v>175</v>
      </c>
      <c r="O106" s="8">
        <v>175</v>
      </c>
      <c r="P106" s="9">
        <f t="shared" si="8"/>
        <v>131.86250000000004</v>
      </c>
      <c r="Q106" s="9">
        <f t="shared" si="9"/>
        <v>288</v>
      </c>
      <c r="R106" s="9">
        <f t="shared" si="10"/>
        <v>288</v>
      </c>
      <c r="S106" s="7" t="s">
        <v>23</v>
      </c>
      <c r="T106" s="7" t="s">
        <v>3270</v>
      </c>
      <c r="U106" s="7" t="s">
        <v>24</v>
      </c>
      <c r="V106" s="26"/>
      <c r="X106" s="60">
        <f t="shared" si="7"/>
        <v>0</v>
      </c>
    </row>
    <row r="107" spans="2:24" x14ac:dyDescent="0.25">
      <c r="B107" s="35">
        <v>843380164029</v>
      </c>
      <c r="C107" s="7" t="s">
        <v>348</v>
      </c>
      <c r="D107" s="7" t="s">
        <v>349</v>
      </c>
      <c r="E107" s="7" t="s">
        <v>15</v>
      </c>
      <c r="F107" s="7" t="s">
        <v>107</v>
      </c>
      <c r="G107" s="7">
        <v>3430</v>
      </c>
      <c r="H107" s="7" t="s">
        <v>62</v>
      </c>
      <c r="I107" s="7" t="s">
        <v>63</v>
      </c>
      <c r="J107" s="7" t="s">
        <v>14</v>
      </c>
      <c r="K107" s="7" t="s">
        <v>15</v>
      </c>
      <c r="L107" s="7" t="s">
        <v>16</v>
      </c>
      <c r="M107" s="8">
        <v>96.25</v>
      </c>
      <c r="N107" s="8">
        <v>175</v>
      </c>
      <c r="O107" s="8">
        <v>175</v>
      </c>
      <c r="P107" s="9">
        <f t="shared" si="8"/>
        <v>131.86250000000004</v>
      </c>
      <c r="Q107" s="9">
        <f t="shared" si="9"/>
        <v>288</v>
      </c>
      <c r="R107" s="9">
        <f t="shared" si="10"/>
        <v>288</v>
      </c>
      <c r="S107" s="7" t="s">
        <v>23</v>
      </c>
      <c r="T107" s="7" t="s">
        <v>3270</v>
      </c>
      <c r="U107" s="7" t="s">
        <v>24</v>
      </c>
      <c r="V107" s="26"/>
      <c r="X107" s="60">
        <f t="shared" si="7"/>
        <v>0</v>
      </c>
    </row>
    <row r="108" spans="2:24" x14ac:dyDescent="0.25">
      <c r="B108" s="35">
        <v>843380164036</v>
      </c>
      <c r="C108" s="7" t="s">
        <v>350</v>
      </c>
      <c r="D108" s="7" t="s">
        <v>351</v>
      </c>
      <c r="E108" s="7" t="s">
        <v>15</v>
      </c>
      <c r="F108" s="7" t="s">
        <v>107</v>
      </c>
      <c r="G108" s="7">
        <v>3432</v>
      </c>
      <c r="H108" s="7" t="s">
        <v>62</v>
      </c>
      <c r="I108" s="7" t="s">
        <v>63</v>
      </c>
      <c r="J108" s="7" t="s">
        <v>14</v>
      </c>
      <c r="K108" s="7" t="s">
        <v>15</v>
      </c>
      <c r="L108" s="7" t="s">
        <v>16</v>
      </c>
      <c r="M108" s="8">
        <v>96.25</v>
      </c>
      <c r="N108" s="8">
        <v>175</v>
      </c>
      <c r="O108" s="8">
        <v>175</v>
      </c>
      <c r="P108" s="9">
        <f t="shared" si="8"/>
        <v>131.86250000000004</v>
      </c>
      <c r="Q108" s="9">
        <f t="shared" si="9"/>
        <v>288</v>
      </c>
      <c r="R108" s="9">
        <f t="shared" si="10"/>
        <v>288</v>
      </c>
      <c r="S108" s="7" t="s">
        <v>23</v>
      </c>
      <c r="T108" s="7" t="s">
        <v>3270</v>
      </c>
      <c r="U108" s="7" t="s">
        <v>24</v>
      </c>
      <c r="V108" s="26"/>
      <c r="X108" s="60">
        <f t="shared" si="7"/>
        <v>0</v>
      </c>
    </row>
    <row r="109" spans="2:24" x14ac:dyDescent="0.25">
      <c r="B109" s="35">
        <v>843380164043</v>
      </c>
      <c r="C109" s="7" t="s">
        <v>352</v>
      </c>
      <c r="D109" s="7" t="s">
        <v>353</v>
      </c>
      <c r="E109" s="7" t="s">
        <v>15</v>
      </c>
      <c r="F109" s="7" t="s">
        <v>107</v>
      </c>
      <c r="G109" s="7">
        <v>3434</v>
      </c>
      <c r="H109" s="7" t="s">
        <v>62</v>
      </c>
      <c r="I109" s="7" t="s">
        <v>63</v>
      </c>
      <c r="J109" s="7" t="s">
        <v>14</v>
      </c>
      <c r="K109" s="7" t="s">
        <v>15</v>
      </c>
      <c r="L109" s="7" t="s">
        <v>16</v>
      </c>
      <c r="M109" s="8">
        <v>96.25</v>
      </c>
      <c r="N109" s="8">
        <v>175</v>
      </c>
      <c r="O109" s="8">
        <v>175</v>
      </c>
      <c r="P109" s="9">
        <f t="shared" si="8"/>
        <v>131.86250000000004</v>
      </c>
      <c r="Q109" s="9">
        <f t="shared" si="9"/>
        <v>288</v>
      </c>
      <c r="R109" s="9">
        <f t="shared" si="10"/>
        <v>288</v>
      </c>
      <c r="S109" s="7" t="s">
        <v>23</v>
      </c>
      <c r="T109" s="7" t="s">
        <v>3270</v>
      </c>
      <c r="U109" s="7" t="s">
        <v>24</v>
      </c>
      <c r="V109" s="26"/>
      <c r="X109" s="60">
        <f t="shared" si="7"/>
        <v>0</v>
      </c>
    </row>
    <row r="110" spans="2:24" x14ac:dyDescent="0.25">
      <c r="B110" s="35">
        <v>843380164050</v>
      </c>
      <c r="C110" s="7" t="s">
        <v>354</v>
      </c>
      <c r="D110" s="7" t="s">
        <v>355</v>
      </c>
      <c r="E110" s="7" t="s">
        <v>15</v>
      </c>
      <c r="F110" s="7" t="s">
        <v>107</v>
      </c>
      <c r="G110" s="7">
        <v>3436</v>
      </c>
      <c r="H110" s="7" t="s">
        <v>62</v>
      </c>
      <c r="I110" s="7" t="s">
        <v>63</v>
      </c>
      <c r="J110" s="7" t="s">
        <v>14</v>
      </c>
      <c r="K110" s="7" t="s">
        <v>15</v>
      </c>
      <c r="L110" s="7" t="s">
        <v>16</v>
      </c>
      <c r="M110" s="8">
        <v>96.25</v>
      </c>
      <c r="N110" s="8">
        <v>175</v>
      </c>
      <c r="O110" s="8">
        <v>175</v>
      </c>
      <c r="P110" s="9">
        <f t="shared" si="8"/>
        <v>131.86250000000004</v>
      </c>
      <c r="Q110" s="9">
        <f t="shared" si="9"/>
        <v>288</v>
      </c>
      <c r="R110" s="9">
        <f t="shared" si="10"/>
        <v>288</v>
      </c>
      <c r="S110" s="7" t="s">
        <v>23</v>
      </c>
      <c r="T110" s="7" t="s">
        <v>3270</v>
      </c>
      <c r="U110" s="7" t="s">
        <v>24</v>
      </c>
      <c r="V110" s="26"/>
      <c r="X110" s="60">
        <f t="shared" si="7"/>
        <v>0</v>
      </c>
    </row>
    <row r="111" spans="2:24" x14ac:dyDescent="0.25">
      <c r="B111" s="35">
        <v>843380164067</v>
      </c>
      <c r="C111" s="7" t="s">
        <v>356</v>
      </c>
      <c r="D111" s="7" t="s">
        <v>357</v>
      </c>
      <c r="E111" s="7" t="s">
        <v>15</v>
      </c>
      <c r="F111" s="7" t="s">
        <v>107</v>
      </c>
      <c r="G111" s="7">
        <v>3632</v>
      </c>
      <c r="H111" s="7" t="s">
        <v>62</v>
      </c>
      <c r="I111" s="7" t="s">
        <v>63</v>
      </c>
      <c r="J111" s="7" t="s">
        <v>14</v>
      </c>
      <c r="K111" s="7" t="s">
        <v>15</v>
      </c>
      <c r="L111" s="7" t="s">
        <v>16</v>
      </c>
      <c r="M111" s="8">
        <v>96.25</v>
      </c>
      <c r="N111" s="8">
        <v>175</v>
      </c>
      <c r="O111" s="8">
        <v>175</v>
      </c>
      <c r="P111" s="9">
        <f t="shared" si="8"/>
        <v>131.86250000000004</v>
      </c>
      <c r="Q111" s="9">
        <f t="shared" si="9"/>
        <v>288</v>
      </c>
      <c r="R111" s="9">
        <f t="shared" si="10"/>
        <v>288</v>
      </c>
      <c r="S111" s="7" t="s">
        <v>23</v>
      </c>
      <c r="T111" s="7" t="s">
        <v>3270</v>
      </c>
      <c r="U111" s="7" t="s">
        <v>24</v>
      </c>
      <c r="V111" s="26"/>
      <c r="X111" s="60">
        <f t="shared" si="7"/>
        <v>0</v>
      </c>
    </row>
    <row r="112" spans="2:24" x14ac:dyDescent="0.25">
      <c r="B112" s="35">
        <v>843380164074</v>
      </c>
      <c r="C112" s="7" t="s">
        <v>358</v>
      </c>
      <c r="D112" s="7" t="s">
        <v>359</v>
      </c>
      <c r="E112" s="7" t="s">
        <v>15</v>
      </c>
      <c r="F112" s="7" t="s">
        <v>107</v>
      </c>
      <c r="G112" s="7">
        <v>3634</v>
      </c>
      <c r="H112" s="7" t="s">
        <v>62</v>
      </c>
      <c r="I112" s="7" t="s">
        <v>63</v>
      </c>
      <c r="J112" s="7" t="s">
        <v>14</v>
      </c>
      <c r="K112" s="7" t="s">
        <v>15</v>
      </c>
      <c r="L112" s="7" t="s">
        <v>16</v>
      </c>
      <c r="M112" s="8">
        <v>96.25</v>
      </c>
      <c r="N112" s="8">
        <v>175</v>
      </c>
      <c r="O112" s="8">
        <v>175</v>
      </c>
      <c r="P112" s="9">
        <f t="shared" si="8"/>
        <v>131.86250000000004</v>
      </c>
      <c r="Q112" s="9">
        <f t="shared" si="9"/>
        <v>288</v>
      </c>
      <c r="R112" s="9">
        <f t="shared" si="10"/>
        <v>288</v>
      </c>
      <c r="S112" s="7" t="s">
        <v>23</v>
      </c>
      <c r="T112" s="7" t="s">
        <v>3270</v>
      </c>
      <c r="U112" s="7" t="s">
        <v>24</v>
      </c>
      <c r="V112" s="26"/>
      <c r="X112" s="60">
        <f t="shared" si="7"/>
        <v>0</v>
      </c>
    </row>
    <row r="113" spans="2:24" x14ac:dyDescent="0.25">
      <c r="B113" s="35">
        <v>843380164081</v>
      </c>
      <c r="C113" s="7" t="s">
        <v>360</v>
      </c>
      <c r="D113" s="7" t="s">
        <v>361</v>
      </c>
      <c r="E113" s="7" t="s">
        <v>15</v>
      </c>
      <c r="F113" s="7" t="s">
        <v>107</v>
      </c>
      <c r="G113" s="7">
        <v>3636</v>
      </c>
      <c r="H113" s="7" t="s">
        <v>62</v>
      </c>
      <c r="I113" s="7" t="s">
        <v>63</v>
      </c>
      <c r="J113" s="7" t="s">
        <v>14</v>
      </c>
      <c r="K113" s="7" t="s">
        <v>15</v>
      </c>
      <c r="L113" s="7" t="s">
        <v>16</v>
      </c>
      <c r="M113" s="8">
        <v>96.25</v>
      </c>
      <c r="N113" s="8">
        <v>175</v>
      </c>
      <c r="O113" s="8">
        <v>175</v>
      </c>
      <c r="P113" s="9">
        <f t="shared" si="8"/>
        <v>131.86250000000004</v>
      </c>
      <c r="Q113" s="9">
        <f t="shared" si="9"/>
        <v>288</v>
      </c>
      <c r="R113" s="9">
        <f t="shared" si="10"/>
        <v>288</v>
      </c>
      <c r="S113" s="7" t="s">
        <v>23</v>
      </c>
      <c r="T113" s="7" t="s">
        <v>3270</v>
      </c>
      <c r="U113" s="7" t="s">
        <v>24</v>
      </c>
      <c r="V113" s="26"/>
      <c r="X113" s="60">
        <f t="shared" si="7"/>
        <v>0</v>
      </c>
    </row>
    <row r="114" spans="2:24" x14ac:dyDescent="0.25">
      <c r="B114" s="35">
        <v>843380164098</v>
      </c>
      <c r="C114" s="7" t="s">
        <v>362</v>
      </c>
      <c r="D114" s="7" t="s">
        <v>363</v>
      </c>
      <c r="E114" s="7" t="s">
        <v>15</v>
      </c>
      <c r="F114" s="7" t="s">
        <v>107</v>
      </c>
      <c r="G114" s="7">
        <v>3832</v>
      </c>
      <c r="H114" s="7" t="s">
        <v>62</v>
      </c>
      <c r="I114" s="7" t="s">
        <v>63</v>
      </c>
      <c r="J114" s="7" t="s">
        <v>14</v>
      </c>
      <c r="K114" s="7" t="s">
        <v>15</v>
      </c>
      <c r="L114" s="7" t="s">
        <v>16</v>
      </c>
      <c r="M114" s="8">
        <v>96.25</v>
      </c>
      <c r="N114" s="8">
        <v>175</v>
      </c>
      <c r="O114" s="8">
        <v>175</v>
      </c>
      <c r="P114" s="9">
        <f t="shared" si="8"/>
        <v>131.86250000000004</v>
      </c>
      <c r="Q114" s="9">
        <f t="shared" si="9"/>
        <v>288</v>
      </c>
      <c r="R114" s="9">
        <f t="shared" si="10"/>
        <v>288</v>
      </c>
      <c r="S114" s="7" t="s">
        <v>23</v>
      </c>
      <c r="T114" s="7" t="s">
        <v>3270</v>
      </c>
      <c r="U114" s="7" t="s">
        <v>24</v>
      </c>
      <c r="V114" s="26"/>
      <c r="X114" s="60">
        <f t="shared" si="7"/>
        <v>0</v>
      </c>
    </row>
    <row r="115" spans="2:24" x14ac:dyDescent="0.25">
      <c r="B115" s="35">
        <v>843380164104</v>
      </c>
      <c r="C115" s="7" t="s">
        <v>364</v>
      </c>
      <c r="D115" s="7" t="s">
        <v>365</v>
      </c>
      <c r="E115" s="7" t="s">
        <v>15</v>
      </c>
      <c r="F115" s="7" t="s">
        <v>107</v>
      </c>
      <c r="G115" s="7">
        <v>3834</v>
      </c>
      <c r="H115" s="7" t="s">
        <v>62</v>
      </c>
      <c r="I115" s="7" t="s">
        <v>63</v>
      </c>
      <c r="J115" s="7" t="s">
        <v>14</v>
      </c>
      <c r="K115" s="7" t="s">
        <v>15</v>
      </c>
      <c r="L115" s="7" t="s">
        <v>16</v>
      </c>
      <c r="M115" s="8">
        <v>96.25</v>
      </c>
      <c r="N115" s="8">
        <v>175</v>
      </c>
      <c r="O115" s="8">
        <v>175</v>
      </c>
      <c r="P115" s="9">
        <f t="shared" si="8"/>
        <v>131.86250000000004</v>
      </c>
      <c r="Q115" s="9">
        <f t="shared" si="9"/>
        <v>288</v>
      </c>
      <c r="R115" s="9">
        <f t="shared" si="10"/>
        <v>288</v>
      </c>
      <c r="S115" s="7" t="s">
        <v>23</v>
      </c>
      <c r="T115" s="7" t="s">
        <v>3270</v>
      </c>
      <c r="U115" s="7" t="s">
        <v>24</v>
      </c>
      <c r="V115" s="26"/>
      <c r="X115" s="60">
        <f t="shared" si="7"/>
        <v>0</v>
      </c>
    </row>
    <row r="116" spans="2:24" x14ac:dyDescent="0.25">
      <c r="B116" s="35">
        <v>843380164111</v>
      </c>
      <c r="C116" s="7" t="s">
        <v>366</v>
      </c>
      <c r="D116" s="7" t="s">
        <v>367</v>
      </c>
      <c r="E116" s="7" t="s">
        <v>15</v>
      </c>
      <c r="F116" s="7" t="s">
        <v>107</v>
      </c>
      <c r="G116" s="7">
        <v>3836</v>
      </c>
      <c r="H116" s="7" t="s">
        <v>62</v>
      </c>
      <c r="I116" s="7" t="s">
        <v>63</v>
      </c>
      <c r="J116" s="7" t="s">
        <v>14</v>
      </c>
      <c r="K116" s="7" t="s">
        <v>15</v>
      </c>
      <c r="L116" s="7" t="s">
        <v>16</v>
      </c>
      <c r="M116" s="8">
        <v>96.25</v>
      </c>
      <c r="N116" s="8">
        <v>175</v>
      </c>
      <c r="O116" s="8">
        <v>175</v>
      </c>
      <c r="P116" s="9">
        <f t="shared" si="8"/>
        <v>131.86250000000004</v>
      </c>
      <c r="Q116" s="9">
        <f t="shared" si="9"/>
        <v>288</v>
      </c>
      <c r="R116" s="9">
        <f t="shared" si="10"/>
        <v>288</v>
      </c>
      <c r="S116" s="7" t="s">
        <v>23</v>
      </c>
      <c r="T116" s="7" t="s">
        <v>3270</v>
      </c>
      <c r="U116" s="7" t="s">
        <v>24</v>
      </c>
      <c r="V116" s="26"/>
      <c r="X116" s="60">
        <f t="shared" si="7"/>
        <v>0</v>
      </c>
    </row>
    <row r="117" spans="2:24" x14ac:dyDescent="0.25">
      <c r="B117" s="35">
        <v>843380164128</v>
      </c>
      <c r="C117" s="7" t="s">
        <v>368</v>
      </c>
      <c r="D117" s="7" t="s">
        <v>369</v>
      </c>
      <c r="E117" s="7" t="s">
        <v>15</v>
      </c>
      <c r="F117" s="7" t="s">
        <v>107</v>
      </c>
      <c r="G117" s="7">
        <v>4032</v>
      </c>
      <c r="H117" s="7" t="s">
        <v>62</v>
      </c>
      <c r="I117" s="7" t="s">
        <v>63</v>
      </c>
      <c r="J117" s="7" t="s">
        <v>14</v>
      </c>
      <c r="K117" s="7" t="s">
        <v>15</v>
      </c>
      <c r="L117" s="7" t="s">
        <v>16</v>
      </c>
      <c r="M117" s="8">
        <v>96.25</v>
      </c>
      <c r="N117" s="8">
        <v>175</v>
      </c>
      <c r="O117" s="8">
        <v>175</v>
      </c>
      <c r="P117" s="9">
        <f t="shared" si="8"/>
        <v>131.86250000000004</v>
      </c>
      <c r="Q117" s="9">
        <f t="shared" si="9"/>
        <v>288</v>
      </c>
      <c r="R117" s="9">
        <f t="shared" si="10"/>
        <v>288</v>
      </c>
      <c r="S117" s="7" t="s">
        <v>23</v>
      </c>
      <c r="T117" s="7" t="s">
        <v>3270</v>
      </c>
      <c r="U117" s="7" t="s">
        <v>24</v>
      </c>
      <c r="V117" s="26"/>
      <c r="X117" s="60">
        <f t="shared" si="7"/>
        <v>0</v>
      </c>
    </row>
    <row r="118" spans="2:24" x14ac:dyDescent="0.25">
      <c r="B118" s="35">
        <v>843380164135</v>
      </c>
      <c r="C118" s="7" t="s">
        <v>370</v>
      </c>
      <c r="D118" s="7" t="s">
        <v>371</v>
      </c>
      <c r="E118" s="7" t="s">
        <v>15</v>
      </c>
      <c r="F118" s="7" t="s">
        <v>107</v>
      </c>
      <c r="G118" s="7">
        <v>4232</v>
      </c>
      <c r="H118" s="7" t="s">
        <v>62</v>
      </c>
      <c r="I118" s="7" t="s">
        <v>63</v>
      </c>
      <c r="J118" s="7" t="s">
        <v>14</v>
      </c>
      <c r="K118" s="7" t="s">
        <v>15</v>
      </c>
      <c r="L118" s="7" t="s">
        <v>16</v>
      </c>
      <c r="M118" s="8">
        <v>96.25</v>
      </c>
      <c r="N118" s="8">
        <v>175</v>
      </c>
      <c r="O118" s="8">
        <v>175</v>
      </c>
      <c r="P118" s="9">
        <f t="shared" si="8"/>
        <v>131.86250000000004</v>
      </c>
      <c r="Q118" s="9">
        <f t="shared" si="9"/>
        <v>288</v>
      </c>
      <c r="R118" s="9">
        <f t="shared" si="10"/>
        <v>288</v>
      </c>
      <c r="S118" s="7" t="s">
        <v>23</v>
      </c>
      <c r="T118" s="7" t="s">
        <v>3270</v>
      </c>
      <c r="U118" s="7" t="s">
        <v>24</v>
      </c>
      <c r="V118" s="26"/>
      <c r="X118" s="60">
        <f t="shared" si="7"/>
        <v>0</v>
      </c>
    </row>
    <row r="119" spans="2:24" x14ac:dyDescent="0.25">
      <c r="B119" s="35">
        <v>843380164142</v>
      </c>
      <c r="C119" s="7" t="s">
        <v>372</v>
      </c>
      <c r="D119" s="7" t="s">
        <v>373</v>
      </c>
      <c r="E119" s="7" t="s">
        <v>15</v>
      </c>
      <c r="F119" s="7" t="s">
        <v>107</v>
      </c>
      <c r="G119" s="7">
        <v>4432</v>
      </c>
      <c r="H119" s="7" t="s">
        <v>62</v>
      </c>
      <c r="I119" s="7" t="s">
        <v>63</v>
      </c>
      <c r="J119" s="7" t="s">
        <v>14</v>
      </c>
      <c r="K119" s="7" t="s">
        <v>15</v>
      </c>
      <c r="L119" s="7" t="s">
        <v>16</v>
      </c>
      <c r="M119" s="8">
        <v>96.25</v>
      </c>
      <c r="N119" s="8">
        <v>175</v>
      </c>
      <c r="O119" s="8">
        <v>175</v>
      </c>
      <c r="P119" s="9">
        <f t="shared" si="8"/>
        <v>131.86250000000004</v>
      </c>
      <c r="Q119" s="9">
        <f t="shared" si="9"/>
        <v>288</v>
      </c>
      <c r="R119" s="9">
        <f t="shared" si="10"/>
        <v>288</v>
      </c>
      <c r="S119" s="7" t="s">
        <v>23</v>
      </c>
      <c r="T119" s="7" t="s">
        <v>3270</v>
      </c>
      <c r="U119" s="7" t="s">
        <v>24</v>
      </c>
      <c r="V119" s="26"/>
      <c r="X119" s="60">
        <f t="shared" si="7"/>
        <v>0</v>
      </c>
    </row>
    <row r="120" spans="2:24" x14ac:dyDescent="0.25">
      <c r="B120" s="35">
        <v>843380188247</v>
      </c>
      <c r="C120" s="7" t="s">
        <v>534</v>
      </c>
      <c r="D120" s="7" t="s">
        <v>535</v>
      </c>
      <c r="E120" s="7" t="s">
        <v>15</v>
      </c>
      <c r="F120" s="7" t="s">
        <v>10</v>
      </c>
      <c r="G120" s="7" t="s">
        <v>189</v>
      </c>
      <c r="H120" s="7" t="s">
        <v>12</v>
      </c>
      <c r="I120" s="7" t="s">
        <v>26</v>
      </c>
      <c r="J120" s="7" t="s">
        <v>14</v>
      </c>
      <c r="K120" s="7" t="s">
        <v>15</v>
      </c>
      <c r="L120" s="7" t="s">
        <v>16</v>
      </c>
      <c r="M120" s="8">
        <v>82.5</v>
      </c>
      <c r="N120" s="8">
        <v>150</v>
      </c>
      <c r="O120" s="8">
        <v>150</v>
      </c>
      <c r="P120" s="9">
        <f t="shared" si="8"/>
        <v>113.02500000000002</v>
      </c>
      <c r="Q120" s="9">
        <f t="shared" si="9"/>
        <v>247</v>
      </c>
      <c r="R120" s="9">
        <f t="shared" si="10"/>
        <v>247</v>
      </c>
      <c r="S120" s="7" t="s">
        <v>23</v>
      </c>
      <c r="T120" s="7" t="s">
        <v>3270</v>
      </c>
      <c r="U120" s="7" t="s">
        <v>24</v>
      </c>
      <c r="V120" s="26"/>
      <c r="X120" s="60">
        <f t="shared" si="7"/>
        <v>0</v>
      </c>
    </row>
    <row r="121" spans="2:24" x14ac:dyDescent="0.25">
      <c r="B121" s="35">
        <v>843380188223</v>
      </c>
      <c r="C121" s="7" t="s">
        <v>530</v>
      </c>
      <c r="D121" s="7" t="s">
        <v>531</v>
      </c>
      <c r="E121" s="7" t="s">
        <v>15</v>
      </c>
      <c r="F121" s="7" t="s">
        <v>10</v>
      </c>
      <c r="G121" s="7" t="s">
        <v>19</v>
      </c>
      <c r="H121" s="7" t="s">
        <v>12</v>
      </c>
      <c r="I121" s="7" t="s">
        <v>26</v>
      </c>
      <c r="J121" s="7" t="s">
        <v>14</v>
      </c>
      <c r="K121" s="7" t="s">
        <v>15</v>
      </c>
      <c r="L121" s="7" t="s">
        <v>16</v>
      </c>
      <c r="M121" s="8">
        <v>82.5</v>
      </c>
      <c r="N121" s="8">
        <v>150</v>
      </c>
      <c r="O121" s="8">
        <v>150</v>
      </c>
      <c r="P121" s="9">
        <f t="shared" si="8"/>
        <v>113.02500000000002</v>
      </c>
      <c r="Q121" s="9">
        <f t="shared" si="9"/>
        <v>247</v>
      </c>
      <c r="R121" s="9">
        <f t="shared" si="10"/>
        <v>247</v>
      </c>
      <c r="S121" s="7" t="s">
        <v>23</v>
      </c>
      <c r="T121" s="7" t="s">
        <v>3270</v>
      </c>
      <c r="U121" s="7" t="s">
        <v>24</v>
      </c>
      <c r="V121" s="26"/>
      <c r="X121" s="60">
        <f t="shared" si="7"/>
        <v>0</v>
      </c>
    </row>
    <row r="122" spans="2:24" x14ac:dyDescent="0.25">
      <c r="B122" s="35">
        <v>843380188216</v>
      </c>
      <c r="C122" s="7" t="s">
        <v>528</v>
      </c>
      <c r="D122" s="7" t="s">
        <v>529</v>
      </c>
      <c r="E122" s="7" t="s">
        <v>15</v>
      </c>
      <c r="F122" s="7" t="s">
        <v>10</v>
      </c>
      <c r="G122" s="7" t="s">
        <v>18</v>
      </c>
      <c r="H122" s="7" t="s">
        <v>12</v>
      </c>
      <c r="I122" s="7" t="s">
        <v>26</v>
      </c>
      <c r="J122" s="7" t="s">
        <v>14</v>
      </c>
      <c r="K122" s="7" t="s">
        <v>15</v>
      </c>
      <c r="L122" s="7" t="s">
        <v>16</v>
      </c>
      <c r="M122" s="8">
        <v>82.5</v>
      </c>
      <c r="N122" s="8">
        <v>150</v>
      </c>
      <c r="O122" s="8">
        <v>150</v>
      </c>
      <c r="P122" s="9">
        <f t="shared" si="8"/>
        <v>113.02500000000002</v>
      </c>
      <c r="Q122" s="9">
        <f t="shared" si="9"/>
        <v>247</v>
      </c>
      <c r="R122" s="9">
        <f t="shared" si="10"/>
        <v>247</v>
      </c>
      <c r="S122" s="7" t="s">
        <v>23</v>
      </c>
      <c r="T122" s="7" t="s">
        <v>3270</v>
      </c>
      <c r="U122" s="7" t="s">
        <v>24</v>
      </c>
      <c r="V122" s="26"/>
      <c r="X122" s="60">
        <f t="shared" si="7"/>
        <v>0</v>
      </c>
    </row>
    <row r="123" spans="2:24" x14ac:dyDescent="0.25">
      <c r="B123" s="35">
        <v>843380188209</v>
      </c>
      <c r="C123" s="7" t="s">
        <v>526</v>
      </c>
      <c r="D123" s="7" t="s">
        <v>527</v>
      </c>
      <c r="E123" s="7" t="s">
        <v>15</v>
      </c>
      <c r="F123" s="7" t="s">
        <v>10</v>
      </c>
      <c r="G123" s="7" t="s">
        <v>17</v>
      </c>
      <c r="H123" s="7" t="s">
        <v>12</v>
      </c>
      <c r="I123" s="7" t="s">
        <v>26</v>
      </c>
      <c r="J123" s="7" t="s">
        <v>14</v>
      </c>
      <c r="K123" s="7" t="s">
        <v>15</v>
      </c>
      <c r="L123" s="7" t="s">
        <v>16</v>
      </c>
      <c r="M123" s="8">
        <v>82.5</v>
      </c>
      <c r="N123" s="8">
        <v>150</v>
      </c>
      <c r="O123" s="8">
        <v>150</v>
      </c>
      <c r="P123" s="9">
        <f t="shared" si="8"/>
        <v>113.02500000000002</v>
      </c>
      <c r="Q123" s="9">
        <f t="shared" si="9"/>
        <v>247</v>
      </c>
      <c r="R123" s="9">
        <f t="shared" si="10"/>
        <v>247</v>
      </c>
      <c r="S123" s="7" t="s">
        <v>23</v>
      </c>
      <c r="T123" s="7" t="s">
        <v>3270</v>
      </c>
      <c r="U123" s="7" t="s">
        <v>24</v>
      </c>
      <c r="V123" s="26"/>
      <c r="X123" s="60">
        <f t="shared" si="7"/>
        <v>0</v>
      </c>
    </row>
    <row r="124" spans="2:24" x14ac:dyDescent="0.25">
      <c r="B124" s="35">
        <v>843380188230</v>
      </c>
      <c r="C124" s="7" t="s">
        <v>532</v>
      </c>
      <c r="D124" s="7" t="s">
        <v>533</v>
      </c>
      <c r="E124" s="7" t="s">
        <v>15</v>
      </c>
      <c r="F124" s="7" t="s">
        <v>10</v>
      </c>
      <c r="G124" s="7" t="s">
        <v>20</v>
      </c>
      <c r="H124" s="7" t="s">
        <v>12</v>
      </c>
      <c r="I124" s="7" t="s">
        <v>26</v>
      </c>
      <c r="J124" s="7" t="s">
        <v>14</v>
      </c>
      <c r="K124" s="7" t="s">
        <v>15</v>
      </c>
      <c r="L124" s="7" t="s">
        <v>16</v>
      </c>
      <c r="M124" s="8">
        <v>82.5</v>
      </c>
      <c r="N124" s="8">
        <v>150</v>
      </c>
      <c r="O124" s="8">
        <v>150</v>
      </c>
      <c r="P124" s="9">
        <f t="shared" si="8"/>
        <v>113.02500000000002</v>
      </c>
      <c r="Q124" s="9">
        <f t="shared" si="9"/>
        <v>247</v>
      </c>
      <c r="R124" s="9">
        <f t="shared" si="10"/>
        <v>247</v>
      </c>
      <c r="S124" s="7" t="s">
        <v>23</v>
      </c>
      <c r="T124" s="7" t="s">
        <v>3270</v>
      </c>
      <c r="U124" s="7" t="s">
        <v>24</v>
      </c>
      <c r="V124" s="26"/>
      <c r="X124" s="60">
        <f t="shared" si="7"/>
        <v>0</v>
      </c>
    </row>
    <row r="125" spans="2:24" x14ac:dyDescent="0.25">
      <c r="B125" s="35">
        <v>840490767751</v>
      </c>
      <c r="C125" s="7" t="s">
        <v>568</v>
      </c>
      <c r="D125" s="7" t="s">
        <v>569</v>
      </c>
      <c r="E125" s="7" t="s">
        <v>15</v>
      </c>
      <c r="F125" s="7" t="s">
        <v>40</v>
      </c>
      <c r="G125" s="7" t="s">
        <v>189</v>
      </c>
      <c r="H125" s="7" t="s">
        <v>234</v>
      </c>
      <c r="I125" s="7" t="s">
        <v>238</v>
      </c>
      <c r="J125" s="7" t="s">
        <v>14</v>
      </c>
      <c r="K125" s="7" t="s">
        <v>15</v>
      </c>
      <c r="L125" s="7" t="s">
        <v>15</v>
      </c>
      <c r="M125" s="8">
        <v>181.5</v>
      </c>
      <c r="N125" s="8">
        <v>330</v>
      </c>
      <c r="O125" s="8">
        <v>330</v>
      </c>
      <c r="P125" s="9">
        <f t="shared" si="8"/>
        <v>248.65500000000003</v>
      </c>
      <c r="Q125" s="9">
        <f t="shared" si="9"/>
        <v>543</v>
      </c>
      <c r="R125" s="9">
        <f t="shared" si="10"/>
        <v>543</v>
      </c>
      <c r="S125" s="7" t="s">
        <v>23</v>
      </c>
      <c r="T125" s="7" t="s">
        <v>3270</v>
      </c>
      <c r="U125" s="7" t="s">
        <v>24</v>
      </c>
      <c r="V125" s="26"/>
      <c r="X125" s="60">
        <f t="shared" si="7"/>
        <v>0</v>
      </c>
    </row>
    <row r="126" spans="2:24" x14ac:dyDescent="0.25">
      <c r="B126" s="35">
        <v>840490767768</v>
      </c>
      <c r="C126" s="7" t="s">
        <v>570</v>
      </c>
      <c r="D126" s="7" t="s">
        <v>571</v>
      </c>
      <c r="E126" s="7" t="s">
        <v>15</v>
      </c>
      <c r="F126" s="7" t="s">
        <v>40</v>
      </c>
      <c r="G126" s="7" t="s">
        <v>19</v>
      </c>
      <c r="H126" s="7" t="s">
        <v>234</v>
      </c>
      <c r="I126" s="7" t="s">
        <v>238</v>
      </c>
      <c r="J126" s="7" t="s">
        <v>14</v>
      </c>
      <c r="K126" s="7" t="s">
        <v>15</v>
      </c>
      <c r="L126" s="7" t="s">
        <v>15</v>
      </c>
      <c r="M126" s="8">
        <v>181.5</v>
      </c>
      <c r="N126" s="8">
        <v>330</v>
      </c>
      <c r="O126" s="8">
        <v>330</v>
      </c>
      <c r="P126" s="9">
        <f t="shared" si="8"/>
        <v>248.65500000000003</v>
      </c>
      <c r="Q126" s="9">
        <f t="shared" si="9"/>
        <v>543</v>
      </c>
      <c r="R126" s="9">
        <f t="shared" si="10"/>
        <v>543</v>
      </c>
      <c r="S126" s="7" t="s">
        <v>23</v>
      </c>
      <c r="T126" s="7" t="s">
        <v>3270</v>
      </c>
      <c r="U126" s="7" t="s">
        <v>24</v>
      </c>
      <c r="V126" s="26"/>
      <c r="X126" s="60">
        <f t="shared" si="7"/>
        <v>0</v>
      </c>
    </row>
    <row r="127" spans="2:24" x14ac:dyDescent="0.25">
      <c r="B127" s="35">
        <v>840490767775</v>
      </c>
      <c r="C127" s="7" t="s">
        <v>572</v>
      </c>
      <c r="D127" s="7" t="s">
        <v>573</v>
      </c>
      <c r="E127" s="7" t="s">
        <v>15</v>
      </c>
      <c r="F127" s="7" t="s">
        <v>40</v>
      </c>
      <c r="G127" s="7" t="s">
        <v>18</v>
      </c>
      <c r="H127" s="7" t="s">
        <v>234</v>
      </c>
      <c r="I127" s="7" t="s">
        <v>238</v>
      </c>
      <c r="J127" s="7" t="s">
        <v>14</v>
      </c>
      <c r="K127" s="7" t="s">
        <v>15</v>
      </c>
      <c r="L127" s="7" t="s">
        <v>15</v>
      </c>
      <c r="M127" s="8">
        <v>181.5</v>
      </c>
      <c r="N127" s="8">
        <v>330</v>
      </c>
      <c r="O127" s="8">
        <v>330</v>
      </c>
      <c r="P127" s="9">
        <f t="shared" si="8"/>
        <v>248.65500000000003</v>
      </c>
      <c r="Q127" s="9">
        <f t="shared" si="9"/>
        <v>543</v>
      </c>
      <c r="R127" s="9">
        <f t="shared" si="10"/>
        <v>543</v>
      </c>
      <c r="S127" s="7" t="s">
        <v>23</v>
      </c>
      <c r="T127" s="7" t="s">
        <v>3270</v>
      </c>
      <c r="U127" s="7" t="s">
        <v>24</v>
      </c>
      <c r="V127" s="26"/>
      <c r="X127" s="60">
        <f t="shared" si="7"/>
        <v>0</v>
      </c>
    </row>
    <row r="128" spans="2:24" x14ac:dyDescent="0.25">
      <c r="B128" s="35">
        <v>840490767782</v>
      </c>
      <c r="C128" s="7" t="s">
        <v>574</v>
      </c>
      <c r="D128" s="7" t="s">
        <v>575</v>
      </c>
      <c r="E128" s="7" t="s">
        <v>15</v>
      </c>
      <c r="F128" s="7" t="s">
        <v>40</v>
      </c>
      <c r="G128" s="7" t="s">
        <v>17</v>
      </c>
      <c r="H128" s="7" t="s">
        <v>234</v>
      </c>
      <c r="I128" s="7" t="s">
        <v>238</v>
      </c>
      <c r="J128" s="7" t="s">
        <v>14</v>
      </c>
      <c r="K128" s="7" t="s">
        <v>15</v>
      </c>
      <c r="L128" s="7" t="s">
        <v>15</v>
      </c>
      <c r="M128" s="8">
        <v>181.5</v>
      </c>
      <c r="N128" s="8">
        <v>330</v>
      </c>
      <c r="O128" s="8">
        <v>330</v>
      </c>
      <c r="P128" s="9">
        <f t="shared" si="8"/>
        <v>248.65500000000003</v>
      </c>
      <c r="Q128" s="9">
        <f t="shared" si="9"/>
        <v>543</v>
      </c>
      <c r="R128" s="9">
        <f t="shared" si="10"/>
        <v>543</v>
      </c>
      <c r="S128" s="7" t="s">
        <v>23</v>
      </c>
      <c r="T128" s="7" t="s">
        <v>3270</v>
      </c>
      <c r="U128" s="7" t="s">
        <v>24</v>
      </c>
      <c r="V128" s="26"/>
      <c r="X128" s="60">
        <f t="shared" si="7"/>
        <v>0</v>
      </c>
    </row>
    <row r="129" spans="2:24" x14ac:dyDescent="0.25">
      <c r="B129" s="35">
        <v>840490767799</v>
      </c>
      <c r="C129" s="7" t="s">
        <v>576</v>
      </c>
      <c r="D129" s="7" t="s">
        <v>577</v>
      </c>
      <c r="E129" s="7" t="s">
        <v>15</v>
      </c>
      <c r="F129" s="7" t="s">
        <v>40</v>
      </c>
      <c r="G129" s="7" t="s">
        <v>20</v>
      </c>
      <c r="H129" s="7" t="s">
        <v>234</v>
      </c>
      <c r="I129" s="7" t="s">
        <v>238</v>
      </c>
      <c r="J129" s="7" t="s">
        <v>14</v>
      </c>
      <c r="K129" s="7" t="s">
        <v>15</v>
      </c>
      <c r="L129" s="7" t="s">
        <v>15</v>
      </c>
      <c r="M129" s="8">
        <v>181.5</v>
      </c>
      <c r="N129" s="8">
        <v>330</v>
      </c>
      <c r="O129" s="8">
        <v>330</v>
      </c>
      <c r="P129" s="9">
        <f t="shared" si="8"/>
        <v>248.65500000000003</v>
      </c>
      <c r="Q129" s="9">
        <f t="shared" si="9"/>
        <v>543</v>
      </c>
      <c r="R129" s="9">
        <f t="shared" si="10"/>
        <v>543</v>
      </c>
      <c r="S129" s="7" t="s">
        <v>23</v>
      </c>
      <c r="T129" s="7" t="s">
        <v>3270</v>
      </c>
      <c r="U129" s="7" t="s">
        <v>24</v>
      </c>
      <c r="V129" s="26"/>
      <c r="X129" s="60">
        <f t="shared" si="7"/>
        <v>0</v>
      </c>
    </row>
    <row r="130" spans="2:24" x14ac:dyDescent="0.25">
      <c r="B130" s="35">
        <v>840490767805</v>
      </c>
      <c r="C130" s="7" t="s">
        <v>578</v>
      </c>
      <c r="D130" s="7" t="s">
        <v>579</v>
      </c>
      <c r="E130" s="7" t="s">
        <v>15</v>
      </c>
      <c r="F130" s="7" t="s">
        <v>40</v>
      </c>
      <c r="G130" s="7" t="s">
        <v>11</v>
      </c>
      <c r="H130" s="7" t="s">
        <v>234</v>
      </c>
      <c r="I130" s="7" t="s">
        <v>238</v>
      </c>
      <c r="J130" s="7" t="s">
        <v>14</v>
      </c>
      <c r="K130" s="7" t="s">
        <v>15</v>
      </c>
      <c r="L130" s="7" t="s">
        <v>15</v>
      </c>
      <c r="M130" s="8">
        <v>181.5</v>
      </c>
      <c r="N130" s="8">
        <v>330</v>
      </c>
      <c r="O130" s="8">
        <v>330</v>
      </c>
      <c r="P130" s="9">
        <f t="shared" si="8"/>
        <v>248.65500000000003</v>
      </c>
      <c r="Q130" s="9">
        <f t="shared" si="9"/>
        <v>543</v>
      </c>
      <c r="R130" s="9">
        <f t="shared" si="10"/>
        <v>543</v>
      </c>
      <c r="S130" s="7" t="s">
        <v>23</v>
      </c>
      <c r="T130" s="7" t="s">
        <v>3270</v>
      </c>
      <c r="U130" s="7" t="s">
        <v>24</v>
      </c>
      <c r="V130" s="26"/>
      <c r="X130" s="60">
        <f t="shared" si="7"/>
        <v>0</v>
      </c>
    </row>
    <row r="131" spans="2:24" x14ac:dyDescent="0.25">
      <c r="B131" s="35">
        <v>840490767812</v>
      </c>
      <c r="C131" s="7" t="s">
        <v>580</v>
      </c>
      <c r="D131" s="7" t="s">
        <v>581</v>
      </c>
      <c r="E131" s="7" t="s">
        <v>16</v>
      </c>
      <c r="F131" s="7" t="s">
        <v>10</v>
      </c>
      <c r="G131" s="7" t="s">
        <v>189</v>
      </c>
      <c r="H131" s="7" t="s">
        <v>234</v>
      </c>
      <c r="I131" s="7" t="s">
        <v>238</v>
      </c>
      <c r="J131" s="7" t="s">
        <v>14</v>
      </c>
      <c r="K131" s="7" t="s">
        <v>15</v>
      </c>
      <c r="L131" s="7" t="s">
        <v>15</v>
      </c>
      <c r="M131" s="8">
        <v>181.5</v>
      </c>
      <c r="N131" s="8">
        <v>330</v>
      </c>
      <c r="O131" s="8">
        <v>330</v>
      </c>
      <c r="P131" s="9">
        <f t="shared" si="8"/>
        <v>248.65500000000003</v>
      </c>
      <c r="Q131" s="9">
        <f t="shared" si="9"/>
        <v>543</v>
      </c>
      <c r="R131" s="9">
        <f t="shared" si="10"/>
        <v>543</v>
      </c>
      <c r="S131" s="7" t="s">
        <v>23</v>
      </c>
      <c r="T131" s="7" t="s">
        <v>3270</v>
      </c>
      <c r="U131" s="7" t="s">
        <v>24</v>
      </c>
      <c r="V131" s="26"/>
      <c r="X131" s="60">
        <f t="shared" si="7"/>
        <v>0</v>
      </c>
    </row>
    <row r="132" spans="2:24" x14ac:dyDescent="0.25">
      <c r="B132" s="35">
        <v>840490767829</v>
      </c>
      <c r="C132" s="7" t="s">
        <v>582</v>
      </c>
      <c r="D132" s="7" t="s">
        <v>583</v>
      </c>
      <c r="E132" s="7" t="s">
        <v>16</v>
      </c>
      <c r="F132" s="7" t="s">
        <v>10</v>
      </c>
      <c r="G132" s="7" t="s">
        <v>19</v>
      </c>
      <c r="H132" s="7" t="s">
        <v>234</v>
      </c>
      <c r="I132" s="7" t="s">
        <v>238</v>
      </c>
      <c r="J132" s="7" t="s">
        <v>14</v>
      </c>
      <c r="K132" s="7" t="s">
        <v>15</v>
      </c>
      <c r="L132" s="7" t="s">
        <v>15</v>
      </c>
      <c r="M132" s="8">
        <v>181.5</v>
      </c>
      <c r="N132" s="8">
        <v>330</v>
      </c>
      <c r="O132" s="8">
        <v>330</v>
      </c>
      <c r="P132" s="9">
        <f t="shared" si="8"/>
        <v>248.65500000000003</v>
      </c>
      <c r="Q132" s="9">
        <f t="shared" si="9"/>
        <v>543</v>
      </c>
      <c r="R132" s="9">
        <f t="shared" si="10"/>
        <v>543</v>
      </c>
      <c r="S132" s="7" t="s">
        <v>23</v>
      </c>
      <c r="T132" s="7" t="s">
        <v>3270</v>
      </c>
      <c r="U132" s="7" t="s">
        <v>24</v>
      </c>
      <c r="V132" s="26"/>
      <c r="X132" s="60">
        <f t="shared" si="7"/>
        <v>0</v>
      </c>
    </row>
    <row r="133" spans="2:24" x14ac:dyDescent="0.25">
      <c r="B133" s="35">
        <v>840490767836</v>
      </c>
      <c r="C133" s="7" t="s">
        <v>584</v>
      </c>
      <c r="D133" s="7" t="s">
        <v>585</v>
      </c>
      <c r="E133" s="7" t="s">
        <v>16</v>
      </c>
      <c r="F133" s="7" t="s">
        <v>10</v>
      </c>
      <c r="G133" s="7" t="s">
        <v>18</v>
      </c>
      <c r="H133" s="7" t="s">
        <v>234</v>
      </c>
      <c r="I133" s="7" t="s">
        <v>238</v>
      </c>
      <c r="J133" s="7" t="s">
        <v>14</v>
      </c>
      <c r="K133" s="7" t="s">
        <v>15</v>
      </c>
      <c r="L133" s="7" t="s">
        <v>15</v>
      </c>
      <c r="M133" s="8">
        <v>181.5</v>
      </c>
      <c r="N133" s="8">
        <v>330</v>
      </c>
      <c r="O133" s="8">
        <v>330</v>
      </c>
      <c r="P133" s="9">
        <f t="shared" si="8"/>
        <v>248.65500000000003</v>
      </c>
      <c r="Q133" s="9">
        <f t="shared" si="9"/>
        <v>543</v>
      </c>
      <c r="R133" s="9">
        <f t="shared" si="10"/>
        <v>543</v>
      </c>
      <c r="S133" s="7" t="s">
        <v>23</v>
      </c>
      <c r="T133" s="7" t="s">
        <v>3270</v>
      </c>
      <c r="U133" s="7" t="s">
        <v>24</v>
      </c>
      <c r="V133" s="26"/>
      <c r="X133" s="60">
        <f t="shared" si="7"/>
        <v>0</v>
      </c>
    </row>
    <row r="134" spans="2:24" x14ac:dyDescent="0.25">
      <c r="B134" s="35">
        <v>840490767843</v>
      </c>
      <c r="C134" s="7" t="s">
        <v>586</v>
      </c>
      <c r="D134" s="7" t="s">
        <v>587</v>
      </c>
      <c r="E134" s="7" t="s">
        <v>16</v>
      </c>
      <c r="F134" s="7" t="s">
        <v>10</v>
      </c>
      <c r="G134" s="7" t="s">
        <v>17</v>
      </c>
      <c r="H134" s="7" t="s">
        <v>234</v>
      </c>
      <c r="I134" s="7" t="s">
        <v>238</v>
      </c>
      <c r="J134" s="7" t="s">
        <v>14</v>
      </c>
      <c r="K134" s="7" t="s">
        <v>15</v>
      </c>
      <c r="L134" s="7" t="s">
        <v>15</v>
      </c>
      <c r="M134" s="8">
        <v>181.5</v>
      </c>
      <c r="N134" s="8">
        <v>330</v>
      </c>
      <c r="O134" s="8">
        <v>330</v>
      </c>
      <c r="P134" s="9">
        <f t="shared" si="8"/>
        <v>248.65500000000003</v>
      </c>
      <c r="Q134" s="9">
        <f t="shared" si="9"/>
        <v>543</v>
      </c>
      <c r="R134" s="9">
        <f t="shared" si="10"/>
        <v>543</v>
      </c>
      <c r="S134" s="7" t="s">
        <v>23</v>
      </c>
      <c r="T134" s="7" t="s">
        <v>3270</v>
      </c>
      <c r="U134" s="7" t="s">
        <v>24</v>
      </c>
      <c r="V134" s="26"/>
      <c r="X134" s="60">
        <f t="shared" si="7"/>
        <v>0</v>
      </c>
    </row>
    <row r="135" spans="2:24" x14ac:dyDescent="0.25">
      <c r="B135" s="35">
        <v>840490767850</v>
      </c>
      <c r="C135" s="7" t="s">
        <v>588</v>
      </c>
      <c r="D135" s="7" t="s">
        <v>589</v>
      </c>
      <c r="E135" s="7" t="s">
        <v>16</v>
      </c>
      <c r="F135" s="7" t="s">
        <v>10</v>
      </c>
      <c r="G135" s="7" t="s">
        <v>20</v>
      </c>
      <c r="H135" s="7" t="s">
        <v>234</v>
      </c>
      <c r="I135" s="7" t="s">
        <v>238</v>
      </c>
      <c r="J135" s="7" t="s">
        <v>14</v>
      </c>
      <c r="K135" s="7" t="s">
        <v>15</v>
      </c>
      <c r="L135" s="7" t="s">
        <v>15</v>
      </c>
      <c r="M135" s="8">
        <v>181.5</v>
      </c>
      <c r="N135" s="8">
        <v>330</v>
      </c>
      <c r="O135" s="8">
        <v>330</v>
      </c>
      <c r="P135" s="9">
        <f t="shared" si="8"/>
        <v>248.65500000000003</v>
      </c>
      <c r="Q135" s="9">
        <f t="shared" si="9"/>
        <v>543</v>
      </c>
      <c r="R135" s="9">
        <f t="shared" si="10"/>
        <v>543</v>
      </c>
      <c r="S135" s="7" t="s">
        <v>23</v>
      </c>
      <c r="T135" s="7" t="s">
        <v>3270</v>
      </c>
      <c r="U135" s="7" t="s">
        <v>24</v>
      </c>
      <c r="V135" s="26"/>
      <c r="X135" s="60">
        <f t="shared" ref="X135:X198" si="11">W135*M135</f>
        <v>0</v>
      </c>
    </row>
    <row r="136" spans="2:24" x14ac:dyDescent="0.25">
      <c r="B136" s="35">
        <v>840490767867</v>
      </c>
      <c r="C136" s="7" t="s">
        <v>590</v>
      </c>
      <c r="D136" s="7" t="s">
        <v>591</v>
      </c>
      <c r="E136" s="7" t="s">
        <v>16</v>
      </c>
      <c r="F136" s="7" t="s">
        <v>10</v>
      </c>
      <c r="G136" s="7" t="s">
        <v>11</v>
      </c>
      <c r="H136" s="7" t="s">
        <v>234</v>
      </c>
      <c r="I136" s="7" t="s">
        <v>238</v>
      </c>
      <c r="J136" s="7" t="s">
        <v>14</v>
      </c>
      <c r="K136" s="7" t="s">
        <v>15</v>
      </c>
      <c r="L136" s="7" t="s">
        <v>15</v>
      </c>
      <c r="M136" s="8">
        <v>181.5</v>
      </c>
      <c r="N136" s="8">
        <v>330</v>
      </c>
      <c r="O136" s="8">
        <v>330</v>
      </c>
      <c r="P136" s="9">
        <f t="shared" ref="P136:P199" si="12">(O136*$P$3)*(M136/O136)</f>
        <v>248.65500000000003</v>
      </c>
      <c r="Q136" s="9">
        <f t="shared" ref="Q136:Q199" si="13">R136</f>
        <v>543</v>
      </c>
      <c r="R136" s="9">
        <f t="shared" ref="R136:R199" si="14">ROUND(O136*$P$3*(1+$Q$3),0)</f>
        <v>543</v>
      </c>
      <c r="S136" s="7" t="s">
        <v>23</v>
      </c>
      <c r="T136" s="7" t="s">
        <v>3270</v>
      </c>
      <c r="U136" s="7" t="s">
        <v>24</v>
      </c>
      <c r="V136" s="26"/>
      <c r="X136" s="60">
        <f t="shared" si="11"/>
        <v>0</v>
      </c>
    </row>
    <row r="137" spans="2:24" x14ac:dyDescent="0.25">
      <c r="B137" s="35">
        <v>840490767874</v>
      </c>
      <c r="C137" s="7" t="s">
        <v>592</v>
      </c>
      <c r="D137" s="7" t="s">
        <v>593</v>
      </c>
      <c r="E137" s="7" t="s">
        <v>16</v>
      </c>
      <c r="F137" s="7" t="s">
        <v>561</v>
      </c>
      <c r="G137" s="7" t="s">
        <v>189</v>
      </c>
      <c r="H137" s="7" t="s">
        <v>234</v>
      </c>
      <c r="I137" s="7" t="s">
        <v>238</v>
      </c>
      <c r="J137" s="7" t="s">
        <v>14</v>
      </c>
      <c r="K137" s="7" t="s">
        <v>15</v>
      </c>
      <c r="L137" s="7" t="s">
        <v>15</v>
      </c>
      <c r="M137" s="8">
        <v>181.5</v>
      </c>
      <c r="N137" s="8">
        <v>330</v>
      </c>
      <c r="O137" s="8">
        <v>330</v>
      </c>
      <c r="P137" s="9">
        <f t="shared" si="12"/>
        <v>248.65500000000003</v>
      </c>
      <c r="Q137" s="9">
        <f t="shared" si="13"/>
        <v>543</v>
      </c>
      <c r="R137" s="9">
        <f t="shared" si="14"/>
        <v>543</v>
      </c>
      <c r="S137" s="7" t="s">
        <v>23</v>
      </c>
      <c r="T137" s="7" t="s">
        <v>3270</v>
      </c>
      <c r="U137" s="7" t="s">
        <v>24</v>
      </c>
      <c r="V137" s="26"/>
      <c r="X137" s="60">
        <f t="shared" si="11"/>
        <v>0</v>
      </c>
    </row>
    <row r="138" spans="2:24" x14ac:dyDescent="0.25">
      <c r="B138" s="35">
        <v>840490767881</v>
      </c>
      <c r="C138" s="7" t="s">
        <v>594</v>
      </c>
      <c r="D138" s="7" t="s">
        <v>595</v>
      </c>
      <c r="E138" s="7" t="s">
        <v>16</v>
      </c>
      <c r="F138" s="7" t="s">
        <v>561</v>
      </c>
      <c r="G138" s="7" t="s">
        <v>19</v>
      </c>
      <c r="H138" s="7" t="s">
        <v>234</v>
      </c>
      <c r="I138" s="7" t="s">
        <v>238</v>
      </c>
      <c r="J138" s="7" t="s">
        <v>14</v>
      </c>
      <c r="K138" s="7" t="s">
        <v>15</v>
      </c>
      <c r="L138" s="7" t="s">
        <v>15</v>
      </c>
      <c r="M138" s="8">
        <v>181.5</v>
      </c>
      <c r="N138" s="8">
        <v>330</v>
      </c>
      <c r="O138" s="8">
        <v>330</v>
      </c>
      <c r="P138" s="9">
        <f t="shared" si="12"/>
        <v>248.65500000000003</v>
      </c>
      <c r="Q138" s="9">
        <f t="shared" si="13"/>
        <v>543</v>
      </c>
      <c r="R138" s="9">
        <f t="shared" si="14"/>
        <v>543</v>
      </c>
      <c r="S138" s="7" t="s">
        <v>23</v>
      </c>
      <c r="T138" s="7" t="s">
        <v>3270</v>
      </c>
      <c r="U138" s="7" t="s">
        <v>24</v>
      </c>
      <c r="V138" s="26"/>
      <c r="X138" s="60">
        <f t="shared" si="11"/>
        <v>0</v>
      </c>
    </row>
    <row r="139" spans="2:24" x14ac:dyDescent="0.25">
      <c r="B139" s="35">
        <v>840490767898</v>
      </c>
      <c r="C139" s="7" t="s">
        <v>596</v>
      </c>
      <c r="D139" s="7" t="s">
        <v>597</v>
      </c>
      <c r="E139" s="7" t="s">
        <v>16</v>
      </c>
      <c r="F139" s="7" t="s">
        <v>561</v>
      </c>
      <c r="G139" s="7" t="s">
        <v>18</v>
      </c>
      <c r="H139" s="7" t="s">
        <v>234</v>
      </c>
      <c r="I139" s="7" t="s">
        <v>238</v>
      </c>
      <c r="J139" s="7" t="s">
        <v>14</v>
      </c>
      <c r="K139" s="7" t="s">
        <v>15</v>
      </c>
      <c r="L139" s="7" t="s">
        <v>15</v>
      </c>
      <c r="M139" s="8">
        <v>181.5</v>
      </c>
      <c r="N139" s="8">
        <v>330</v>
      </c>
      <c r="O139" s="8">
        <v>330</v>
      </c>
      <c r="P139" s="9">
        <f t="shared" si="12"/>
        <v>248.65500000000003</v>
      </c>
      <c r="Q139" s="9">
        <f t="shared" si="13"/>
        <v>543</v>
      </c>
      <c r="R139" s="9">
        <f t="shared" si="14"/>
        <v>543</v>
      </c>
      <c r="S139" s="7" t="s">
        <v>23</v>
      </c>
      <c r="T139" s="7" t="s">
        <v>3270</v>
      </c>
      <c r="U139" s="7" t="s">
        <v>24</v>
      </c>
      <c r="V139" s="26"/>
      <c r="X139" s="60">
        <f t="shared" si="11"/>
        <v>0</v>
      </c>
    </row>
    <row r="140" spans="2:24" x14ac:dyDescent="0.25">
      <c r="B140" s="35">
        <v>840490767904</v>
      </c>
      <c r="C140" s="7" t="s">
        <v>598</v>
      </c>
      <c r="D140" s="7" t="s">
        <v>599</v>
      </c>
      <c r="E140" s="7" t="s">
        <v>16</v>
      </c>
      <c r="F140" s="7" t="s">
        <v>561</v>
      </c>
      <c r="G140" s="7" t="s">
        <v>17</v>
      </c>
      <c r="H140" s="7" t="s">
        <v>234</v>
      </c>
      <c r="I140" s="7" t="s">
        <v>238</v>
      </c>
      <c r="J140" s="7" t="s">
        <v>14</v>
      </c>
      <c r="K140" s="7" t="s">
        <v>15</v>
      </c>
      <c r="L140" s="7" t="s">
        <v>15</v>
      </c>
      <c r="M140" s="8">
        <v>181.5</v>
      </c>
      <c r="N140" s="8">
        <v>330</v>
      </c>
      <c r="O140" s="8">
        <v>330</v>
      </c>
      <c r="P140" s="9">
        <f t="shared" si="12"/>
        <v>248.65500000000003</v>
      </c>
      <c r="Q140" s="9">
        <f t="shared" si="13"/>
        <v>543</v>
      </c>
      <c r="R140" s="9">
        <f t="shared" si="14"/>
        <v>543</v>
      </c>
      <c r="S140" s="7" t="s">
        <v>23</v>
      </c>
      <c r="T140" s="7" t="s">
        <v>3270</v>
      </c>
      <c r="U140" s="7" t="s">
        <v>24</v>
      </c>
      <c r="V140" s="26"/>
      <c r="X140" s="60">
        <f t="shared" si="11"/>
        <v>0</v>
      </c>
    </row>
    <row r="141" spans="2:24" x14ac:dyDescent="0.25">
      <c r="B141" s="35">
        <v>840490767911</v>
      </c>
      <c r="C141" s="7" t="s">
        <v>600</v>
      </c>
      <c r="D141" s="7" t="s">
        <v>601</v>
      </c>
      <c r="E141" s="7" t="s">
        <v>16</v>
      </c>
      <c r="F141" s="7" t="s">
        <v>561</v>
      </c>
      <c r="G141" s="7" t="s">
        <v>20</v>
      </c>
      <c r="H141" s="7" t="s">
        <v>234</v>
      </c>
      <c r="I141" s="7" t="s">
        <v>238</v>
      </c>
      <c r="J141" s="7" t="s">
        <v>14</v>
      </c>
      <c r="K141" s="7" t="s">
        <v>15</v>
      </c>
      <c r="L141" s="7" t="s">
        <v>15</v>
      </c>
      <c r="M141" s="8">
        <v>181.5</v>
      </c>
      <c r="N141" s="8">
        <v>330</v>
      </c>
      <c r="O141" s="8">
        <v>330</v>
      </c>
      <c r="P141" s="9">
        <f t="shared" si="12"/>
        <v>248.65500000000003</v>
      </c>
      <c r="Q141" s="9">
        <f t="shared" si="13"/>
        <v>543</v>
      </c>
      <c r="R141" s="9">
        <f t="shared" si="14"/>
        <v>543</v>
      </c>
      <c r="S141" s="7" t="s">
        <v>23</v>
      </c>
      <c r="T141" s="7" t="s">
        <v>3270</v>
      </c>
      <c r="U141" s="7" t="s">
        <v>24</v>
      </c>
      <c r="V141" s="26"/>
      <c r="X141" s="60">
        <f t="shared" si="11"/>
        <v>0</v>
      </c>
    </row>
    <row r="142" spans="2:24" x14ac:dyDescent="0.25">
      <c r="B142" s="35">
        <v>840490767928</v>
      </c>
      <c r="C142" s="7" t="s">
        <v>602</v>
      </c>
      <c r="D142" s="7" t="s">
        <v>603</v>
      </c>
      <c r="E142" s="7" t="s">
        <v>16</v>
      </c>
      <c r="F142" s="7" t="s">
        <v>561</v>
      </c>
      <c r="G142" s="7" t="s">
        <v>11</v>
      </c>
      <c r="H142" s="7" t="s">
        <v>234</v>
      </c>
      <c r="I142" s="7" t="s">
        <v>238</v>
      </c>
      <c r="J142" s="7" t="s">
        <v>14</v>
      </c>
      <c r="K142" s="7" t="s">
        <v>15</v>
      </c>
      <c r="L142" s="7" t="s">
        <v>15</v>
      </c>
      <c r="M142" s="8">
        <v>181.5</v>
      </c>
      <c r="N142" s="8">
        <v>330</v>
      </c>
      <c r="O142" s="8">
        <v>330</v>
      </c>
      <c r="P142" s="9">
        <f t="shared" si="12"/>
        <v>248.65500000000003</v>
      </c>
      <c r="Q142" s="9">
        <f t="shared" si="13"/>
        <v>543</v>
      </c>
      <c r="R142" s="9">
        <f t="shared" si="14"/>
        <v>543</v>
      </c>
      <c r="S142" s="7" t="s">
        <v>23</v>
      </c>
      <c r="T142" s="7" t="s">
        <v>3270</v>
      </c>
      <c r="U142" s="7" t="s">
        <v>24</v>
      </c>
      <c r="V142" s="26"/>
      <c r="X142" s="60">
        <f t="shared" si="11"/>
        <v>0</v>
      </c>
    </row>
    <row r="143" spans="2:24" x14ac:dyDescent="0.25">
      <c r="B143" s="35">
        <v>840490767935</v>
      </c>
      <c r="C143" s="7" t="s">
        <v>604</v>
      </c>
      <c r="D143" s="7" t="s">
        <v>605</v>
      </c>
      <c r="E143" s="7" t="s">
        <v>16</v>
      </c>
      <c r="F143" s="7" t="s">
        <v>40</v>
      </c>
      <c r="G143" s="7" t="s">
        <v>189</v>
      </c>
      <c r="H143" s="7" t="s">
        <v>62</v>
      </c>
      <c r="I143" s="7" t="s">
        <v>238</v>
      </c>
      <c r="J143" s="7" t="s">
        <v>14</v>
      </c>
      <c r="K143" s="7" t="s">
        <v>15</v>
      </c>
      <c r="L143" s="7" t="s">
        <v>15</v>
      </c>
      <c r="M143" s="8">
        <v>165</v>
      </c>
      <c r="N143" s="8">
        <v>300</v>
      </c>
      <c r="O143" s="8">
        <v>300</v>
      </c>
      <c r="P143" s="9">
        <f t="shared" si="12"/>
        <v>226.05000000000004</v>
      </c>
      <c r="Q143" s="9">
        <f t="shared" si="13"/>
        <v>493</v>
      </c>
      <c r="R143" s="9">
        <f t="shared" si="14"/>
        <v>493</v>
      </c>
      <c r="S143" s="7" t="s">
        <v>23</v>
      </c>
      <c r="T143" s="7" t="s">
        <v>3270</v>
      </c>
      <c r="U143" s="7" t="s">
        <v>24</v>
      </c>
      <c r="V143" s="26"/>
      <c r="X143" s="60">
        <f t="shared" si="11"/>
        <v>0</v>
      </c>
    </row>
    <row r="144" spans="2:24" x14ac:dyDescent="0.25">
      <c r="B144" s="35">
        <v>840490767942</v>
      </c>
      <c r="C144" s="7" t="s">
        <v>606</v>
      </c>
      <c r="D144" s="7" t="s">
        <v>607</v>
      </c>
      <c r="E144" s="7" t="s">
        <v>16</v>
      </c>
      <c r="F144" s="7" t="s">
        <v>40</v>
      </c>
      <c r="G144" s="7" t="s">
        <v>19</v>
      </c>
      <c r="H144" s="7" t="s">
        <v>62</v>
      </c>
      <c r="I144" s="7" t="s">
        <v>238</v>
      </c>
      <c r="J144" s="7" t="s">
        <v>14</v>
      </c>
      <c r="K144" s="7" t="s">
        <v>15</v>
      </c>
      <c r="L144" s="7" t="s">
        <v>15</v>
      </c>
      <c r="M144" s="8">
        <v>165</v>
      </c>
      <c r="N144" s="8">
        <v>300</v>
      </c>
      <c r="O144" s="8">
        <v>300</v>
      </c>
      <c r="P144" s="9">
        <f t="shared" si="12"/>
        <v>226.05000000000004</v>
      </c>
      <c r="Q144" s="9">
        <f t="shared" si="13"/>
        <v>493</v>
      </c>
      <c r="R144" s="9">
        <f t="shared" si="14"/>
        <v>493</v>
      </c>
      <c r="S144" s="7" t="s">
        <v>23</v>
      </c>
      <c r="T144" s="7" t="s">
        <v>3270</v>
      </c>
      <c r="U144" s="7" t="s">
        <v>24</v>
      </c>
      <c r="V144" s="26"/>
      <c r="X144" s="60">
        <f t="shared" si="11"/>
        <v>0</v>
      </c>
    </row>
    <row r="145" spans="2:24" x14ac:dyDescent="0.25">
      <c r="B145" s="35">
        <v>840490767959</v>
      </c>
      <c r="C145" s="7" t="s">
        <v>608</v>
      </c>
      <c r="D145" s="7" t="s">
        <v>609</v>
      </c>
      <c r="E145" s="7" t="s">
        <v>16</v>
      </c>
      <c r="F145" s="7" t="s">
        <v>40</v>
      </c>
      <c r="G145" s="7" t="s">
        <v>18</v>
      </c>
      <c r="H145" s="7" t="s">
        <v>62</v>
      </c>
      <c r="I145" s="7" t="s">
        <v>238</v>
      </c>
      <c r="J145" s="7" t="s">
        <v>14</v>
      </c>
      <c r="K145" s="7" t="s">
        <v>15</v>
      </c>
      <c r="L145" s="7" t="s">
        <v>15</v>
      </c>
      <c r="M145" s="8">
        <v>165</v>
      </c>
      <c r="N145" s="8">
        <v>300</v>
      </c>
      <c r="O145" s="8">
        <v>300</v>
      </c>
      <c r="P145" s="9">
        <f t="shared" si="12"/>
        <v>226.05000000000004</v>
      </c>
      <c r="Q145" s="9">
        <f t="shared" si="13"/>
        <v>493</v>
      </c>
      <c r="R145" s="9">
        <f t="shared" si="14"/>
        <v>493</v>
      </c>
      <c r="S145" s="7" t="s">
        <v>23</v>
      </c>
      <c r="T145" s="7" t="s">
        <v>3270</v>
      </c>
      <c r="U145" s="7" t="s">
        <v>24</v>
      </c>
      <c r="V145" s="26"/>
      <c r="X145" s="60">
        <f t="shared" si="11"/>
        <v>0</v>
      </c>
    </row>
    <row r="146" spans="2:24" x14ac:dyDescent="0.25">
      <c r="B146" s="35">
        <v>840490767966</v>
      </c>
      <c r="C146" s="7" t="s">
        <v>610</v>
      </c>
      <c r="D146" s="7" t="s">
        <v>611</v>
      </c>
      <c r="E146" s="7" t="s">
        <v>16</v>
      </c>
      <c r="F146" s="7" t="s">
        <v>40</v>
      </c>
      <c r="G146" s="7" t="s">
        <v>17</v>
      </c>
      <c r="H146" s="7" t="s">
        <v>62</v>
      </c>
      <c r="I146" s="7" t="s">
        <v>238</v>
      </c>
      <c r="J146" s="7" t="s">
        <v>14</v>
      </c>
      <c r="K146" s="7" t="s">
        <v>15</v>
      </c>
      <c r="L146" s="7" t="s">
        <v>15</v>
      </c>
      <c r="M146" s="8">
        <v>165</v>
      </c>
      <c r="N146" s="8">
        <v>300</v>
      </c>
      <c r="O146" s="8">
        <v>300</v>
      </c>
      <c r="P146" s="9">
        <f t="shared" si="12"/>
        <v>226.05000000000004</v>
      </c>
      <c r="Q146" s="9">
        <f t="shared" si="13"/>
        <v>493</v>
      </c>
      <c r="R146" s="9">
        <f t="shared" si="14"/>
        <v>493</v>
      </c>
      <c r="S146" s="7" t="s">
        <v>23</v>
      </c>
      <c r="T146" s="7" t="s">
        <v>3270</v>
      </c>
      <c r="U146" s="7" t="s">
        <v>24</v>
      </c>
      <c r="V146" s="26"/>
      <c r="X146" s="60">
        <f t="shared" si="11"/>
        <v>0</v>
      </c>
    </row>
    <row r="147" spans="2:24" x14ac:dyDescent="0.25">
      <c r="B147" s="35">
        <v>840490767973</v>
      </c>
      <c r="C147" s="7" t="s">
        <v>612</v>
      </c>
      <c r="D147" s="7" t="s">
        <v>613</v>
      </c>
      <c r="E147" s="7" t="s">
        <v>16</v>
      </c>
      <c r="F147" s="7" t="s">
        <v>40</v>
      </c>
      <c r="G147" s="7" t="s">
        <v>20</v>
      </c>
      <c r="H147" s="7" t="s">
        <v>62</v>
      </c>
      <c r="I147" s="7" t="s">
        <v>238</v>
      </c>
      <c r="J147" s="7" t="s">
        <v>14</v>
      </c>
      <c r="K147" s="7" t="s">
        <v>15</v>
      </c>
      <c r="L147" s="7" t="s">
        <v>15</v>
      </c>
      <c r="M147" s="8">
        <v>165</v>
      </c>
      <c r="N147" s="8">
        <v>300</v>
      </c>
      <c r="O147" s="8">
        <v>300</v>
      </c>
      <c r="P147" s="9">
        <f t="shared" si="12"/>
        <v>226.05000000000004</v>
      </c>
      <c r="Q147" s="9">
        <f t="shared" si="13"/>
        <v>493</v>
      </c>
      <c r="R147" s="9">
        <f t="shared" si="14"/>
        <v>493</v>
      </c>
      <c r="S147" s="7" t="s">
        <v>23</v>
      </c>
      <c r="T147" s="7" t="s">
        <v>3270</v>
      </c>
      <c r="U147" s="7" t="s">
        <v>24</v>
      </c>
      <c r="V147" s="26"/>
      <c r="X147" s="60">
        <f t="shared" si="11"/>
        <v>0</v>
      </c>
    </row>
    <row r="148" spans="2:24" x14ac:dyDescent="0.25">
      <c r="B148" s="35">
        <v>840490767980</v>
      </c>
      <c r="C148" s="7" t="s">
        <v>614</v>
      </c>
      <c r="D148" s="7" t="s">
        <v>615</v>
      </c>
      <c r="E148" s="7" t="s">
        <v>16</v>
      </c>
      <c r="F148" s="7" t="s">
        <v>40</v>
      </c>
      <c r="G148" s="7" t="s">
        <v>11</v>
      </c>
      <c r="H148" s="7" t="s">
        <v>62</v>
      </c>
      <c r="I148" s="7" t="s">
        <v>238</v>
      </c>
      <c r="J148" s="7" t="s">
        <v>14</v>
      </c>
      <c r="K148" s="7" t="s">
        <v>15</v>
      </c>
      <c r="L148" s="7" t="s">
        <v>15</v>
      </c>
      <c r="M148" s="8">
        <v>165</v>
      </c>
      <c r="N148" s="8">
        <v>300</v>
      </c>
      <c r="O148" s="8">
        <v>300</v>
      </c>
      <c r="P148" s="9">
        <f t="shared" si="12"/>
        <v>226.05000000000004</v>
      </c>
      <c r="Q148" s="9">
        <f t="shared" si="13"/>
        <v>493</v>
      </c>
      <c r="R148" s="9">
        <f t="shared" si="14"/>
        <v>493</v>
      </c>
      <c r="S148" s="7" t="s">
        <v>23</v>
      </c>
      <c r="T148" s="7" t="s">
        <v>3270</v>
      </c>
      <c r="U148" s="7" t="s">
        <v>24</v>
      </c>
      <c r="V148" s="26"/>
      <c r="X148" s="60">
        <f t="shared" si="11"/>
        <v>0</v>
      </c>
    </row>
    <row r="149" spans="2:24" x14ac:dyDescent="0.25">
      <c r="B149" s="35">
        <v>840490767997</v>
      </c>
      <c r="C149" s="7" t="s">
        <v>616</v>
      </c>
      <c r="D149" s="7" t="s">
        <v>617</v>
      </c>
      <c r="E149" s="7" t="s">
        <v>16</v>
      </c>
      <c r="F149" s="7" t="s">
        <v>51</v>
      </c>
      <c r="G149" s="7" t="s">
        <v>189</v>
      </c>
      <c r="H149" s="7" t="s">
        <v>62</v>
      </c>
      <c r="I149" s="7" t="s">
        <v>238</v>
      </c>
      <c r="J149" s="7" t="s">
        <v>14</v>
      </c>
      <c r="K149" s="7" t="s">
        <v>15</v>
      </c>
      <c r="L149" s="7" t="s">
        <v>15</v>
      </c>
      <c r="M149" s="8">
        <v>165</v>
      </c>
      <c r="N149" s="8">
        <v>300</v>
      </c>
      <c r="O149" s="8">
        <v>300</v>
      </c>
      <c r="P149" s="9">
        <f t="shared" si="12"/>
        <v>226.05000000000004</v>
      </c>
      <c r="Q149" s="9">
        <f t="shared" si="13"/>
        <v>493</v>
      </c>
      <c r="R149" s="9">
        <f t="shared" si="14"/>
        <v>493</v>
      </c>
      <c r="S149" s="7" t="s">
        <v>23</v>
      </c>
      <c r="T149" s="7" t="s">
        <v>3270</v>
      </c>
      <c r="U149" s="7" t="s">
        <v>24</v>
      </c>
      <c r="V149" s="26"/>
      <c r="X149" s="60">
        <f t="shared" si="11"/>
        <v>0</v>
      </c>
    </row>
    <row r="150" spans="2:24" x14ac:dyDescent="0.25">
      <c r="B150" s="35">
        <v>840490768000</v>
      </c>
      <c r="C150" s="7" t="s">
        <v>618</v>
      </c>
      <c r="D150" s="7" t="s">
        <v>619</v>
      </c>
      <c r="E150" s="7" t="s">
        <v>16</v>
      </c>
      <c r="F150" s="7" t="s">
        <v>51</v>
      </c>
      <c r="G150" s="7" t="s">
        <v>19</v>
      </c>
      <c r="H150" s="7" t="s">
        <v>62</v>
      </c>
      <c r="I150" s="7" t="s">
        <v>238</v>
      </c>
      <c r="J150" s="7" t="s">
        <v>14</v>
      </c>
      <c r="K150" s="7" t="s">
        <v>15</v>
      </c>
      <c r="L150" s="7" t="s">
        <v>15</v>
      </c>
      <c r="M150" s="8">
        <v>165</v>
      </c>
      <c r="N150" s="8">
        <v>300</v>
      </c>
      <c r="O150" s="8">
        <v>300</v>
      </c>
      <c r="P150" s="9">
        <f t="shared" si="12"/>
        <v>226.05000000000004</v>
      </c>
      <c r="Q150" s="9">
        <f t="shared" si="13"/>
        <v>493</v>
      </c>
      <c r="R150" s="9">
        <f t="shared" si="14"/>
        <v>493</v>
      </c>
      <c r="S150" s="7" t="s">
        <v>23</v>
      </c>
      <c r="T150" s="7" t="s">
        <v>3270</v>
      </c>
      <c r="U150" s="7" t="s">
        <v>24</v>
      </c>
      <c r="V150" s="26"/>
      <c r="X150" s="60">
        <f t="shared" si="11"/>
        <v>0</v>
      </c>
    </row>
    <row r="151" spans="2:24" x14ac:dyDescent="0.25">
      <c r="B151" s="35">
        <v>840490768017</v>
      </c>
      <c r="C151" s="7" t="s">
        <v>620</v>
      </c>
      <c r="D151" s="7" t="s">
        <v>621</v>
      </c>
      <c r="E151" s="7" t="s">
        <v>16</v>
      </c>
      <c r="F151" s="7" t="s">
        <v>51</v>
      </c>
      <c r="G151" s="7" t="s">
        <v>18</v>
      </c>
      <c r="H151" s="7" t="s">
        <v>62</v>
      </c>
      <c r="I151" s="7" t="s">
        <v>238</v>
      </c>
      <c r="J151" s="7" t="s">
        <v>14</v>
      </c>
      <c r="K151" s="7" t="s">
        <v>15</v>
      </c>
      <c r="L151" s="7" t="s">
        <v>15</v>
      </c>
      <c r="M151" s="8">
        <v>165</v>
      </c>
      <c r="N151" s="8">
        <v>300</v>
      </c>
      <c r="O151" s="8">
        <v>300</v>
      </c>
      <c r="P151" s="9">
        <f t="shared" si="12"/>
        <v>226.05000000000004</v>
      </c>
      <c r="Q151" s="9">
        <f t="shared" si="13"/>
        <v>493</v>
      </c>
      <c r="R151" s="9">
        <f t="shared" si="14"/>
        <v>493</v>
      </c>
      <c r="S151" s="7" t="s">
        <v>23</v>
      </c>
      <c r="T151" s="7" t="s">
        <v>3270</v>
      </c>
      <c r="U151" s="7" t="s">
        <v>24</v>
      </c>
      <c r="V151" s="26"/>
      <c r="X151" s="60">
        <f t="shared" si="11"/>
        <v>0</v>
      </c>
    </row>
    <row r="152" spans="2:24" x14ac:dyDescent="0.25">
      <c r="B152" s="35">
        <v>840490768024</v>
      </c>
      <c r="C152" s="7" t="s">
        <v>622</v>
      </c>
      <c r="D152" s="7" t="s">
        <v>623</v>
      </c>
      <c r="E152" s="7" t="s">
        <v>16</v>
      </c>
      <c r="F152" s="7" t="s">
        <v>51</v>
      </c>
      <c r="G152" s="7" t="s">
        <v>17</v>
      </c>
      <c r="H152" s="7" t="s">
        <v>62</v>
      </c>
      <c r="I152" s="7" t="s">
        <v>238</v>
      </c>
      <c r="J152" s="7" t="s">
        <v>14</v>
      </c>
      <c r="K152" s="7" t="s">
        <v>15</v>
      </c>
      <c r="L152" s="7" t="s">
        <v>15</v>
      </c>
      <c r="M152" s="8">
        <v>165</v>
      </c>
      <c r="N152" s="8">
        <v>300</v>
      </c>
      <c r="O152" s="8">
        <v>300</v>
      </c>
      <c r="P152" s="9">
        <f t="shared" si="12"/>
        <v>226.05000000000004</v>
      </c>
      <c r="Q152" s="9">
        <f t="shared" si="13"/>
        <v>493</v>
      </c>
      <c r="R152" s="9">
        <f t="shared" si="14"/>
        <v>493</v>
      </c>
      <c r="S152" s="7" t="s">
        <v>23</v>
      </c>
      <c r="T152" s="7" t="s">
        <v>3270</v>
      </c>
      <c r="U152" s="7" t="s">
        <v>24</v>
      </c>
      <c r="V152" s="26"/>
      <c r="X152" s="60">
        <f t="shared" si="11"/>
        <v>0</v>
      </c>
    </row>
    <row r="153" spans="2:24" x14ac:dyDescent="0.25">
      <c r="B153" s="35">
        <v>840490768031</v>
      </c>
      <c r="C153" s="7" t="s">
        <v>624</v>
      </c>
      <c r="D153" s="7" t="s">
        <v>625</v>
      </c>
      <c r="E153" s="7" t="s">
        <v>16</v>
      </c>
      <c r="F153" s="7" t="s">
        <v>51</v>
      </c>
      <c r="G153" s="7" t="s">
        <v>20</v>
      </c>
      <c r="H153" s="7" t="s">
        <v>62</v>
      </c>
      <c r="I153" s="7" t="s">
        <v>238</v>
      </c>
      <c r="J153" s="7" t="s">
        <v>14</v>
      </c>
      <c r="K153" s="7" t="s">
        <v>15</v>
      </c>
      <c r="L153" s="7" t="s">
        <v>15</v>
      </c>
      <c r="M153" s="8">
        <v>165</v>
      </c>
      <c r="N153" s="8">
        <v>300</v>
      </c>
      <c r="O153" s="8">
        <v>300</v>
      </c>
      <c r="P153" s="9">
        <f t="shared" si="12"/>
        <v>226.05000000000004</v>
      </c>
      <c r="Q153" s="9">
        <f t="shared" si="13"/>
        <v>493</v>
      </c>
      <c r="R153" s="9">
        <f t="shared" si="14"/>
        <v>493</v>
      </c>
      <c r="S153" s="7" t="s">
        <v>23</v>
      </c>
      <c r="T153" s="7" t="s">
        <v>3270</v>
      </c>
      <c r="U153" s="7" t="s">
        <v>24</v>
      </c>
      <c r="V153" s="26"/>
      <c r="X153" s="60">
        <f t="shared" si="11"/>
        <v>0</v>
      </c>
    </row>
    <row r="154" spans="2:24" x14ac:dyDescent="0.25">
      <c r="B154" s="35">
        <v>840490768048</v>
      </c>
      <c r="C154" s="7" t="s">
        <v>626</v>
      </c>
      <c r="D154" s="7" t="s">
        <v>627</v>
      </c>
      <c r="E154" s="7" t="s">
        <v>16</v>
      </c>
      <c r="F154" s="7" t="s">
        <v>51</v>
      </c>
      <c r="G154" s="7" t="s">
        <v>11</v>
      </c>
      <c r="H154" s="7" t="s">
        <v>62</v>
      </c>
      <c r="I154" s="7" t="s">
        <v>238</v>
      </c>
      <c r="J154" s="7" t="s">
        <v>14</v>
      </c>
      <c r="K154" s="7" t="s">
        <v>15</v>
      </c>
      <c r="L154" s="7" t="s">
        <v>15</v>
      </c>
      <c r="M154" s="8">
        <v>165</v>
      </c>
      <c r="N154" s="8">
        <v>300</v>
      </c>
      <c r="O154" s="8">
        <v>300</v>
      </c>
      <c r="P154" s="9">
        <f t="shared" si="12"/>
        <v>226.05000000000004</v>
      </c>
      <c r="Q154" s="9">
        <f t="shared" si="13"/>
        <v>493</v>
      </c>
      <c r="R154" s="9">
        <f t="shared" si="14"/>
        <v>493</v>
      </c>
      <c r="S154" s="7" t="s">
        <v>23</v>
      </c>
      <c r="T154" s="7" t="s">
        <v>3270</v>
      </c>
      <c r="U154" s="7" t="s">
        <v>24</v>
      </c>
      <c r="V154" s="26"/>
      <c r="X154" s="60">
        <f t="shared" si="11"/>
        <v>0</v>
      </c>
    </row>
    <row r="155" spans="2:24" x14ac:dyDescent="0.25">
      <c r="B155" s="35">
        <v>843380167921</v>
      </c>
      <c r="C155" s="7" t="s">
        <v>271</v>
      </c>
      <c r="D155" s="7" t="s">
        <v>272</v>
      </c>
      <c r="E155" s="7" t="s">
        <v>16</v>
      </c>
      <c r="F155" s="7" t="s">
        <v>51</v>
      </c>
      <c r="G155" s="7" t="s">
        <v>189</v>
      </c>
      <c r="H155" s="7" t="s">
        <v>234</v>
      </c>
      <c r="I155" s="7" t="s">
        <v>236</v>
      </c>
      <c r="J155" s="7" t="s">
        <v>14</v>
      </c>
      <c r="K155" s="7" t="s">
        <v>15</v>
      </c>
      <c r="L155" s="7" t="s">
        <v>16</v>
      </c>
      <c r="M155" s="8">
        <v>88</v>
      </c>
      <c r="N155" s="8">
        <v>160</v>
      </c>
      <c r="O155" s="8">
        <v>160</v>
      </c>
      <c r="P155" s="9">
        <f t="shared" si="12"/>
        <v>120.56000000000002</v>
      </c>
      <c r="Q155" s="9">
        <f t="shared" si="13"/>
        <v>263</v>
      </c>
      <c r="R155" s="9">
        <f t="shared" si="14"/>
        <v>263</v>
      </c>
      <c r="S155" s="7" t="s">
        <v>23</v>
      </c>
      <c r="T155" s="7" t="s">
        <v>3270</v>
      </c>
      <c r="U155" s="7" t="s">
        <v>24</v>
      </c>
      <c r="V155" s="26"/>
      <c r="X155" s="60">
        <f t="shared" si="11"/>
        <v>0</v>
      </c>
    </row>
    <row r="156" spans="2:24" x14ac:dyDescent="0.25">
      <c r="B156" s="35">
        <v>843380167907</v>
      </c>
      <c r="C156" s="7" t="s">
        <v>267</v>
      </c>
      <c r="D156" s="7" t="s">
        <v>268</v>
      </c>
      <c r="E156" s="7" t="s">
        <v>16</v>
      </c>
      <c r="F156" s="7" t="s">
        <v>51</v>
      </c>
      <c r="G156" s="7" t="s">
        <v>19</v>
      </c>
      <c r="H156" s="7" t="s">
        <v>234</v>
      </c>
      <c r="I156" s="7" t="s">
        <v>236</v>
      </c>
      <c r="J156" s="7" t="s">
        <v>14</v>
      </c>
      <c r="K156" s="7" t="s">
        <v>15</v>
      </c>
      <c r="L156" s="7" t="s">
        <v>16</v>
      </c>
      <c r="M156" s="8">
        <v>88</v>
      </c>
      <c r="N156" s="8">
        <v>160</v>
      </c>
      <c r="O156" s="8">
        <v>160</v>
      </c>
      <c r="P156" s="9">
        <f t="shared" si="12"/>
        <v>120.56000000000002</v>
      </c>
      <c r="Q156" s="9">
        <f t="shared" si="13"/>
        <v>263</v>
      </c>
      <c r="R156" s="9">
        <f t="shared" si="14"/>
        <v>263</v>
      </c>
      <c r="S156" s="7" t="s">
        <v>23</v>
      </c>
      <c r="T156" s="7" t="s">
        <v>3270</v>
      </c>
      <c r="U156" s="7" t="s">
        <v>24</v>
      </c>
      <c r="V156" s="26"/>
      <c r="X156" s="60">
        <f t="shared" si="11"/>
        <v>0</v>
      </c>
    </row>
    <row r="157" spans="2:24" x14ac:dyDescent="0.25">
      <c r="B157" s="35">
        <v>843380167891</v>
      </c>
      <c r="C157" s="7" t="s">
        <v>265</v>
      </c>
      <c r="D157" s="7" t="s">
        <v>266</v>
      </c>
      <c r="E157" s="7" t="s">
        <v>16</v>
      </c>
      <c r="F157" s="7" t="s">
        <v>51</v>
      </c>
      <c r="G157" s="7" t="s">
        <v>18</v>
      </c>
      <c r="H157" s="7" t="s">
        <v>234</v>
      </c>
      <c r="I157" s="7" t="s">
        <v>236</v>
      </c>
      <c r="J157" s="7" t="s">
        <v>14</v>
      </c>
      <c r="K157" s="7" t="s">
        <v>15</v>
      </c>
      <c r="L157" s="7" t="s">
        <v>16</v>
      </c>
      <c r="M157" s="8">
        <v>88</v>
      </c>
      <c r="N157" s="8">
        <v>160</v>
      </c>
      <c r="O157" s="8">
        <v>160</v>
      </c>
      <c r="P157" s="9">
        <f t="shared" si="12"/>
        <v>120.56000000000002</v>
      </c>
      <c r="Q157" s="9">
        <f t="shared" si="13"/>
        <v>263</v>
      </c>
      <c r="R157" s="9">
        <f t="shared" si="14"/>
        <v>263</v>
      </c>
      <c r="S157" s="7" t="s">
        <v>23</v>
      </c>
      <c r="T157" s="7" t="s">
        <v>3270</v>
      </c>
      <c r="U157" s="7" t="s">
        <v>24</v>
      </c>
      <c r="V157" s="26"/>
      <c r="X157" s="60">
        <f t="shared" si="11"/>
        <v>0</v>
      </c>
    </row>
    <row r="158" spans="2:24" x14ac:dyDescent="0.25">
      <c r="B158" s="35">
        <v>843380167884</v>
      </c>
      <c r="C158" s="7" t="s">
        <v>263</v>
      </c>
      <c r="D158" s="7" t="s">
        <v>264</v>
      </c>
      <c r="E158" s="7" t="s">
        <v>16</v>
      </c>
      <c r="F158" s="7" t="s">
        <v>51</v>
      </c>
      <c r="G158" s="7" t="s">
        <v>17</v>
      </c>
      <c r="H158" s="7" t="s">
        <v>234</v>
      </c>
      <c r="I158" s="7" t="s">
        <v>236</v>
      </c>
      <c r="J158" s="7" t="s">
        <v>14</v>
      </c>
      <c r="K158" s="7" t="s">
        <v>15</v>
      </c>
      <c r="L158" s="7" t="s">
        <v>16</v>
      </c>
      <c r="M158" s="8">
        <v>88</v>
      </c>
      <c r="N158" s="8">
        <v>160</v>
      </c>
      <c r="O158" s="8">
        <v>160</v>
      </c>
      <c r="P158" s="9">
        <f t="shared" si="12"/>
        <v>120.56000000000002</v>
      </c>
      <c r="Q158" s="9">
        <f t="shared" si="13"/>
        <v>263</v>
      </c>
      <c r="R158" s="9">
        <f t="shared" si="14"/>
        <v>263</v>
      </c>
      <c r="S158" s="7" t="s">
        <v>23</v>
      </c>
      <c r="T158" s="7" t="s">
        <v>3270</v>
      </c>
      <c r="U158" s="7" t="s">
        <v>24</v>
      </c>
      <c r="V158" s="26"/>
      <c r="X158" s="60">
        <f t="shared" si="11"/>
        <v>0</v>
      </c>
    </row>
    <row r="159" spans="2:24" x14ac:dyDescent="0.25">
      <c r="B159" s="35">
        <v>843380167914</v>
      </c>
      <c r="C159" s="7" t="s">
        <v>269</v>
      </c>
      <c r="D159" s="7" t="s">
        <v>270</v>
      </c>
      <c r="E159" s="7" t="s">
        <v>16</v>
      </c>
      <c r="F159" s="7" t="s">
        <v>51</v>
      </c>
      <c r="G159" s="7" t="s">
        <v>20</v>
      </c>
      <c r="H159" s="7" t="s">
        <v>234</v>
      </c>
      <c r="I159" s="7" t="s">
        <v>236</v>
      </c>
      <c r="J159" s="7" t="s">
        <v>14</v>
      </c>
      <c r="K159" s="7" t="s">
        <v>15</v>
      </c>
      <c r="L159" s="7" t="s">
        <v>16</v>
      </c>
      <c r="M159" s="8">
        <v>88</v>
      </c>
      <c r="N159" s="8">
        <v>160</v>
      </c>
      <c r="O159" s="8">
        <v>160</v>
      </c>
      <c r="P159" s="9">
        <f t="shared" si="12"/>
        <v>120.56000000000002</v>
      </c>
      <c r="Q159" s="9">
        <f t="shared" si="13"/>
        <v>263</v>
      </c>
      <c r="R159" s="9">
        <f t="shared" si="14"/>
        <v>263</v>
      </c>
      <c r="S159" s="7" t="s">
        <v>23</v>
      </c>
      <c r="T159" s="7" t="s">
        <v>3270</v>
      </c>
      <c r="U159" s="7" t="s">
        <v>24</v>
      </c>
      <c r="V159" s="26"/>
      <c r="X159" s="60">
        <f t="shared" si="11"/>
        <v>0</v>
      </c>
    </row>
    <row r="160" spans="2:24" x14ac:dyDescent="0.25">
      <c r="B160" s="35">
        <v>843380167877</v>
      </c>
      <c r="C160" s="7" t="s">
        <v>261</v>
      </c>
      <c r="D160" s="7" t="s">
        <v>262</v>
      </c>
      <c r="E160" s="7" t="s">
        <v>16</v>
      </c>
      <c r="F160" s="7" t="s">
        <v>107</v>
      </c>
      <c r="G160" s="7" t="s">
        <v>189</v>
      </c>
      <c r="H160" s="7" t="s">
        <v>234</v>
      </c>
      <c r="I160" s="7" t="s">
        <v>236</v>
      </c>
      <c r="J160" s="7" t="s">
        <v>14</v>
      </c>
      <c r="K160" s="7" t="s">
        <v>273</v>
      </c>
      <c r="L160" s="7" t="s">
        <v>16</v>
      </c>
      <c r="M160" s="8">
        <v>88</v>
      </c>
      <c r="N160" s="8">
        <v>160</v>
      </c>
      <c r="O160" s="8">
        <v>160</v>
      </c>
      <c r="P160" s="9">
        <f t="shared" si="12"/>
        <v>120.56000000000002</v>
      </c>
      <c r="Q160" s="9">
        <f t="shared" si="13"/>
        <v>263</v>
      </c>
      <c r="R160" s="9">
        <f t="shared" si="14"/>
        <v>263</v>
      </c>
      <c r="S160" s="7" t="s">
        <v>23</v>
      </c>
      <c r="T160" s="7" t="s">
        <v>3270</v>
      </c>
      <c r="U160" s="7" t="s">
        <v>24</v>
      </c>
      <c r="V160" s="26"/>
      <c r="X160" s="60">
        <f t="shared" si="11"/>
        <v>0</v>
      </c>
    </row>
    <row r="161" spans="2:24" x14ac:dyDescent="0.25">
      <c r="B161" s="35">
        <v>843380167853</v>
      </c>
      <c r="C161" s="7" t="s">
        <v>257</v>
      </c>
      <c r="D161" s="7" t="s">
        <v>258</v>
      </c>
      <c r="E161" s="7" t="s">
        <v>16</v>
      </c>
      <c r="F161" s="7" t="s">
        <v>107</v>
      </c>
      <c r="G161" s="7" t="s">
        <v>19</v>
      </c>
      <c r="H161" s="7" t="s">
        <v>234</v>
      </c>
      <c r="I161" s="7" t="s">
        <v>236</v>
      </c>
      <c r="J161" s="7" t="s">
        <v>14</v>
      </c>
      <c r="K161" s="7" t="s">
        <v>15</v>
      </c>
      <c r="L161" s="7" t="s">
        <v>16</v>
      </c>
      <c r="M161" s="8">
        <v>88</v>
      </c>
      <c r="N161" s="8">
        <v>160</v>
      </c>
      <c r="O161" s="8">
        <v>160</v>
      </c>
      <c r="P161" s="9">
        <f t="shared" si="12"/>
        <v>120.56000000000002</v>
      </c>
      <c r="Q161" s="9">
        <f t="shared" si="13"/>
        <v>263</v>
      </c>
      <c r="R161" s="9">
        <f t="shared" si="14"/>
        <v>263</v>
      </c>
      <c r="S161" s="7" t="s">
        <v>23</v>
      </c>
      <c r="T161" s="7" t="s">
        <v>3270</v>
      </c>
      <c r="U161" s="7" t="s">
        <v>24</v>
      </c>
      <c r="V161" s="26"/>
      <c r="X161" s="60">
        <f t="shared" si="11"/>
        <v>0</v>
      </c>
    </row>
    <row r="162" spans="2:24" x14ac:dyDescent="0.25">
      <c r="B162" s="35">
        <v>843380167846</v>
      </c>
      <c r="C162" s="7" t="s">
        <v>255</v>
      </c>
      <c r="D162" s="7" t="s">
        <v>256</v>
      </c>
      <c r="E162" s="7" t="s">
        <v>16</v>
      </c>
      <c r="F162" s="7" t="s">
        <v>107</v>
      </c>
      <c r="G162" s="7" t="s">
        <v>18</v>
      </c>
      <c r="H162" s="7" t="s">
        <v>234</v>
      </c>
      <c r="I162" s="7" t="s">
        <v>236</v>
      </c>
      <c r="J162" s="7" t="s">
        <v>14</v>
      </c>
      <c r="K162" s="7" t="s">
        <v>15</v>
      </c>
      <c r="L162" s="7" t="s">
        <v>16</v>
      </c>
      <c r="M162" s="8">
        <v>88</v>
      </c>
      <c r="N162" s="8">
        <v>160</v>
      </c>
      <c r="O162" s="8">
        <v>160</v>
      </c>
      <c r="P162" s="9">
        <f t="shared" si="12"/>
        <v>120.56000000000002</v>
      </c>
      <c r="Q162" s="9">
        <f t="shared" si="13"/>
        <v>263</v>
      </c>
      <c r="R162" s="9">
        <f t="shared" si="14"/>
        <v>263</v>
      </c>
      <c r="S162" s="7" t="s">
        <v>23</v>
      </c>
      <c r="T162" s="7" t="s">
        <v>3270</v>
      </c>
      <c r="U162" s="7" t="s">
        <v>24</v>
      </c>
      <c r="V162" s="26"/>
      <c r="X162" s="60">
        <f t="shared" si="11"/>
        <v>0</v>
      </c>
    </row>
    <row r="163" spans="2:24" x14ac:dyDescent="0.25">
      <c r="B163" s="35">
        <v>843380167839</v>
      </c>
      <c r="C163" s="7" t="s">
        <v>253</v>
      </c>
      <c r="D163" s="7" t="s">
        <v>254</v>
      </c>
      <c r="E163" s="7" t="s">
        <v>16</v>
      </c>
      <c r="F163" s="7" t="s">
        <v>107</v>
      </c>
      <c r="G163" s="7" t="s">
        <v>17</v>
      </c>
      <c r="H163" s="7" t="s">
        <v>234</v>
      </c>
      <c r="I163" s="7" t="s">
        <v>236</v>
      </c>
      <c r="J163" s="7" t="s">
        <v>14</v>
      </c>
      <c r="K163" s="7" t="s">
        <v>15</v>
      </c>
      <c r="L163" s="7" t="s">
        <v>16</v>
      </c>
      <c r="M163" s="8">
        <v>88</v>
      </c>
      <c r="N163" s="8">
        <v>160</v>
      </c>
      <c r="O163" s="8">
        <v>160</v>
      </c>
      <c r="P163" s="9">
        <f t="shared" si="12"/>
        <v>120.56000000000002</v>
      </c>
      <c r="Q163" s="9">
        <f t="shared" si="13"/>
        <v>263</v>
      </c>
      <c r="R163" s="9">
        <f t="shared" si="14"/>
        <v>263</v>
      </c>
      <c r="S163" s="7" t="s">
        <v>23</v>
      </c>
      <c r="T163" s="7" t="s">
        <v>3270</v>
      </c>
      <c r="U163" s="7" t="s">
        <v>24</v>
      </c>
      <c r="V163" s="26"/>
      <c r="X163" s="60">
        <f t="shared" si="11"/>
        <v>0</v>
      </c>
    </row>
    <row r="164" spans="2:24" x14ac:dyDescent="0.25">
      <c r="B164" s="35">
        <v>843380167860</v>
      </c>
      <c r="C164" s="7" t="s">
        <v>259</v>
      </c>
      <c r="D164" s="7" t="s">
        <v>260</v>
      </c>
      <c r="E164" s="7" t="s">
        <v>16</v>
      </c>
      <c r="F164" s="7" t="s">
        <v>107</v>
      </c>
      <c r="G164" s="7" t="s">
        <v>20</v>
      </c>
      <c r="H164" s="7" t="s">
        <v>234</v>
      </c>
      <c r="I164" s="7" t="s">
        <v>236</v>
      </c>
      <c r="J164" s="7" t="s">
        <v>14</v>
      </c>
      <c r="K164" s="7" t="s">
        <v>273</v>
      </c>
      <c r="L164" s="7" t="s">
        <v>16</v>
      </c>
      <c r="M164" s="8">
        <v>88</v>
      </c>
      <c r="N164" s="8">
        <v>160</v>
      </c>
      <c r="O164" s="8">
        <v>160</v>
      </c>
      <c r="P164" s="9">
        <f t="shared" si="12"/>
        <v>120.56000000000002</v>
      </c>
      <c r="Q164" s="9">
        <f t="shared" si="13"/>
        <v>263</v>
      </c>
      <c r="R164" s="9">
        <f t="shared" si="14"/>
        <v>263</v>
      </c>
      <c r="S164" s="7" t="s">
        <v>23</v>
      </c>
      <c r="T164" s="7" t="s">
        <v>3270</v>
      </c>
      <c r="U164" s="7" t="s">
        <v>24</v>
      </c>
      <c r="V164" s="26"/>
      <c r="X164" s="60">
        <f t="shared" si="11"/>
        <v>0</v>
      </c>
    </row>
    <row r="165" spans="2:24" x14ac:dyDescent="0.25">
      <c r="B165" s="35">
        <v>843380162582</v>
      </c>
      <c r="C165" s="7" t="s">
        <v>247</v>
      </c>
      <c r="D165" s="7" t="s">
        <v>2354</v>
      </c>
      <c r="E165" s="7" t="s">
        <v>16</v>
      </c>
      <c r="F165" s="7" t="s">
        <v>40</v>
      </c>
      <c r="G165" s="7" t="s">
        <v>189</v>
      </c>
      <c r="H165" s="7" t="s">
        <v>234</v>
      </c>
      <c r="I165" s="7" t="s">
        <v>238</v>
      </c>
      <c r="J165" s="7" t="s">
        <v>14</v>
      </c>
      <c r="K165" s="7" t="s">
        <v>15</v>
      </c>
      <c r="L165" s="7" t="s">
        <v>2834</v>
      </c>
      <c r="M165" s="8">
        <v>101.75</v>
      </c>
      <c r="N165" s="8">
        <v>185</v>
      </c>
      <c r="O165" s="8">
        <v>185</v>
      </c>
      <c r="P165" s="9">
        <f t="shared" si="12"/>
        <v>139.39750000000001</v>
      </c>
      <c r="Q165" s="9">
        <f t="shared" si="13"/>
        <v>304</v>
      </c>
      <c r="R165" s="9">
        <f t="shared" si="14"/>
        <v>304</v>
      </c>
      <c r="S165" s="7" t="s">
        <v>23</v>
      </c>
      <c r="T165" s="7" t="s">
        <v>3270</v>
      </c>
      <c r="U165" s="7" t="s">
        <v>24</v>
      </c>
      <c r="V165" s="26"/>
      <c r="X165" s="60">
        <f t="shared" si="11"/>
        <v>0</v>
      </c>
    </row>
    <row r="166" spans="2:24" x14ac:dyDescent="0.25">
      <c r="B166" s="35">
        <v>843380162568</v>
      </c>
      <c r="C166" s="7" t="s">
        <v>245</v>
      </c>
      <c r="D166" s="7" t="s">
        <v>2355</v>
      </c>
      <c r="E166" s="7" t="s">
        <v>16</v>
      </c>
      <c r="F166" s="7" t="s">
        <v>40</v>
      </c>
      <c r="G166" s="7" t="s">
        <v>19</v>
      </c>
      <c r="H166" s="7" t="s">
        <v>234</v>
      </c>
      <c r="I166" s="7" t="s">
        <v>238</v>
      </c>
      <c r="J166" s="7" t="s">
        <v>14</v>
      </c>
      <c r="K166" s="7" t="s">
        <v>15</v>
      </c>
      <c r="L166" s="7" t="s">
        <v>2834</v>
      </c>
      <c r="M166" s="8">
        <v>101.75</v>
      </c>
      <c r="N166" s="8">
        <v>185</v>
      </c>
      <c r="O166" s="8">
        <v>185</v>
      </c>
      <c r="P166" s="9">
        <f t="shared" si="12"/>
        <v>139.39750000000001</v>
      </c>
      <c r="Q166" s="9">
        <f t="shared" si="13"/>
        <v>304</v>
      </c>
      <c r="R166" s="9">
        <f t="shared" si="14"/>
        <v>304</v>
      </c>
      <c r="S166" s="7" t="s">
        <v>23</v>
      </c>
      <c r="T166" s="7" t="s">
        <v>3270</v>
      </c>
      <c r="U166" s="7" t="s">
        <v>24</v>
      </c>
      <c r="V166" s="26"/>
      <c r="X166" s="60">
        <f t="shared" si="11"/>
        <v>0</v>
      </c>
    </row>
    <row r="167" spans="2:24" x14ac:dyDescent="0.25">
      <c r="B167" s="35">
        <v>843380162551</v>
      </c>
      <c r="C167" s="7" t="s">
        <v>244</v>
      </c>
      <c r="D167" s="7" t="s">
        <v>2356</v>
      </c>
      <c r="E167" s="7" t="s">
        <v>16</v>
      </c>
      <c r="F167" s="7" t="s">
        <v>40</v>
      </c>
      <c r="G167" s="7" t="s">
        <v>18</v>
      </c>
      <c r="H167" s="7" t="s">
        <v>234</v>
      </c>
      <c r="I167" s="7" t="s">
        <v>238</v>
      </c>
      <c r="J167" s="7" t="s">
        <v>14</v>
      </c>
      <c r="K167" s="7" t="s">
        <v>15</v>
      </c>
      <c r="L167" s="7" t="s">
        <v>2834</v>
      </c>
      <c r="M167" s="8">
        <v>101.75</v>
      </c>
      <c r="N167" s="8">
        <v>185</v>
      </c>
      <c r="O167" s="8">
        <v>185</v>
      </c>
      <c r="P167" s="9">
        <f t="shared" si="12"/>
        <v>139.39750000000001</v>
      </c>
      <c r="Q167" s="9">
        <f t="shared" si="13"/>
        <v>304</v>
      </c>
      <c r="R167" s="9">
        <f t="shared" si="14"/>
        <v>304</v>
      </c>
      <c r="S167" s="7" t="s">
        <v>23</v>
      </c>
      <c r="T167" s="7" t="s">
        <v>3270</v>
      </c>
      <c r="U167" s="7" t="s">
        <v>24</v>
      </c>
      <c r="V167" s="26"/>
      <c r="X167" s="60">
        <f t="shared" si="11"/>
        <v>0</v>
      </c>
    </row>
    <row r="168" spans="2:24" x14ac:dyDescent="0.25">
      <c r="B168" s="35">
        <v>843380162544</v>
      </c>
      <c r="C168" s="7" t="s">
        <v>243</v>
      </c>
      <c r="D168" s="7" t="s">
        <v>2357</v>
      </c>
      <c r="E168" s="7" t="s">
        <v>16</v>
      </c>
      <c r="F168" s="7" t="s">
        <v>40</v>
      </c>
      <c r="G168" s="7" t="s">
        <v>17</v>
      </c>
      <c r="H168" s="7" t="s">
        <v>234</v>
      </c>
      <c r="I168" s="7" t="s">
        <v>238</v>
      </c>
      <c r="J168" s="7" t="s">
        <v>14</v>
      </c>
      <c r="K168" s="7" t="s">
        <v>15</v>
      </c>
      <c r="L168" s="7" t="s">
        <v>2834</v>
      </c>
      <c r="M168" s="8">
        <v>101.75</v>
      </c>
      <c r="N168" s="8">
        <v>185</v>
      </c>
      <c r="O168" s="8">
        <v>185</v>
      </c>
      <c r="P168" s="9">
        <f t="shared" si="12"/>
        <v>139.39750000000001</v>
      </c>
      <c r="Q168" s="9">
        <f t="shared" si="13"/>
        <v>304</v>
      </c>
      <c r="R168" s="9">
        <f t="shared" si="14"/>
        <v>304</v>
      </c>
      <c r="S168" s="7" t="s">
        <v>23</v>
      </c>
      <c r="T168" s="7" t="s">
        <v>3270</v>
      </c>
      <c r="U168" s="7" t="s">
        <v>24</v>
      </c>
      <c r="V168" s="26"/>
      <c r="X168" s="60">
        <f t="shared" si="11"/>
        <v>0</v>
      </c>
    </row>
    <row r="169" spans="2:24" x14ac:dyDescent="0.25">
      <c r="B169" s="35">
        <v>843380162575</v>
      </c>
      <c r="C169" s="7" t="s">
        <v>246</v>
      </c>
      <c r="D169" s="7" t="s">
        <v>2358</v>
      </c>
      <c r="E169" s="7" t="s">
        <v>16</v>
      </c>
      <c r="F169" s="7" t="s">
        <v>40</v>
      </c>
      <c r="G169" s="7" t="s">
        <v>20</v>
      </c>
      <c r="H169" s="7" t="s">
        <v>234</v>
      </c>
      <c r="I169" s="7" t="s">
        <v>238</v>
      </c>
      <c r="J169" s="7" t="s">
        <v>14</v>
      </c>
      <c r="K169" s="7" t="s">
        <v>15</v>
      </c>
      <c r="L169" s="7" t="s">
        <v>2834</v>
      </c>
      <c r="M169" s="8">
        <v>101.75</v>
      </c>
      <c r="N169" s="8">
        <v>185</v>
      </c>
      <c r="O169" s="8">
        <v>185</v>
      </c>
      <c r="P169" s="9">
        <f t="shared" si="12"/>
        <v>139.39750000000001</v>
      </c>
      <c r="Q169" s="9">
        <f t="shared" si="13"/>
        <v>304</v>
      </c>
      <c r="R169" s="9">
        <f t="shared" si="14"/>
        <v>304</v>
      </c>
      <c r="S169" s="7" t="s">
        <v>23</v>
      </c>
      <c r="T169" s="7" t="s">
        <v>3270</v>
      </c>
      <c r="U169" s="7" t="s">
        <v>24</v>
      </c>
      <c r="V169" s="26"/>
      <c r="X169" s="60">
        <f t="shared" si="11"/>
        <v>0</v>
      </c>
    </row>
    <row r="170" spans="2:24" x14ac:dyDescent="0.25">
      <c r="B170" s="35">
        <v>843380162537</v>
      </c>
      <c r="C170" s="7" t="s">
        <v>242</v>
      </c>
      <c r="D170" s="7" t="s">
        <v>2359</v>
      </c>
      <c r="E170" s="7" t="s">
        <v>16</v>
      </c>
      <c r="F170" s="7" t="s">
        <v>27</v>
      </c>
      <c r="G170" s="7" t="s">
        <v>189</v>
      </c>
      <c r="H170" s="7" t="s">
        <v>234</v>
      </c>
      <c r="I170" s="7" t="s">
        <v>238</v>
      </c>
      <c r="J170" s="7" t="s">
        <v>14</v>
      </c>
      <c r="K170" s="7" t="s">
        <v>15</v>
      </c>
      <c r="L170" s="7" t="s">
        <v>2834</v>
      </c>
      <c r="M170" s="8">
        <v>101.75</v>
      </c>
      <c r="N170" s="8">
        <v>185</v>
      </c>
      <c r="O170" s="8">
        <v>185</v>
      </c>
      <c r="P170" s="9">
        <f t="shared" si="12"/>
        <v>139.39750000000001</v>
      </c>
      <c r="Q170" s="9">
        <f t="shared" si="13"/>
        <v>304</v>
      </c>
      <c r="R170" s="9">
        <f t="shared" si="14"/>
        <v>304</v>
      </c>
      <c r="S170" s="7" t="s">
        <v>23</v>
      </c>
      <c r="T170" s="7" t="s">
        <v>3270</v>
      </c>
      <c r="U170" s="7" t="s">
        <v>24</v>
      </c>
      <c r="V170" s="26"/>
      <c r="X170" s="60">
        <f t="shared" si="11"/>
        <v>0</v>
      </c>
    </row>
    <row r="171" spans="2:24" x14ac:dyDescent="0.25">
      <c r="B171" s="35">
        <v>843380162513</v>
      </c>
      <c r="C171" s="7" t="s">
        <v>240</v>
      </c>
      <c r="D171" s="7" t="s">
        <v>2360</v>
      </c>
      <c r="E171" s="7" t="s">
        <v>16</v>
      </c>
      <c r="F171" s="7" t="s">
        <v>27</v>
      </c>
      <c r="G171" s="7" t="s">
        <v>19</v>
      </c>
      <c r="H171" s="7" t="s">
        <v>234</v>
      </c>
      <c r="I171" s="7" t="s">
        <v>238</v>
      </c>
      <c r="J171" s="7" t="s">
        <v>14</v>
      </c>
      <c r="K171" s="7" t="s">
        <v>15</v>
      </c>
      <c r="L171" s="7" t="s">
        <v>2834</v>
      </c>
      <c r="M171" s="8">
        <v>101.75</v>
      </c>
      <c r="N171" s="8">
        <v>185</v>
      </c>
      <c r="O171" s="8">
        <v>185</v>
      </c>
      <c r="P171" s="9">
        <f t="shared" si="12"/>
        <v>139.39750000000001</v>
      </c>
      <c r="Q171" s="9">
        <f t="shared" si="13"/>
        <v>304</v>
      </c>
      <c r="R171" s="9">
        <f t="shared" si="14"/>
        <v>304</v>
      </c>
      <c r="S171" s="7" t="s">
        <v>23</v>
      </c>
      <c r="T171" s="7" t="s">
        <v>3270</v>
      </c>
      <c r="U171" s="7" t="s">
        <v>24</v>
      </c>
      <c r="V171" s="26"/>
      <c r="X171" s="60">
        <f t="shared" si="11"/>
        <v>0</v>
      </c>
    </row>
    <row r="172" spans="2:24" x14ac:dyDescent="0.25">
      <c r="B172" s="35">
        <v>843380162506</v>
      </c>
      <c r="C172" s="7" t="s">
        <v>239</v>
      </c>
      <c r="D172" s="7" t="s">
        <v>2361</v>
      </c>
      <c r="E172" s="7" t="s">
        <v>16</v>
      </c>
      <c r="F172" s="7" t="s">
        <v>27</v>
      </c>
      <c r="G172" s="7" t="s">
        <v>18</v>
      </c>
      <c r="H172" s="7" t="s">
        <v>234</v>
      </c>
      <c r="I172" s="7" t="s">
        <v>238</v>
      </c>
      <c r="J172" s="7" t="s">
        <v>14</v>
      </c>
      <c r="K172" s="7" t="s">
        <v>15</v>
      </c>
      <c r="L172" s="7" t="s">
        <v>2834</v>
      </c>
      <c r="M172" s="8">
        <v>101.75</v>
      </c>
      <c r="N172" s="8">
        <v>185</v>
      </c>
      <c r="O172" s="8">
        <v>185</v>
      </c>
      <c r="P172" s="9">
        <f t="shared" si="12"/>
        <v>139.39750000000001</v>
      </c>
      <c r="Q172" s="9">
        <f t="shared" si="13"/>
        <v>304</v>
      </c>
      <c r="R172" s="9">
        <f t="shared" si="14"/>
        <v>304</v>
      </c>
      <c r="S172" s="7" t="s">
        <v>23</v>
      </c>
      <c r="T172" s="7" t="s">
        <v>3270</v>
      </c>
      <c r="U172" s="7" t="s">
        <v>24</v>
      </c>
      <c r="V172" s="26"/>
      <c r="X172" s="60">
        <f t="shared" si="11"/>
        <v>0</v>
      </c>
    </row>
    <row r="173" spans="2:24" x14ac:dyDescent="0.25">
      <c r="B173" s="35">
        <v>843380162490</v>
      </c>
      <c r="C173" s="7" t="s">
        <v>237</v>
      </c>
      <c r="D173" s="7" t="s">
        <v>2362</v>
      </c>
      <c r="E173" s="7" t="s">
        <v>16</v>
      </c>
      <c r="F173" s="7" t="s">
        <v>27</v>
      </c>
      <c r="G173" s="7" t="s">
        <v>17</v>
      </c>
      <c r="H173" s="7" t="s">
        <v>234</v>
      </c>
      <c r="I173" s="7" t="s">
        <v>238</v>
      </c>
      <c r="J173" s="7" t="s">
        <v>14</v>
      </c>
      <c r="K173" s="7" t="s">
        <v>15</v>
      </c>
      <c r="L173" s="7" t="s">
        <v>2834</v>
      </c>
      <c r="M173" s="8">
        <v>101.75</v>
      </c>
      <c r="N173" s="8">
        <v>185</v>
      </c>
      <c r="O173" s="8">
        <v>185</v>
      </c>
      <c r="P173" s="9">
        <f t="shared" si="12"/>
        <v>139.39750000000001</v>
      </c>
      <c r="Q173" s="9">
        <f t="shared" si="13"/>
        <v>304</v>
      </c>
      <c r="R173" s="9">
        <f t="shared" si="14"/>
        <v>304</v>
      </c>
      <c r="S173" s="7" t="s">
        <v>23</v>
      </c>
      <c r="T173" s="7" t="s">
        <v>3270</v>
      </c>
      <c r="U173" s="7" t="s">
        <v>24</v>
      </c>
      <c r="V173" s="26"/>
      <c r="X173" s="60">
        <f t="shared" si="11"/>
        <v>0</v>
      </c>
    </row>
    <row r="174" spans="2:24" x14ac:dyDescent="0.25">
      <c r="B174" s="35">
        <v>843380162520</v>
      </c>
      <c r="C174" s="7" t="s">
        <v>241</v>
      </c>
      <c r="D174" s="7" t="s">
        <v>2363</v>
      </c>
      <c r="E174" s="7" t="s">
        <v>16</v>
      </c>
      <c r="F174" s="7" t="s">
        <v>27</v>
      </c>
      <c r="G174" s="7" t="s">
        <v>20</v>
      </c>
      <c r="H174" s="7" t="s">
        <v>234</v>
      </c>
      <c r="I174" s="7" t="s">
        <v>238</v>
      </c>
      <c r="J174" s="7" t="s">
        <v>14</v>
      </c>
      <c r="K174" s="7" t="s">
        <v>15</v>
      </c>
      <c r="L174" s="7" t="s">
        <v>2834</v>
      </c>
      <c r="M174" s="8">
        <v>101.75</v>
      </c>
      <c r="N174" s="8">
        <v>185</v>
      </c>
      <c r="O174" s="8">
        <v>185</v>
      </c>
      <c r="P174" s="9">
        <f t="shared" si="12"/>
        <v>139.39750000000001</v>
      </c>
      <c r="Q174" s="9">
        <f t="shared" si="13"/>
        <v>304</v>
      </c>
      <c r="R174" s="9">
        <f t="shared" si="14"/>
        <v>304</v>
      </c>
      <c r="S174" s="7" t="s">
        <v>23</v>
      </c>
      <c r="T174" s="7" t="s">
        <v>3270</v>
      </c>
      <c r="U174" s="7" t="s">
        <v>24</v>
      </c>
      <c r="V174" s="26"/>
      <c r="X174" s="60">
        <f t="shared" si="11"/>
        <v>0</v>
      </c>
    </row>
    <row r="175" spans="2:24" x14ac:dyDescent="0.25">
      <c r="B175" s="35">
        <v>843380162636</v>
      </c>
      <c r="C175" s="7" t="s">
        <v>252</v>
      </c>
      <c r="D175" s="7" t="s">
        <v>2364</v>
      </c>
      <c r="E175" s="7" t="s">
        <v>16</v>
      </c>
      <c r="F175" s="7" t="s">
        <v>107</v>
      </c>
      <c r="G175" s="7" t="s">
        <v>189</v>
      </c>
      <c r="H175" s="7" t="s">
        <v>234</v>
      </c>
      <c r="I175" s="7" t="s">
        <v>238</v>
      </c>
      <c r="J175" s="7" t="s">
        <v>14</v>
      </c>
      <c r="K175" s="7" t="s">
        <v>15</v>
      </c>
      <c r="L175" s="7" t="s">
        <v>2834</v>
      </c>
      <c r="M175" s="8">
        <v>101.75</v>
      </c>
      <c r="N175" s="8">
        <v>185</v>
      </c>
      <c r="O175" s="8">
        <v>185</v>
      </c>
      <c r="P175" s="9">
        <f t="shared" si="12"/>
        <v>139.39750000000001</v>
      </c>
      <c r="Q175" s="9">
        <f t="shared" si="13"/>
        <v>304</v>
      </c>
      <c r="R175" s="9">
        <f t="shared" si="14"/>
        <v>304</v>
      </c>
      <c r="S175" s="7" t="s">
        <v>23</v>
      </c>
      <c r="T175" s="7" t="s">
        <v>3270</v>
      </c>
      <c r="U175" s="7" t="s">
        <v>24</v>
      </c>
      <c r="V175" s="26"/>
      <c r="X175" s="60">
        <f t="shared" si="11"/>
        <v>0</v>
      </c>
    </row>
    <row r="176" spans="2:24" x14ac:dyDescent="0.25">
      <c r="B176" s="35">
        <v>843380162612</v>
      </c>
      <c r="C176" s="7" t="s">
        <v>250</v>
      </c>
      <c r="D176" s="7" t="s">
        <v>2365</v>
      </c>
      <c r="E176" s="7" t="s">
        <v>16</v>
      </c>
      <c r="F176" s="7" t="s">
        <v>107</v>
      </c>
      <c r="G176" s="7" t="s">
        <v>19</v>
      </c>
      <c r="H176" s="7" t="s">
        <v>234</v>
      </c>
      <c r="I176" s="7" t="s">
        <v>238</v>
      </c>
      <c r="J176" s="7" t="s">
        <v>14</v>
      </c>
      <c r="K176" s="7" t="s">
        <v>15</v>
      </c>
      <c r="L176" s="7" t="s">
        <v>2834</v>
      </c>
      <c r="M176" s="8">
        <v>101.75</v>
      </c>
      <c r="N176" s="8">
        <v>185</v>
      </c>
      <c r="O176" s="8">
        <v>185</v>
      </c>
      <c r="P176" s="9">
        <f t="shared" si="12"/>
        <v>139.39750000000001</v>
      </c>
      <c r="Q176" s="9">
        <f t="shared" si="13"/>
        <v>304</v>
      </c>
      <c r="R176" s="9">
        <f t="shared" si="14"/>
        <v>304</v>
      </c>
      <c r="S176" s="7" t="s">
        <v>23</v>
      </c>
      <c r="T176" s="7" t="s">
        <v>3270</v>
      </c>
      <c r="U176" s="7" t="s">
        <v>24</v>
      </c>
      <c r="V176" s="26"/>
      <c r="X176" s="60">
        <f t="shared" si="11"/>
        <v>0</v>
      </c>
    </row>
    <row r="177" spans="2:24" x14ac:dyDescent="0.25">
      <c r="B177" s="35">
        <v>843380162605</v>
      </c>
      <c r="C177" s="7" t="s">
        <v>249</v>
      </c>
      <c r="D177" s="7" t="s">
        <v>2366</v>
      </c>
      <c r="E177" s="7" t="s">
        <v>16</v>
      </c>
      <c r="F177" s="7" t="s">
        <v>107</v>
      </c>
      <c r="G177" s="7" t="s">
        <v>18</v>
      </c>
      <c r="H177" s="7" t="s">
        <v>234</v>
      </c>
      <c r="I177" s="7" t="s">
        <v>238</v>
      </c>
      <c r="J177" s="7" t="s">
        <v>14</v>
      </c>
      <c r="K177" s="7" t="s">
        <v>15</v>
      </c>
      <c r="L177" s="7" t="s">
        <v>2834</v>
      </c>
      <c r="M177" s="8">
        <v>101.75</v>
      </c>
      <c r="N177" s="8">
        <v>185</v>
      </c>
      <c r="O177" s="8">
        <v>185</v>
      </c>
      <c r="P177" s="9">
        <f t="shared" si="12"/>
        <v>139.39750000000001</v>
      </c>
      <c r="Q177" s="9">
        <f t="shared" si="13"/>
        <v>304</v>
      </c>
      <c r="R177" s="9">
        <f t="shared" si="14"/>
        <v>304</v>
      </c>
      <c r="S177" s="7" t="s">
        <v>23</v>
      </c>
      <c r="T177" s="7" t="s">
        <v>3270</v>
      </c>
      <c r="U177" s="7" t="s">
        <v>24</v>
      </c>
      <c r="V177" s="26"/>
      <c r="X177" s="60">
        <f t="shared" si="11"/>
        <v>0</v>
      </c>
    </row>
    <row r="178" spans="2:24" x14ac:dyDescent="0.25">
      <c r="B178" s="35">
        <v>843380162599</v>
      </c>
      <c r="C178" s="7" t="s">
        <v>248</v>
      </c>
      <c r="D178" s="7" t="s">
        <v>2367</v>
      </c>
      <c r="E178" s="7" t="s">
        <v>16</v>
      </c>
      <c r="F178" s="7" t="s">
        <v>107</v>
      </c>
      <c r="G178" s="7" t="s">
        <v>17</v>
      </c>
      <c r="H178" s="7" t="s">
        <v>234</v>
      </c>
      <c r="I178" s="7" t="s">
        <v>238</v>
      </c>
      <c r="J178" s="7" t="s">
        <v>14</v>
      </c>
      <c r="K178" s="7" t="s">
        <v>15</v>
      </c>
      <c r="L178" s="7" t="s">
        <v>2834</v>
      </c>
      <c r="M178" s="8">
        <v>101.75</v>
      </c>
      <c r="N178" s="8">
        <v>185</v>
      </c>
      <c r="O178" s="8">
        <v>185</v>
      </c>
      <c r="P178" s="9">
        <f t="shared" si="12"/>
        <v>139.39750000000001</v>
      </c>
      <c r="Q178" s="9">
        <f t="shared" si="13"/>
        <v>304</v>
      </c>
      <c r="R178" s="9">
        <f t="shared" si="14"/>
        <v>304</v>
      </c>
      <c r="S178" s="7" t="s">
        <v>23</v>
      </c>
      <c r="T178" s="7" t="s">
        <v>3270</v>
      </c>
      <c r="U178" s="7" t="s">
        <v>24</v>
      </c>
      <c r="V178" s="26"/>
      <c r="X178" s="60">
        <f t="shared" si="11"/>
        <v>0</v>
      </c>
    </row>
    <row r="179" spans="2:24" x14ac:dyDescent="0.25">
      <c r="B179" s="35">
        <v>843380162629</v>
      </c>
      <c r="C179" s="7" t="s">
        <v>251</v>
      </c>
      <c r="D179" s="7" t="s">
        <v>2368</v>
      </c>
      <c r="E179" s="7" t="s">
        <v>16</v>
      </c>
      <c r="F179" s="7" t="s">
        <v>107</v>
      </c>
      <c r="G179" s="7" t="s">
        <v>20</v>
      </c>
      <c r="H179" s="7" t="s">
        <v>234</v>
      </c>
      <c r="I179" s="7" t="s">
        <v>238</v>
      </c>
      <c r="J179" s="7" t="s">
        <v>14</v>
      </c>
      <c r="K179" s="7" t="s">
        <v>15</v>
      </c>
      <c r="L179" s="7" t="s">
        <v>2834</v>
      </c>
      <c r="M179" s="8">
        <v>101.75</v>
      </c>
      <c r="N179" s="8">
        <v>185</v>
      </c>
      <c r="O179" s="8">
        <v>185</v>
      </c>
      <c r="P179" s="9">
        <f t="shared" si="12"/>
        <v>139.39750000000001</v>
      </c>
      <c r="Q179" s="9">
        <f t="shared" si="13"/>
        <v>304</v>
      </c>
      <c r="R179" s="9">
        <f t="shared" si="14"/>
        <v>304</v>
      </c>
      <c r="S179" s="7" t="s">
        <v>23</v>
      </c>
      <c r="T179" s="7" t="s">
        <v>3270</v>
      </c>
      <c r="U179" s="7" t="s">
        <v>24</v>
      </c>
      <c r="V179" s="26"/>
      <c r="X179" s="60">
        <f t="shared" si="11"/>
        <v>0</v>
      </c>
    </row>
    <row r="180" spans="2:24" x14ac:dyDescent="0.25">
      <c r="B180" s="35">
        <v>843380101215</v>
      </c>
      <c r="C180" s="7" t="s">
        <v>232</v>
      </c>
      <c r="D180" s="7" t="s">
        <v>233</v>
      </c>
      <c r="E180" s="7" t="s">
        <v>15</v>
      </c>
      <c r="F180" s="7" t="s">
        <v>10</v>
      </c>
      <c r="G180" s="7" t="s">
        <v>2339</v>
      </c>
      <c r="H180" s="7" t="s">
        <v>12</v>
      </c>
      <c r="I180" s="7" t="s">
        <v>26</v>
      </c>
      <c r="J180" s="7" t="s">
        <v>14</v>
      </c>
      <c r="K180" s="7" t="s">
        <v>15</v>
      </c>
      <c r="L180" s="7" t="s">
        <v>16</v>
      </c>
      <c r="M180" s="8">
        <v>82.5</v>
      </c>
      <c r="N180" s="8">
        <v>150</v>
      </c>
      <c r="O180" s="8">
        <v>150</v>
      </c>
      <c r="P180" s="9">
        <f t="shared" si="12"/>
        <v>113.02500000000002</v>
      </c>
      <c r="Q180" s="9">
        <f t="shared" si="13"/>
        <v>247</v>
      </c>
      <c r="R180" s="9">
        <f t="shared" si="14"/>
        <v>247</v>
      </c>
      <c r="S180" s="7" t="s">
        <v>23</v>
      </c>
      <c r="T180" s="7" t="s">
        <v>3270</v>
      </c>
      <c r="U180" s="7" t="s">
        <v>24</v>
      </c>
      <c r="V180" s="26"/>
      <c r="X180" s="60">
        <f t="shared" si="11"/>
        <v>0</v>
      </c>
    </row>
    <row r="181" spans="2:24" x14ac:dyDescent="0.25">
      <c r="B181" s="35">
        <v>843380101192</v>
      </c>
      <c r="C181" s="7" t="s">
        <v>228</v>
      </c>
      <c r="D181" s="7" t="s">
        <v>229</v>
      </c>
      <c r="E181" s="7" t="s">
        <v>15</v>
      </c>
      <c r="F181" s="7" t="s">
        <v>10</v>
      </c>
      <c r="G181" s="7" t="s">
        <v>19</v>
      </c>
      <c r="H181" s="7" t="s">
        <v>12</v>
      </c>
      <c r="I181" s="7" t="s">
        <v>26</v>
      </c>
      <c r="J181" s="7" t="s">
        <v>14</v>
      </c>
      <c r="K181" s="7" t="s">
        <v>15</v>
      </c>
      <c r="L181" s="7" t="s">
        <v>16</v>
      </c>
      <c r="M181" s="8">
        <v>82.5</v>
      </c>
      <c r="N181" s="8">
        <v>150</v>
      </c>
      <c r="O181" s="8">
        <v>150</v>
      </c>
      <c r="P181" s="9">
        <f t="shared" si="12"/>
        <v>113.02500000000002</v>
      </c>
      <c r="Q181" s="9">
        <f t="shared" si="13"/>
        <v>247</v>
      </c>
      <c r="R181" s="9">
        <f t="shared" si="14"/>
        <v>247</v>
      </c>
      <c r="S181" s="7" t="s">
        <v>23</v>
      </c>
      <c r="T181" s="7" t="s">
        <v>3270</v>
      </c>
      <c r="U181" s="7" t="s">
        <v>24</v>
      </c>
      <c r="V181" s="26"/>
      <c r="X181" s="60">
        <f t="shared" si="11"/>
        <v>0</v>
      </c>
    </row>
    <row r="182" spans="2:24" x14ac:dyDescent="0.25">
      <c r="B182" s="35">
        <v>843380101185</v>
      </c>
      <c r="C182" s="7" t="s">
        <v>226</v>
      </c>
      <c r="D182" s="7" t="s">
        <v>227</v>
      </c>
      <c r="E182" s="7" t="s">
        <v>15</v>
      </c>
      <c r="F182" s="7" t="s">
        <v>10</v>
      </c>
      <c r="G182" s="7" t="s">
        <v>18</v>
      </c>
      <c r="H182" s="7" t="s">
        <v>12</v>
      </c>
      <c r="I182" s="7" t="s">
        <v>26</v>
      </c>
      <c r="J182" s="7" t="s">
        <v>14</v>
      </c>
      <c r="K182" s="7" t="s">
        <v>15</v>
      </c>
      <c r="L182" s="7" t="s">
        <v>16</v>
      </c>
      <c r="M182" s="8">
        <v>82.5</v>
      </c>
      <c r="N182" s="8">
        <v>150</v>
      </c>
      <c r="O182" s="8">
        <v>150</v>
      </c>
      <c r="P182" s="9">
        <f t="shared" si="12"/>
        <v>113.02500000000002</v>
      </c>
      <c r="Q182" s="9">
        <f t="shared" si="13"/>
        <v>247</v>
      </c>
      <c r="R182" s="9">
        <f t="shared" si="14"/>
        <v>247</v>
      </c>
      <c r="S182" s="7" t="s">
        <v>23</v>
      </c>
      <c r="T182" s="7" t="s">
        <v>3270</v>
      </c>
      <c r="U182" s="7" t="s">
        <v>24</v>
      </c>
      <c r="V182" s="26"/>
      <c r="X182" s="60">
        <f t="shared" si="11"/>
        <v>0</v>
      </c>
    </row>
    <row r="183" spans="2:24" x14ac:dyDescent="0.25">
      <c r="B183" s="35">
        <v>843380101178</v>
      </c>
      <c r="C183" s="7" t="s">
        <v>224</v>
      </c>
      <c r="D183" s="7" t="s">
        <v>225</v>
      </c>
      <c r="E183" s="7" t="s">
        <v>15</v>
      </c>
      <c r="F183" s="7" t="s">
        <v>10</v>
      </c>
      <c r="G183" s="7" t="s">
        <v>17</v>
      </c>
      <c r="H183" s="7" t="s">
        <v>12</v>
      </c>
      <c r="I183" s="7" t="s">
        <v>26</v>
      </c>
      <c r="J183" s="7" t="s">
        <v>14</v>
      </c>
      <c r="K183" s="7" t="s">
        <v>15</v>
      </c>
      <c r="L183" s="7" t="s">
        <v>16</v>
      </c>
      <c r="M183" s="8">
        <v>82.5</v>
      </c>
      <c r="N183" s="8">
        <v>150</v>
      </c>
      <c r="O183" s="8">
        <v>150</v>
      </c>
      <c r="P183" s="9">
        <f t="shared" si="12"/>
        <v>113.02500000000002</v>
      </c>
      <c r="Q183" s="9">
        <f t="shared" si="13"/>
        <v>247</v>
      </c>
      <c r="R183" s="9">
        <f t="shared" si="14"/>
        <v>247</v>
      </c>
      <c r="S183" s="7" t="s">
        <v>23</v>
      </c>
      <c r="T183" s="7" t="s">
        <v>3270</v>
      </c>
      <c r="U183" s="7" t="s">
        <v>24</v>
      </c>
      <c r="V183" s="26"/>
      <c r="X183" s="60">
        <f t="shared" si="11"/>
        <v>0</v>
      </c>
    </row>
    <row r="184" spans="2:24" x14ac:dyDescent="0.25">
      <c r="B184" s="35">
        <v>843380101208</v>
      </c>
      <c r="C184" s="7" t="s">
        <v>230</v>
      </c>
      <c r="D184" s="7" t="s">
        <v>231</v>
      </c>
      <c r="E184" s="7" t="s">
        <v>15</v>
      </c>
      <c r="F184" s="7" t="s">
        <v>10</v>
      </c>
      <c r="G184" s="7" t="s">
        <v>20</v>
      </c>
      <c r="H184" s="7" t="s">
        <v>12</v>
      </c>
      <c r="I184" s="7" t="s">
        <v>26</v>
      </c>
      <c r="J184" s="7" t="s">
        <v>14</v>
      </c>
      <c r="K184" s="7" t="s">
        <v>15</v>
      </c>
      <c r="L184" s="7" t="s">
        <v>16</v>
      </c>
      <c r="M184" s="8">
        <v>82.5</v>
      </c>
      <c r="N184" s="8">
        <v>150</v>
      </c>
      <c r="O184" s="8">
        <v>150</v>
      </c>
      <c r="P184" s="9">
        <f t="shared" si="12"/>
        <v>113.02500000000002</v>
      </c>
      <c r="Q184" s="9">
        <f t="shared" si="13"/>
        <v>247</v>
      </c>
      <c r="R184" s="9">
        <f t="shared" si="14"/>
        <v>247</v>
      </c>
      <c r="S184" s="7" t="s">
        <v>23</v>
      </c>
      <c r="T184" s="7" t="s">
        <v>3270</v>
      </c>
      <c r="U184" s="7" t="s">
        <v>24</v>
      </c>
      <c r="V184" s="26"/>
      <c r="X184" s="60">
        <f t="shared" si="11"/>
        <v>0</v>
      </c>
    </row>
    <row r="185" spans="2:24" x14ac:dyDescent="0.25">
      <c r="B185" s="35">
        <v>813116027713</v>
      </c>
      <c r="C185" s="7" t="s">
        <v>282</v>
      </c>
      <c r="D185" s="7" t="s">
        <v>283</v>
      </c>
      <c r="E185" s="7" t="s">
        <v>16</v>
      </c>
      <c r="F185" s="7" t="s">
        <v>10</v>
      </c>
      <c r="G185" s="7" t="s">
        <v>2339</v>
      </c>
      <c r="H185" s="7" t="s">
        <v>234</v>
      </c>
      <c r="I185" s="7" t="s">
        <v>235</v>
      </c>
      <c r="J185" s="7" t="s">
        <v>14</v>
      </c>
      <c r="K185" s="7" t="s">
        <v>2834</v>
      </c>
      <c r="L185" s="7" t="s">
        <v>16</v>
      </c>
      <c r="M185" s="8">
        <v>52.25</v>
      </c>
      <c r="N185" s="8">
        <v>95</v>
      </c>
      <c r="O185" s="8">
        <v>95</v>
      </c>
      <c r="P185" s="9">
        <f t="shared" si="12"/>
        <v>71.58250000000001</v>
      </c>
      <c r="Q185" s="9">
        <f t="shared" si="13"/>
        <v>156</v>
      </c>
      <c r="R185" s="9">
        <f t="shared" si="14"/>
        <v>156</v>
      </c>
      <c r="S185" s="7" t="s">
        <v>23</v>
      </c>
      <c r="T185" s="7" t="s">
        <v>3270</v>
      </c>
      <c r="U185" s="7" t="s">
        <v>24</v>
      </c>
      <c r="V185" s="26"/>
      <c r="X185" s="60">
        <f t="shared" si="11"/>
        <v>0</v>
      </c>
    </row>
    <row r="186" spans="2:24" x14ac:dyDescent="0.25">
      <c r="B186" s="35">
        <v>813116027690</v>
      </c>
      <c r="C186" s="7" t="s">
        <v>278</v>
      </c>
      <c r="D186" s="7" t="s">
        <v>279</v>
      </c>
      <c r="E186" s="7" t="s">
        <v>16</v>
      </c>
      <c r="F186" s="7" t="s">
        <v>10</v>
      </c>
      <c r="G186" s="7" t="s">
        <v>19</v>
      </c>
      <c r="H186" s="7" t="s">
        <v>234</v>
      </c>
      <c r="I186" s="7" t="s">
        <v>235</v>
      </c>
      <c r="J186" s="7" t="s">
        <v>14</v>
      </c>
      <c r="K186" s="7" t="s">
        <v>2834</v>
      </c>
      <c r="L186" s="7" t="s">
        <v>16</v>
      </c>
      <c r="M186" s="8">
        <v>52.25</v>
      </c>
      <c r="N186" s="8">
        <v>95</v>
      </c>
      <c r="O186" s="8">
        <v>95</v>
      </c>
      <c r="P186" s="9">
        <f t="shared" si="12"/>
        <v>71.58250000000001</v>
      </c>
      <c r="Q186" s="9">
        <f t="shared" si="13"/>
        <v>156</v>
      </c>
      <c r="R186" s="9">
        <f t="shared" si="14"/>
        <v>156</v>
      </c>
      <c r="S186" s="7" t="s">
        <v>23</v>
      </c>
      <c r="T186" s="7" t="s">
        <v>3270</v>
      </c>
      <c r="U186" s="7" t="s">
        <v>24</v>
      </c>
      <c r="V186" s="26"/>
      <c r="X186" s="60">
        <f t="shared" si="11"/>
        <v>0</v>
      </c>
    </row>
    <row r="187" spans="2:24" x14ac:dyDescent="0.25">
      <c r="B187" s="35">
        <v>813116027683</v>
      </c>
      <c r="C187" s="7" t="s">
        <v>276</v>
      </c>
      <c r="D187" s="7" t="s">
        <v>277</v>
      </c>
      <c r="E187" s="7" t="s">
        <v>16</v>
      </c>
      <c r="F187" s="7" t="s">
        <v>10</v>
      </c>
      <c r="G187" s="7" t="s">
        <v>18</v>
      </c>
      <c r="H187" s="7" t="s">
        <v>234</v>
      </c>
      <c r="I187" s="7" t="s">
        <v>235</v>
      </c>
      <c r="J187" s="7" t="s">
        <v>14</v>
      </c>
      <c r="K187" s="7" t="s">
        <v>2834</v>
      </c>
      <c r="L187" s="7" t="s">
        <v>16</v>
      </c>
      <c r="M187" s="8">
        <v>52.25</v>
      </c>
      <c r="N187" s="8">
        <v>95</v>
      </c>
      <c r="O187" s="8">
        <v>95</v>
      </c>
      <c r="P187" s="9">
        <f t="shared" si="12"/>
        <v>71.58250000000001</v>
      </c>
      <c r="Q187" s="9">
        <f t="shared" si="13"/>
        <v>156</v>
      </c>
      <c r="R187" s="9">
        <f t="shared" si="14"/>
        <v>156</v>
      </c>
      <c r="S187" s="7" t="s">
        <v>23</v>
      </c>
      <c r="T187" s="7" t="s">
        <v>3270</v>
      </c>
      <c r="U187" s="7" t="s">
        <v>24</v>
      </c>
      <c r="V187" s="26"/>
      <c r="X187" s="60">
        <f t="shared" si="11"/>
        <v>0</v>
      </c>
    </row>
    <row r="188" spans="2:24" x14ac:dyDescent="0.25">
      <c r="B188" s="35">
        <v>813116027676</v>
      </c>
      <c r="C188" s="7" t="s">
        <v>274</v>
      </c>
      <c r="D188" s="7" t="s">
        <v>275</v>
      </c>
      <c r="E188" s="7" t="s">
        <v>16</v>
      </c>
      <c r="F188" s="7" t="s">
        <v>10</v>
      </c>
      <c r="G188" s="7" t="s">
        <v>17</v>
      </c>
      <c r="H188" s="7" t="s">
        <v>234</v>
      </c>
      <c r="I188" s="7" t="s">
        <v>235</v>
      </c>
      <c r="J188" s="7" t="s">
        <v>14</v>
      </c>
      <c r="K188" s="7" t="s">
        <v>2834</v>
      </c>
      <c r="L188" s="7" t="s">
        <v>16</v>
      </c>
      <c r="M188" s="8">
        <v>52.25</v>
      </c>
      <c r="N188" s="8">
        <v>95</v>
      </c>
      <c r="O188" s="8">
        <v>95</v>
      </c>
      <c r="P188" s="9">
        <f t="shared" si="12"/>
        <v>71.58250000000001</v>
      </c>
      <c r="Q188" s="9">
        <f t="shared" si="13"/>
        <v>156</v>
      </c>
      <c r="R188" s="9">
        <f t="shared" si="14"/>
        <v>156</v>
      </c>
      <c r="S188" s="7" t="s">
        <v>23</v>
      </c>
      <c r="T188" s="7" t="s">
        <v>3270</v>
      </c>
      <c r="U188" s="7" t="s">
        <v>24</v>
      </c>
      <c r="V188" s="26"/>
      <c r="X188" s="60">
        <f t="shared" si="11"/>
        <v>0</v>
      </c>
    </row>
    <row r="189" spans="2:24" x14ac:dyDescent="0.25">
      <c r="B189" s="35">
        <v>813116027706</v>
      </c>
      <c r="C189" s="7" t="s">
        <v>280</v>
      </c>
      <c r="D189" s="7" t="s">
        <v>281</v>
      </c>
      <c r="E189" s="7" t="s">
        <v>16</v>
      </c>
      <c r="F189" s="7" t="s">
        <v>10</v>
      </c>
      <c r="G189" s="7" t="s">
        <v>20</v>
      </c>
      <c r="H189" s="7" t="s">
        <v>234</v>
      </c>
      <c r="I189" s="7" t="s">
        <v>235</v>
      </c>
      <c r="J189" s="7" t="s">
        <v>14</v>
      </c>
      <c r="K189" s="7" t="s">
        <v>2834</v>
      </c>
      <c r="L189" s="7" t="s">
        <v>16</v>
      </c>
      <c r="M189" s="8">
        <v>52.25</v>
      </c>
      <c r="N189" s="8">
        <v>95</v>
      </c>
      <c r="O189" s="8">
        <v>95</v>
      </c>
      <c r="P189" s="9">
        <f t="shared" si="12"/>
        <v>71.58250000000001</v>
      </c>
      <c r="Q189" s="9">
        <f t="shared" si="13"/>
        <v>156</v>
      </c>
      <c r="R189" s="9">
        <f t="shared" si="14"/>
        <v>156</v>
      </c>
      <c r="S189" s="7" t="s">
        <v>23</v>
      </c>
      <c r="T189" s="7" t="s">
        <v>3270</v>
      </c>
      <c r="U189" s="7" t="s">
        <v>24</v>
      </c>
      <c r="V189" s="26"/>
      <c r="X189" s="60">
        <f t="shared" si="11"/>
        <v>0</v>
      </c>
    </row>
    <row r="190" spans="2:24" x14ac:dyDescent="0.25">
      <c r="B190" s="35">
        <v>843380187011</v>
      </c>
      <c r="C190" s="7" t="s">
        <v>524</v>
      </c>
      <c r="D190" s="7" t="s">
        <v>525</v>
      </c>
      <c r="E190" s="7" t="s">
        <v>16</v>
      </c>
      <c r="F190" s="7" t="s">
        <v>10</v>
      </c>
      <c r="G190" s="7" t="s">
        <v>189</v>
      </c>
      <c r="H190" s="7" t="s">
        <v>234</v>
      </c>
      <c r="I190" s="7" t="s">
        <v>517</v>
      </c>
      <c r="J190" s="7" t="s">
        <v>14</v>
      </c>
      <c r="K190" s="7" t="s">
        <v>15</v>
      </c>
      <c r="L190" s="7" t="s">
        <v>16</v>
      </c>
      <c r="M190" s="8">
        <v>82.5</v>
      </c>
      <c r="N190" s="8">
        <v>150</v>
      </c>
      <c r="O190" s="8">
        <v>150</v>
      </c>
      <c r="P190" s="9">
        <f t="shared" si="12"/>
        <v>113.02500000000002</v>
      </c>
      <c r="Q190" s="9">
        <f t="shared" si="13"/>
        <v>247</v>
      </c>
      <c r="R190" s="9">
        <f t="shared" si="14"/>
        <v>247</v>
      </c>
      <c r="S190" s="7" t="s">
        <v>23</v>
      </c>
      <c r="T190" s="7" t="s">
        <v>3270</v>
      </c>
      <c r="U190" s="7" t="s">
        <v>24</v>
      </c>
      <c r="V190" s="26"/>
      <c r="X190" s="60">
        <f t="shared" si="11"/>
        <v>0</v>
      </c>
    </row>
    <row r="191" spans="2:24" x14ac:dyDescent="0.25">
      <c r="B191" s="35">
        <v>843380186991</v>
      </c>
      <c r="C191" s="7" t="s">
        <v>520</v>
      </c>
      <c r="D191" s="7" t="s">
        <v>521</v>
      </c>
      <c r="E191" s="7" t="s">
        <v>16</v>
      </c>
      <c r="F191" s="7" t="s">
        <v>10</v>
      </c>
      <c r="G191" s="7" t="s">
        <v>19</v>
      </c>
      <c r="H191" s="7" t="s">
        <v>234</v>
      </c>
      <c r="I191" s="7" t="s">
        <v>517</v>
      </c>
      <c r="J191" s="7" t="s">
        <v>14</v>
      </c>
      <c r="K191" s="7" t="s">
        <v>15</v>
      </c>
      <c r="L191" s="7" t="s">
        <v>16</v>
      </c>
      <c r="M191" s="8">
        <v>82.5</v>
      </c>
      <c r="N191" s="8">
        <v>150</v>
      </c>
      <c r="O191" s="8">
        <v>150</v>
      </c>
      <c r="P191" s="9">
        <f t="shared" si="12"/>
        <v>113.02500000000002</v>
      </c>
      <c r="Q191" s="9">
        <f t="shared" si="13"/>
        <v>247</v>
      </c>
      <c r="R191" s="9">
        <f t="shared" si="14"/>
        <v>247</v>
      </c>
      <c r="S191" s="7" t="s">
        <v>23</v>
      </c>
      <c r="T191" s="7" t="s">
        <v>3270</v>
      </c>
      <c r="U191" s="7" t="s">
        <v>24</v>
      </c>
      <c r="V191" s="26"/>
      <c r="X191" s="60">
        <f t="shared" si="11"/>
        <v>0</v>
      </c>
    </row>
    <row r="192" spans="2:24" x14ac:dyDescent="0.25">
      <c r="B192" s="35">
        <v>843380186984</v>
      </c>
      <c r="C192" s="7" t="s">
        <v>518</v>
      </c>
      <c r="D192" s="7" t="s">
        <v>519</v>
      </c>
      <c r="E192" s="7" t="s">
        <v>16</v>
      </c>
      <c r="F192" s="7" t="s">
        <v>10</v>
      </c>
      <c r="G192" s="7" t="s">
        <v>18</v>
      </c>
      <c r="H192" s="7" t="s">
        <v>234</v>
      </c>
      <c r="I192" s="7" t="s">
        <v>517</v>
      </c>
      <c r="J192" s="7" t="s">
        <v>14</v>
      </c>
      <c r="K192" s="7" t="s">
        <v>15</v>
      </c>
      <c r="L192" s="7" t="s">
        <v>16</v>
      </c>
      <c r="M192" s="8">
        <v>82.5</v>
      </c>
      <c r="N192" s="8">
        <v>150</v>
      </c>
      <c r="O192" s="8">
        <v>150</v>
      </c>
      <c r="P192" s="9">
        <f t="shared" si="12"/>
        <v>113.02500000000002</v>
      </c>
      <c r="Q192" s="9">
        <f t="shared" si="13"/>
        <v>247</v>
      </c>
      <c r="R192" s="9">
        <f t="shared" si="14"/>
        <v>247</v>
      </c>
      <c r="S192" s="7" t="s">
        <v>23</v>
      </c>
      <c r="T192" s="7" t="s">
        <v>3270</v>
      </c>
      <c r="U192" s="7" t="s">
        <v>24</v>
      </c>
      <c r="V192" s="26"/>
      <c r="X192" s="60">
        <f t="shared" si="11"/>
        <v>0</v>
      </c>
    </row>
    <row r="193" spans="2:24" x14ac:dyDescent="0.25">
      <c r="B193" s="35">
        <v>843380186977</v>
      </c>
      <c r="C193" s="7" t="s">
        <v>515</v>
      </c>
      <c r="D193" s="7" t="s">
        <v>516</v>
      </c>
      <c r="E193" s="7" t="s">
        <v>16</v>
      </c>
      <c r="F193" s="7" t="s">
        <v>10</v>
      </c>
      <c r="G193" s="7" t="s">
        <v>17</v>
      </c>
      <c r="H193" s="7" t="s">
        <v>234</v>
      </c>
      <c r="I193" s="7" t="s">
        <v>517</v>
      </c>
      <c r="J193" s="7" t="s">
        <v>14</v>
      </c>
      <c r="K193" s="7" t="s">
        <v>15</v>
      </c>
      <c r="L193" s="7" t="s">
        <v>16</v>
      </c>
      <c r="M193" s="8">
        <v>82.5</v>
      </c>
      <c r="N193" s="8">
        <v>150</v>
      </c>
      <c r="O193" s="8">
        <v>150</v>
      </c>
      <c r="P193" s="9">
        <f t="shared" si="12"/>
        <v>113.02500000000002</v>
      </c>
      <c r="Q193" s="9">
        <f t="shared" si="13"/>
        <v>247</v>
      </c>
      <c r="R193" s="9">
        <f t="shared" si="14"/>
        <v>247</v>
      </c>
      <c r="S193" s="7" t="s">
        <v>23</v>
      </c>
      <c r="T193" s="7" t="s">
        <v>3270</v>
      </c>
      <c r="U193" s="7" t="s">
        <v>24</v>
      </c>
      <c r="V193" s="26"/>
      <c r="X193" s="60">
        <f t="shared" si="11"/>
        <v>0</v>
      </c>
    </row>
    <row r="194" spans="2:24" x14ac:dyDescent="0.25">
      <c r="B194" s="35">
        <v>843380187004</v>
      </c>
      <c r="C194" s="7" t="s">
        <v>522</v>
      </c>
      <c r="D194" s="7" t="s">
        <v>523</v>
      </c>
      <c r="E194" s="7" t="s">
        <v>16</v>
      </c>
      <c r="F194" s="7" t="s">
        <v>10</v>
      </c>
      <c r="G194" s="7" t="s">
        <v>20</v>
      </c>
      <c r="H194" s="7" t="s">
        <v>234</v>
      </c>
      <c r="I194" s="7" t="s">
        <v>517</v>
      </c>
      <c r="J194" s="7" t="s">
        <v>14</v>
      </c>
      <c r="K194" s="7" t="s">
        <v>15</v>
      </c>
      <c r="L194" s="7" t="s">
        <v>16</v>
      </c>
      <c r="M194" s="8">
        <v>82.5</v>
      </c>
      <c r="N194" s="8">
        <v>150</v>
      </c>
      <c r="O194" s="8">
        <v>150</v>
      </c>
      <c r="P194" s="9">
        <f t="shared" si="12"/>
        <v>113.02500000000002</v>
      </c>
      <c r="Q194" s="9">
        <f t="shared" si="13"/>
        <v>247</v>
      </c>
      <c r="R194" s="9">
        <f t="shared" si="14"/>
        <v>247</v>
      </c>
      <c r="S194" s="7" t="s">
        <v>23</v>
      </c>
      <c r="T194" s="7" t="s">
        <v>3270</v>
      </c>
      <c r="U194" s="7" t="s">
        <v>24</v>
      </c>
      <c r="V194" s="26"/>
      <c r="X194" s="60">
        <f t="shared" si="11"/>
        <v>0</v>
      </c>
    </row>
    <row r="195" spans="2:24" x14ac:dyDescent="0.25">
      <c r="B195" s="35">
        <v>843380185673</v>
      </c>
      <c r="C195" s="7" t="s">
        <v>554</v>
      </c>
      <c r="D195" s="7" t="s">
        <v>555</v>
      </c>
      <c r="E195" s="7" t="s">
        <v>16</v>
      </c>
      <c r="F195" s="7" t="s">
        <v>51</v>
      </c>
      <c r="G195" s="7" t="s">
        <v>2339</v>
      </c>
      <c r="H195" s="7" t="s">
        <v>234</v>
      </c>
      <c r="I195" s="7" t="s">
        <v>238</v>
      </c>
      <c r="J195" s="7" t="s">
        <v>14</v>
      </c>
      <c r="K195" s="7" t="s">
        <v>2834</v>
      </c>
      <c r="L195" s="7" t="s">
        <v>2834</v>
      </c>
      <c r="M195" s="8">
        <v>137.5</v>
      </c>
      <c r="N195" s="8">
        <v>250</v>
      </c>
      <c r="O195" s="8">
        <v>250</v>
      </c>
      <c r="P195" s="9">
        <f t="shared" si="12"/>
        <v>188.37500000000003</v>
      </c>
      <c r="Q195" s="9">
        <f t="shared" si="13"/>
        <v>411</v>
      </c>
      <c r="R195" s="9">
        <f t="shared" si="14"/>
        <v>411</v>
      </c>
      <c r="S195" s="7" t="s">
        <v>23</v>
      </c>
      <c r="T195" s="7" t="s">
        <v>3271</v>
      </c>
      <c r="U195" s="7" t="s">
        <v>24</v>
      </c>
      <c r="V195" s="26"/>
      <c r="X195" s="60">
        <f t="shared" si="11"/>
        <v>0</v>
      </c>
    </row>
    <row r="196" spans="2:24" x14ac:dyDescent="0.25">
      <c r="B196" s="35">
        <v>843380185680</v>
      </c>
      <c r="C196" s="7" t="s">
        <v>550</v>
      </c>
      <c r="D196" s="7" t="s">
        <v>551</v>
      </c>
      <c r="E196" s="7" t="s">
        <v>16</v>
      </c>
      <c r="F196" s="7" t="s">
        <v>51</v>
      </c>
      <c r="G196" s="7" t="s">
        <v>19</v>
      </c>
      <c r="H196" s="7" t="s">
        <v>234</v>
      </c>
      <c r="I196" s="7" t="s">
        <v>238</v>
      </c>
      <c r="J196" s="7" t="s">
        <v>14</v>
      </c>
      <c r="K196" s="7" t="s">
        <v>2834</v>
      </c>
      <c r="L196" s="7" t="s">
        <v>2834</v>
      </c>
      <c r="M196" s="8">
        <v>137.5</v>
      </c>
      <c r="N196" s="8">
        <v>250</v>
      </c>
      <c r="O196" s="8">
        <v>250</v>
      </c>
      <c r="P196" s="9">
        <f t="shared" si="12"/>
        <v>188.37500000000003</v>
      </c>
      <c r="Q196" s="9">
        <f t="shared" si="13"/>
        <v>411</v>
      </c>
      <c r="R196" s="9">
        <f t="shared" si="14"/>
        <v>411</v>
      </c>
      <c r="S196" s="7" t="s">
        <v>23</v>
      </c>
      <c r="T196" s="7" t="s">
        <v>3271</v>
      </c>
      <c r="U196" s="7" t="s">
        <v>24</v>
      </c>
      <c r="V196" s="26"/>
      <c r="X196" s="60">
        <f t="shared" si="11"/>
        <v>0</v>
      </c>
    </row>
    <row r="197" spans="2:24" x14ac:dyDescent="0.25">
      <c r="B197" s="35">
        <v>843380185697</v>
      </c>
      <c r="C197" s="7" t="s">
        <v>548</v>
      </c>
      <c r="D197" s="7" t="s">
        <v>549</v>
      </c>
      <c r="E197" s="7" t="s">
        <v>16</v>
      </c>
      <c r="F197" s="7" t="s">
        <v>51</v>
      </c>
      <c r="G197" s="7" t="s">
        <v>18</v>
      </c>
      <c r="H197" s="7" t="s">
        <v>234</v>
      </c>
      <c r="I197" s="7" t="s">
        <v>238</v>
      </c>
      <c r="J197" s="7" t="s">
        <v>14</v>
      </c>
      <c r="K197" s="7" t="s">
        <v>2834</v>
      </c>
      <c r="L197" s="7" t="s">
        <v>2834</v>
      </c>
      <c r="M197" s="8">
        <v>137.5</v>
      </c>
      <c r="N197" s="8">
        <v>250</v>
      </c>
      <c r="O197" s="8">
        <v>250</v>
      </c>
      <c r="P197" s="9">
        <f t="shared" si="12"/>
        <v>188.37500000000003</v>
      </c>
      <c r="Q197" s="9">
        <f t="shared" si="13"/>
        <v>411</v>
      </c>
      <c r="R197" s="9">
        <f t="shared" si="14"/>
        <v>411</v>
      </c>
      <c r="S197" s="7" t="s">
        <v>23</v>
      </c>
      <c r="T197" s="7" t="s">
        <v>3271</v>
      </c>
      <c r="U197" s="7" t="s">
        <v>24</v>
      </c>
      <c r="V197" s="26"/>
      <c r="X197" s="60">
        <f t="shared" si="11"/>
        <v>0</v>
      </c>
    </row>
    <row r="198" spans="2:24" x14ac:dyDescent="0.25">
      <c r="B198" s="35">
        <v>843380185703</v>
      </c>
      <c r="C198" s="7" t="s">
        <v>546</v>
      </c>
      <c r="D198" s="7" t="s">
        <v>547</v>
      </c>
      <c r="E198" s="7" t="s">
        <v>16</v>
      </c>
      <c r="F198" s="7" t="s">
        <v>51</v>
      </c>
      <c r="G198" s="7" t="s">
        <v>17</v>
      </c>
      <c r="H198" s="7" t="s">
        <v>234</v>
      </c>
      <c r="I198" s="7" t="s">
        <v>238</v>
      </c>
      <c r="J198" s="7" t="s">
        <v>14</v>
      </c>
      <c r="K198" s="7" t="s">
        <v>2834</v>
      </c>
      <c r="L198" s="7" t="s">
        <v>2834</v>
      </c>
      <c r="M198" s="8">
        <v>137.5</v>
      </c>
      <c r="N198" s="8">
        <v>250</v>
      </c>
      <c r="O198" s="8">
        <v>250</v>
      </c>
      <c r="P198" s="9">
        <f t="shared" si="12"/>
        <v>188.37500000000003</v>
      </c>
      <c r="Q198" s="9">
        <f t="shared" si="13"/>
        <v>411</v>
      </c>
      <c r="R198" s="9">
        <f t="shared" si="14"/>
        <v>411</v>
      </c>
      <c r="S198" s="7" t="s">
        <v>23</v>
      </c>
      <c r="T198" s="7" t="s">
        <v>3271</v>
      </c>
      <c r="U198" s="7" t="s">
        <v>24</v>
      </c>
      <c r="V198" s="26"/>
      <c r="X198" s="60">
        <f t="shared" si="11"/>
        <v>0</v>
      </c>
    </row>
    <row r="199" spans="2:24" x14ac:dyDescent="0.25">
      <c r="B199" s="35">
        <v>843380185710</v>
      </c>
      <c r="C199" s="7" t="s">
        <v>552</v>
      </c>
      <c r="D199" s="7" t="s">
        <v>553</v>
      </c>
      <c r="E199" s="7" t="s">
        <v>16</v>
      </c>
      <c r="F199" s="7" t="s">
        <v>51</v>
      </c>
      <c r="G199" s="7" t="s">
        <v>20</v>
      </c>
      <c r="H199" s="7" t="s">
        <v>234</v>
      </c>
      <c r="I199" s="7" t="s">
        <v>238</v>
      </c>
      <c r="J199" s="7" t="s">
        <v>14</v>
      </c>
      <c r="K199" s="7" t="s">
        <v>2834</v>
      </c>
      <c r="L199" s="7" t="s">
        <v>2834</v>
      </c>
      <c r="M199" s="8">
        <v>137.5</v>
      </c>
      <c r="N199" s="8">
        <v>250</v>
      </c>
      <c r="O199" s="8">
        <v>250</v>
      </c>
      <c r="P199" s="9">
        <f t="shared" si="12"/>
        <v>188.37500000000003</v>
      </c>
      <c r="Q199" s="9">
        <f t="shared" si="13"/>
        <v>411</v>
      </c>
      <c r="R199" s="9">
        <f t="shared" si="14"/>
        <v>411</v>
      </c>
      <c r="S199" s="7" t="s">
        <v>23</v>
      </c>
      <c r="T199" s="7" t="s">
        <v>3271</v>
      </c>
      <c r="U199" s="7" t="s">
        <v>24</v>
      </c>
      <c r="V199" s="26"/>
      <c r="X199" s="60">
        <f t="shared" ref="X199:X256" si="15">W199*M199</f>
        <v>0</v>
      </c>
    </row>
    <row r="200" spans="2:24" x14ac:dyDescent="0.25">
      <c r="B200" s="35">
        <v>843380185727</v>
      </c>
      <c r="C200" s="7" t="s">
        <v>544</v>
      </c>
      <c r="D200" s="7" t="s">
        <v>545</v>
      </c>
      <c r="E200" s="7" t="s">
        <v>16</v>
      </c>
      <c r="F200" s="7" t="s">
        <v>107</v>
      </c>
      <c r="G200" s="7" t="s">
        <v>2339</v>
      </c>
      <c r="H200" s="7" t="s">
        <v>234</v>
      </c>
      <c r="I200" s="7" t="s">
        <v>238</v>
      </c>
      <c r="J200" s="7" t="s">
        <v>14</v>
      </c>
      <c r="K200" s="7" t="s">
        <v>2834</v>
      </c>
      <c r="L200" s="7" t="s">
        <v>2834</v>
      </c>
      <c r="M200" s="8">
        <v>137.5</v>
      </c>
      <c r="N200" s="8">
        <v>250</v>
      </c>
      <c r="O200" s="8">
        <v>250</v>
      </c>
      <c r="P200" s="9">
        <f t="shared" ref="P200:P257" si="16">(O200*$P$3)*(M200/O200)</f>
        <v>188.37500000000003</v>
      </c>
      <c r="Q200" s="9">
        <f t="shared" ref="Q200:Q257" si="17">R200</f>
        <v>411</v>
      </c>
      <c r="R200" s="9">
        <f t="shared" ref="R200:R257" si="18">ROUND(O200*$P$3*(1+$Q$3),0)</f>
        <v>411</v>
      </c>
      <c r="S200" s="7" t="s">
        <v>23</v>
      </c>
      <c r="T200" s="7" t="s">
        <v>3271</v>
      </c>
      <c r="U200" s="7" t="s">
        <v>24</v>
      </c>
      <c r="V200" s="26"/>
      <c r="X200" s="60">
        <f t="shared" si="15"/>
        <v>0</v>
      </c>
    </row>
    <row r="201" spans="2:24" x14ac:dyDescent="0.25">
      <c r="B201" s="35">
        <v>843380185734</v>
      </c>
      <c r="C201" s="7" t="s">
        <v>540</v>
      </c>
      <c r="D201" s="7" t="s">
        <v>541</v>
      </c>
      <c r="E201" s="7" t="s">
        <v>16</v>
      </c>
      <c r="F201" s="7" t="s">
        <v>107</v>
      </c>
      <c r="G201" s="7" t="s">
        <v>19</v>
      </c>
      <c r="H201" s="7" t="s">
        <v>234</v>
      </c>
      <c r="I201" s="7" t="s">
        <v>238</v>
      </c>
      <c r="J201" s="7" t="s">
        <v>14</v>
      </c>
      <c r="K201" s="7" t="s">
        <v>2834</v>
      </c>
      <c r="L201" s="7" t="s">
        <v>2834</v>
      </c>
      <c r="M201" s="8">
        <v>137.5</v>
      </c>
      <c r="N201" s="8">
        <v>250</v>
      </c>
      <c r="O201" s="8">
        <v>250</v>
      </c>
      <c r="P201" s="9">
        <f t="shared" si="16"/>
        <v>188.37500000000003</v>
      </c>
      <c r="Q201" s="9">
        <f t="shared" si="17"/>
        <v>411</v>
      </c>
      <c r="R201" s="9">
        <f t="shared" si="18"/>
        <v>411</v>
      </c>
      <c r="S201" s="7" t="s">
        <v>23</v>
      </c>
      <c r="T201" s="7" t="s">
        <v>3271</v>
      </c>
      <c r="U201" s="7" t="s">
        <v>24</v>
      </c>
      <c r="V201" s="26"/>
      <c r="X201" s="60">
        <f t="shared" si="15"/>
        <v>0</v>
      </c>
    </row>
    <row r="202" spans="2:24" x14ac:dyDescent="0.25">
      <c r="B202" s="35">
        <v>843380185741</v>
      </c>
      <c r="C202" s="7" t="s">
        <v>538</v>
      </c>
      <c r="D202" s="7" t="s">
        <v>539</v>
      </c>
      <c r="E202" s="7" t="s">
        <v>16</v>
      </c>
      <c r="F202" s="7" t="s">
        <v>107</v>
      </c>
      <c r="G202" s="7" t="s">
        <v>18</v>
      </c>
      <c r="H202" s="7" t="s">
        <v>234</v>
      </c>
      <c r="I202" s="7" t="s">
        <v>238</v>
      </c>
      <c r="J202" s="7" t="s">
        <v>14</v>
      </c>
      <c r="K202" s="7" t="s">
        <v>2834</v>
      </c>
      <c r="L202" s="7" t="s">
        <v>2834</v>
      </c>
      <c r="M202" s="8">
        <v>137.5</v>
      </c>
      <c r="N202" s="8">
        <v>250</v>
      </c>
      <c r="O202" s="8">
        <v>250</v>
      </c>
      <c r="P202" s="9">
        <f t="shared" si="16"/>
        <v>188.37500000000003</v>
      </c>
      <c r="Q202" s="9">
        <f t="shared" si="17"/>
        <v>411</v>
      </c>
      <c r="R202" s="9">
        <f t="shared" si="18"/>
        <v>411</v>
      </c>
      <c r="S202" s="7" t="s">
        <v>23</v>
      </c>
      <c r="T202" s="7" t="s">
        <v>3271</v>
      </c>
      <c r="U202" s="7" t="s">
        <v>24</v>
      </c>
      <c r="V202" s="26"/>
      <c r="X202" s="60">
        <f t="shared" si="15"/>
        <v>0</v>
      </c>
    </row>
    <row r="203" spans="2:24" x14ac:dyDescent="0.25">
      <c r="B203" s="35">
        <v>843380185758</v>
      </c>
      <c r="C203" s="7" t="s">
        <v>536</v>
      </c>
      <c r="D203" s="7" t="s">
        <v>537</v>
      </c>
      <c r="E203" s="7" t="s">
        <v>16</v>
      </c>
      <c r="F203" s="7" t="s">
        <v>107</v>
      </c>
      <c r="G203" s="7" t="s">
        <v>17</v>
      </c>
      <c r="H203" s="7" t="s">
        <v>234</v>
      </c>
      <c r="I203" s="7" t="s">
        <v>238</v>
      </c>
      <c r="J203" s="7" t="s">
        <v>14</v>
      </c>
      <c r="K203" s="7" t="s">
        <v>2834</v>
      </c>
      <c r="L203" s="7" t="s">
        <v>2834</v>
      </c>
      <c r="M203" s="8">
        <v>137.5</v>
      </c>
      <c r="N203" s="8">
        <v>250</v>
      </c>
      <c r="O203" s="8">
        <v>250</v>
      </c>
      <c r="P203" s="9">
        <f t="shared" si="16"/>
        <v>188.37500000000003</v>
      </c>
      <c r="Q203" s="9">
        <f t="shared" si="17"/>
        <v>411</v>
      </c>
      <c r="R203" s="9">
        <f t="shared" si="18"/>
        <v>411</v>
      </c>
      <c r="S203" s="7" t="s">
        <v>23</v>
      </c>
      <c r="T203" s="7" t="s">
        <v>3271</v>
      </c>
      <c r="U203" s="7" t="s">
        <v>24</v>
      </c>
      <c r="V203" s="26"/>
      <c r="X203" s="60">
        <f t="shared" si="15"/>
        <v>0</v>
      </c>
    </row>
    <row r="204" spans="2:24" x14ac:dyDescent="0.25">
      <c r="B204" s="35">
        <v>843380185765</v>
      </c>
      <c r="C204" s="7" t="s">
        <v>542</v>
      </c>
      <c r="D204" s="7" t="s">
        <v>543</v>
      </c>
      <c r="E204" s="7" t="s">
        <v>16</v>
      </c>
      <c r="F204" s="7" t="s">
        <v>107</v>
      </c>
      <c r="G204" s="7" t="s">
        <v>20</v>
      </c>
      <c r="H204" s="7" t="s">
        <v>234</v>
      </c>
      <c r="I204" s="7" t="s">
        <v>238</v>
      </c>
      <c r="J204" s="7" t="s">
        <v>14</v>
      </c>
      <c r="K204" s="7" t="s">
        <v>2834</v>
      </c>
      <c r="L204" s="7" t="s">
        <v>2834</v>
      </c>
      <c r="M204" s="8">
        <v>137.5</v>
      </c>
      <c r="N204" s="8">
        <v>250</v>
      </c>
      <c r="O204" s="8">
        <v>250</v>
      </c>
      <c r="P204" s="9">
        <f t="shared" si="16"/>
        <v>188.37500000000003</v>
      </c>
      <c r="Q204" s="9">
        <f t="shared" si="17"/>
        <v>411</v>
      </c>
      <c r="R204" s="9">
        <f t="shared" si="18"/>
        <v>411</v>
      </c>
      <c r="S204" s="7" t="s">
        <v>23</v>
      </c>
      <c r="T204" s="7" t="s">
        <v>3271</v>
      </c>
      <c r="U204" s="7" t="s">
        <v>24</v>
      </c>
      <c r="V204" s="26"/>
      <c r="X204" s="60">
        <f t="shared" si="15"/>
        <v>0</v>
      </c>
    </row>
    <row r="205" spans="2:24" x14ac:dyDescent="0.25">
      <c r="B205" s="35">
        <v>843380165392</v>
      </c>
      <c r="C205" s="7" t="s">
        <v>212</v>
      </c>
      <c r="D205" s="7" t="s">
        <v>213</v>
      </c>
      <c r="E205" s="7" t="s">
        <v>16</v>
      </c>
      <c r="F205" s="7" t="s">
        <v>40</v>
      </c>
      <c r="G205" s="7" t="s">
        <v>189</v>
      </c>
      <c r="H205" s="7" t="s">
        <v>12</v>
      </c>
      <c r="I205" s="7" t="s">
        <v>26</v>
      </c>
      <c r="J205" s="7" t="s">
        <v>14</v>
      </c>
      <c r="K205" s="7" t="s">
        <v>15</v>
      </c>
      <c r="L205" s="7" t="s">
        <v>16</v>
      </c>
      <c r="M205" s="8">
        <v>68.75</v>
      </c>
      <c r="N205" s="8">
        <v>125</v>
      </c>
      <c r="O205" s="8">
        <v>125</v>
      </c>
      <c r="P205" s="9">
        <f t="shared" si="16"/>
        <v>94.187500000000014</v>
      </c>
      <c r="Q205" s="9">
        <f t="shared" si="17"/>
        <v>206</v>
      </c>
      <c r="R205" s="9">
        <f t="shared" si="18"/>
        <v>206</v>
      </c>
      <c r="S205" s="7" t="s">
        <v>23</v>
      </c>
      <c r="T205" s="7" t="s">
        <v>3271</v>
      </c>
      <c r="U205" s="7" t="s">
        <v>24</v>
      </c>
      <c r="V205" s="26"/>
      <c r="X205" s="60">
        <f t="shared" si="15"/>
        <v>0</v>
      </c>
    </row>
    <row r="206" spans="2:24" x14ac:dyDescent="0.25">
      <c r="B206" s="35">
        <v>843380165378</v>
      </c>
      <c r="C206" s="7" t="s">
        <v>208</v>
      </c>
      <c r="D206" s="7" t="s">
        <v>209</v>
      </c>
      <c r="E206" s="7" t="s">
        <v>16</v>
      </c>
      <c r="F206" s="7" t="s">
        <v>40</v>
      </c>
      <c r="G206" s="7" t="s">
        <v>19</v>
      </c>
      <c r="H206" s="7" t="s">
        <v>12</v>
      </c>
      <c r="I206" s="7" t="s">
        <v>26</v>
      </c>
      <c r="J206" s="7" t="s">
        <v>14</v>
      </c>
      <c r="K206" s="7" t="s">
        <v>15</v>
      </c>
      <c r="L206" s="7" t="s">
        <v>16</v>
      </c>
      <c r="M206" s="8">
        <v>68.75</v>
      </c>
      <c r="N206" s="8">
        <v>125</v>
      </c>
      <c r="O206" s="8">
        <v>125</v>
      </c>
      <c r="P206" s="9">
        <f t="shared" si="16"/>
        <v>94.187500000000014</v>
      </c>
      <c r="Q206" s="9">
        <f t="shared" si="17"/>
        <v>206</v>
      </c>
      <c r="R206" s="9">
        <f t="shared" si="18"/>
        <v>206</v>
      </c>
      <c r="S206" s="7" t="s">
        <v>23</v>
      </c>
      <c r="T206" s="7" t="s">
        <v>3271</v>
      </c>
      <c r="U206" s="7" t="s">
        <v>24</v>
      </c>
      <c r="V206" s="26"/>
      <c r="X206" s="60">
        <f t="shared" si="15"/>
        <v>0</v>
      </c>
    </row>
    <row r="207" spans="2:24" x14ac:dyDescent="0.25">
      <c r="B207" s="35">
        <v>843380165361</v>
      </c>
      <c r="C207" s="7" t="s">
        <v>206</v>
      </c>
      <c r="D207" s="7" t="s">
        <v>207</v>
      </c>
      <c r="E207" s="7" t="s">
        <v>16</v>
      </c>
      <c r="F207" s="7" t="s">
        <v>40</v>
      </c>
      <c r="G207" s="7" t="s">
        <v>18</v>
      </c>
      <c r="H207" s="7" t="s">
        <v>12</v>
      </c>
      <c r="I207" s="7" t="s">
        <v>26</v>
      </c>
      <c r="J207" s="7" t="s">
        <v>14</v>
      </c>
      <c r="K207" s="7" t="s">
        <v>15</v>
      </c>
      <c r="L207" s="7" t="s">
        <v>16</v>
      </c>
      <c r="M207" s="8">
        <v>68.75</v>
      </c>
      <c r="N207" s="8">
        <v>125</v>
      </c>
      <c r="O207" s="8">
        <v>125</v>
      </c>
      <c r="P207" s="9">
        <f t="shared" si="16"/>
        <v>94.187500000000014</v>
      </c>
      <c r="Q207" s="9">
        <f t="shared" si="17"/>
        <v>206</v>
      </c>
      <c r="R207" s="9">
        <f t="shared" si="18"/>
        <v>206</v>
      </c>
      <c r="S207" s="7" t="s">
        <v>23</v>
      </c>
      <c r="T207" s="7" t="s">
        <v>3271</v>
      </c>
      <c r="U207" s="7" t="s">
        <v>24</v>
      </c>
      <c r="V207" s="26"/>
      <c r="X207" s="60">
        <f t="shared" si="15"/>
        <v>0</v>
      </c>
    </row>
    <row r="208" spans="2:24" x14ac:dyDescent="0.25">
      <c r="B208" s="35">
        <v>843380165354</v>
      </c>
      <c r="C208" s="7" t="s">
        <v>204</v>
      </c>
      <c r="D208" s="7" t="s">
        <v>205</v>
      </c>
      <c r="E208" s="7" t="s">
        <v>16</v>
      </c>
      <c r="F208" s="7" t="s">
        <v>40</v>
      </c>
      <c r="G208" s="7" t="s">
        <v>17</v>
      </c>
      <c r="H208" s="7" t="s">
        <v>12</v>
      </c>
      <c r="I208" s="7" t="s">
        <v>26</v>
      </c>
      <c r="J208" s="7" t="s">
        <v>14</v>
      </c>
      <c r="K208" s="7" t="s">
        <v>15</v>
      </c>
      <c r="L208" s="7" t="s">
        <v>16</v>
      </c>
      <c r="M208" s="8">
        <v>68.75</v>
      </c>
      <c r="N208" s="8">
        <v>125</v>
      </c>
      <c r="O208" s="8">
        <v>125</v>
      </c>
      <c r="P208" s="9">
        <f t="shared" si="16"/>
        <v>94.187500000000014</v>
      </c>
      <c r="Q208" s="9">
        <f t="shared" si="17"/>
        <v>206</v>
      </c>
      <c r="R208" s="9">
        <f t="shared" si="18"/>
        <v>206</v>
      </c>
      <c r="S208" s="7" t="s">
        <v>23</v>
      </c>
      <c r="T208" s="7" t="s">
        <v>3271</v>
      </c>
      <c r="U208" s="7" t="s">
        <v>24</v>
      </c>
      <c r="V208" s="26"/>
      <c r="X208" s="60">
        <f t="shared" si="15"/>
        <v>0</v>
      </c>
    </row>
    <row r="209" spans="2:24" x14ac:dyDescent="0.25">
      <c r="B209" s="35">
        <v>843380165385</v>
      </c>
      <c r="C209" s="7" t="s">
        <v>210</v>
      </c>
      <c r="D209" s="7" t="s">
        <v>211</v>
      </c>
      <c r="E209" s="7" t="s">
        <v>16</v>
      </c>
      <c r="F209" s="7" t="s">
        <v>40</v>
      </c>
      <c r="G209" s="7" t="s">
        <v>20</v>
      </c>
      <c r="H209" s="7" t="s">
        <v>12</v>
      </c>
      <c r="I209" s="7" t="s">
        <v>26</v>
      </c>
      <c r="J209" s="7" t="s">
        <v>14</v>
      </c>
      <c r="K209" s="7" t="s">
        <v>15</v>
      </c>
      <c r="L209" s="7" t="s">
        <v>16</v>
      </c>
      <c r="M209" s="8">
        <v>68.75</v>
      </c>
      <c r="N209" s="8">
        <v>125</v>
      </c>
      <c r="O209" s="8">
        <v>125</v>
      </c>
      <c r="P209" s="9">
        <f t="shared" si="16"/>
        <v>94.187500000000014</v>
      </c>
      <c r="Q209" s="9">
        <f t="shared" si="17"/>
        <v>206</v>
      </c>
      <c r="R209" s="9">
        <f t="shared" si="18"/>
        <v>206</v>
      </c>
      <c r="S209" s="7" t="s">
        <v>23</v>
      </c>
      <c r="T209" s="7" t="s">
        <v>3271</v>
      </c>
      <c r="U209" s="7" t="s">
        <v>24</v>
      </c>
      <c r="V209" s="26"/>
      <c r="X209" s="60">
        <f t="shared" si="15"/>
        <v>0</v>
      </c>
    </row>
    <row r="210" spans="2:24" x14ac:dyDescent="0.25">
      <c r="B210" s="35">
        <v>843380165446</v>
      </c>
      <c r="C210" s="7" t="s">
        <v>222</v>
      </c>
      <c r="D210" s="7" t="s">
        <v>223</v>
      </c>
      <c r="E210" s="7" t="s">
        <v>16</v>
      </c>
      <c r="F210" s="7" t="s">
        <v>107</v>
      </c>
      <c r="G210" s="7" t="s">
        <v>189</v>
      </c>
      <c r="H210" s="7" t="s">
        <v>12</v>
      </c>
      <c r="I210" s="7" t="s">
        <v>26</v>
      </c>
      <c r="J210" s="7" t="s">
        <v>14</v>
      </c>
      <c r="K210" s="7" t="s">
        <v>15</v>
      </c>
      <c r="L210" s="7" t="s">
        <v>16</v>
      </c>
      <c r="M210" s="8">
        <v>68.75</v>
      </c>
      <c r="N210" s="8">
        <v>125</v>
      </c>
      <c r="O210" s="8">
        <v>125</v>
      </c>
      <c r="P210" s="9">
        <f t="shared" si="16"/>
        <v>94.187500000000014</v>
      </c>
      <c r="Q210" s="9">
        <f t="shared" si="17"/>
        <v>206</v>
      </c>
      <c r="R210" s="9">
        <f t="shared" si="18"/>
        <v>206</v>
      </c>
      <c r="S210" s="7" t="s">
        <v>23</v>
      </c>
      <c r="T210" s="7" t="s">
        <v>3271</v>
      </c>
      <c r="U210" s="7" t="s">
        <v>24</v>
      </c>
      <c r="V210" s="26"/>
      <c r="X210" s="60">
        <f t="shared" si="15"/>
        <v>0</v>
      </c>
    </row>
    <row r="211" spans="2:24" x14ac:dyDescent="0.25">
      <c r="B211" s="35">
        <v>843380165422</v>
      </c>
      <c r="C211" s="7" t="s">
        <v>218</v>
      </c>
      <c r="D211" s="7" t="s">
        <v>219</v>
      </c>
      <c r="E211" s="7" t="s">
        <v>16</v>
      </c>
      <c r="F211" s="7" t="s">
        <v>107</v>
      </c>
      <c r="G211" s="7" t="s">
        <v>19</v>
      </c>
      <c r="H211" s="7" t="s">
        <v>12</v>
      </c>
      <c r="I211" s="7" t="s">
        <v>26</v>
      </c>
      <c r="J211" s="7" t="s">
        <v>14</v>
      </c>
      <c r="K211" s="7" t="s">
        <v>15</v>
      </c>
      <c r="L211" s="7" t="s">
        <v>16</v>
      </c>
      <c r="M211" s="8">
        <v>68.75</v>
      </c>
      <c r="N211" s="8">
        <v>125</v>
      </c>
      <c r="O211" s="8">
        <v>125</v>
      </c>
      <c r="P211" s="9">
        <f t="shared" si="16"/>
        <v>94.187500000000014</v>
      </c>
      <c r="Q211" s="9">
        <f t="shared" si="17"/>
        <v>206</v>
      </c>
      <c r="R211" s="9">
        <f t="shared" si="18"/>
        <v>206</v>
      </c>
      <c r="S211" s="7" t="s">
        <v>23</v>
      </c>
      <c r="T211" s="7" t="s">
        <v>3271</v>
      </c>
      <c r="U211" s="7" t="s">
        <v>24</v>
      </c>
      <c r="V211" s="26"/>
      <c r="X211" s="60">
        <f t="shared" si="15"/>
        <v>0</v>
      </c>
    </row>
    <row r="212" spans="2:24" x14ac:dyDescent="0.25">
      <c r="B212" s="35">
        <v>843380165415</v>
      </c>
      <c r="C212" s="7" t="s">
        <v>216</v>
      </c>
      <c r="D212" s="7" t="s">
        <v>217</v>
      </c>
      <c r="E212" s="7" t="s">
        <v>16</v>
      </c>
      <c r="F212" s="7" t="s">
        <v>107</v>
      </c>
      <c r="G212" s="7" t="s">
        <v>18</v>
      </c>
      <c r="H212" s="7" t="s">
        <v>12</v>
      </c>
      <c r="I212" s="7" t="s">
        <v>26</v>
      </c>
      <c r="J212" s="7" t="s">
        <v>14</v>
      </c>
      <c r="K212" s="7" t="s">
        <v>15</v>
      </c>
      <c r="L212" s="7" t="s">
        <v>16</v>
      </c>
      <c r="M212" s="8">
        <v>68.75</v>
      </c>
      <c r="N212" s="8">
        <v>125</v>
      </c>
      <c r="O212" s="8">
        <v>125</v>
      </c>
      <c r="P212" s="9">
        <f t="shared" si="16"/>
        <v>94.187500000000014</v>
      </c>
      <c r="Q212" s="9">
        <f t="shared" si="17"/>
        <v>206</v>
      </c>
      <c r="R212" s="9">
        <f t="shared" si="18"/>
        <v>206</v>
      </c>
      <c r="S212" s="7" t="s">
        <v>23</v>
      </c>
      <c r="T212" s="7" t="s">
        <v>3271</v>
      </c>
      <c r="U212" s="7" t="s">
        <v>24</v>
      </c>
      <c r="V212" s="26"/>
      <c r="X212" s="60">
        <f t="shared" si="15"/>
        <v>0</v>
      </c>
    </row>
    <row r="213" spans="2:24" x14ac:dyDescent="0.25">
      <c r="B213" s="35">
        <v>843380165408</v>
      </c>
      <c r="C213" s="7" t="s">
        <v>214</v>
      </c>
      <c r="D213" s="7" t="s">
        <v>215</v>
      </c>
      <c r="E213" s="7" t="s">
        <v>16</v>
      </c>
      <c r="F213" s="7" t="s">
        <v>107</v>
      </c>
      <c r="G213" s="7" t="s">
        <v>17</v>
      </c>
      <c r="H213" s="7" t="s">
        <v>12</v>
      </c>
      <c r="I213" s="7" t="s">
        <v>26</v>
      </c>
      <c r="J213" s="7" t="s">
        <v>14</v>
      </c>
      <c r="K213" s="7" t="s">
        <v>15</v>
      </c>
      <c r="L213" s="7" t="s">
        <v>16</v>
      </c>
      <c r="M213" s="8">
        <v>68.75</v>
      </c>
      <c r="N213" s="8">
        <v>125</v>
      </c>
      <c r="O213" s="8">
        <v>125</v>
      </c>
      <c r="P213" s="9">
        <f t="shared" si="16"/>
        <v>94.187500000000014</v>
      </c>
      <c r="Q213" s="9">
        <f t="shared" si="17"/>
        <v>206</v>
      </c>
      <c r="R213" s="9">
        <f t="shared" si="18"/>
        <v>206</v>
      </c>
      <c r="S213" s="7" t="s">
        <v>23</v>
      </c>
      <c r="T213" s="7" t="s">
        <v>3271</v>
      </c>
      <c r="U213" s="7" t="s">
        <v>24</v>
      </c>
      <c r="V213" s="26"/>
      <c r="X213" s="60">
        <f t="shared" si="15"/>
        <v>0</v>
      </c>
    </row>
    <row r="214" spans="2:24" x14ac:dyDescent="0.25">
      <c r="B214" s="35">
        <v>843380165439</v>
      </c>
      <c r="C214" s="7" t="s">
        <v>220</v>
      </c>
      <c r="D214" s="7" t="s">
        <v>221</v>
      </c>
      <c r="E214" s="7" t="s">
        <v>16</v>
      </c>
      <c r="F214" s="7" t="s">
        <v>107</v>
      </c>
      <c r="G214" s="7" t="s">
        <v>20</v>
      </c>
      <c r="H214" s="7" t="s">
        <v>12</v>
      </c>
      <c r="I214" s="7" t="s">
        <v>26</v>
      </c>
      <c r="J214" s="7" t="s">
        <v>14</v>
      </c>
      <c r="K214" s="7" t="s">
        <v>15</v>
      </c>
      <c r="L214" s="7" t="s">
        <v>16</v>
      </c>
      <c r="M214" s="8">
        <v>68.75</v>
      </c>
      <c r="N214" s="8">
        <v>125</v>
      </c>
      <c r="O214" s="8">
        <v>125</v>
      </c>
      <c r="P214" s="9">
        <f t="shared" si="16"/>
        <v>94.187500000000014</v>
      </c>
      <c r="Q214" s="9">
        <f t="shared" si="17"/>
        <v>206</v>
      </c>
      <c r="R214" s="9">
        <f t="shared" si="18"/>
        <v>206</v>
      </c>
      <c r="S214" s="7" t="s">
        <v>23</v>
      </c>
      <c r="T214" s="7" t="s">
        <v>3271</v>
      </c>
      <c r="U214" s="7" t="s">
        <v>24</v>
      </c>
      <c r="V214" s="26"/>
      <c r="X214" s="60">
        <f t="shared" si="15"/>
        <v>0</v>
      </c>
    </row>
    <row r="215" spans="2:24" x14ac:dyDescent="0.25">
      <c r="B215" s="35">
        <v>813116028208</v>
      </c>
      <c r="C215" s="7" t="s">
        <v>507</v>
      </c>
      <c r="D215" s="7" t="s">
        <v>2369</v>
      </c>
      <c r="E215" s="7" t="s">
        <v>16</v>
      </c>
      <c r="F215" s="7" t="s">
        <v>10</v>
      </c>
      <c r="G215" s="7" t="s">
        <v>503</v>
      </c>
      <c r="H215" s="7" t="s">
        <v>504</v>
      </c>
      <c r="I215" s="7" t="s">
        <v>505</v>
      </c>
      <c r="J215" s="7" t="s">
        <v>14</v>
      </c>
      <c r="K215" s="7" t="s">
        <v>2834</v>
      </c>
      <c r="L215" s="7" t="s">
        <v>16</v>
      </c>
      <c r="M215" s="8">
        <v>16.5</v>
      </c>
      <c r="N215" s="8">
        <v>30</v>
      </c>
      <c r="O215" s="8">
        <v>30</v>
      </c>
      <c r="P215" s="9">
        <f t="shared" si="16"/>
        <v>22.605000000000004</v>
      </c>
      <c r="Q215" s="9">
        <f t="shared" si="17"/>
        <v>49</v>
      </c>
      <c r="R215" s="9">
        <f t="shared" si="18"/>
        <v>49</v>
      </c>
      <c r="S215" s="7" t="s">
        <v>23</v>
      </c>
      <c r="T215" s="7" t="s">
        <v>3270</v>
      </c>
      <c r="U215" s="7" t="s">
        <v>24</v>
      </c>
      <c r="V215" s="26"/>
      <c r="X215" s="60">
        <f t="shared" si="15"/>
        <v>0</v>
      </c>
    </row>
    <row r="216" spans="2:24" x14ac:dyDescent="0.25">
      <c r="B216" s="35">
        <v>813116028314</v>
      </c>
      <c r="C216" s="7" t="s">
        <v>513</v>
      </c>
      <c r="D216" s="7" t="s">
        <v>2370</v>
      </c>
      <c r="E216" s="7" t="s">
        <v>16</v>
      </c>
      <c r="F216" s="7" t="s">
        <v>10</v>
      </c>
      <c r="G216" s="7" t="s">
        <v>503</v>
      </c>
      <c r="H216" s="7" t="s">
        <v>504</v>
      </c>
      <c r="I216" s="7" t="s">
        <v>514</v>
      </c>
      <c r="J216" s="7" t="s">
        <v>14</v>
      </c>
      <c r="K216" s="7" t="s">
        <v>15</v>
      </c>
      <c r="L216" s="7" t="s">
        <v>16</v>
      </c>
      <c r="M216" s="8">
        <v>19.25</v>
      </c>
      <c r="N216" s="8">
        <v>35</v>
      </c>
      <c r="O216" s="8">
        <v>35</v>
      </c>
      <c r="P216" s="9">
        <f t="shared" si="16"/>
        <v>26.372500000000002</v>
      </c>
      <c r="Q216" s="9">
        <f t="shared" si="17"/>
        <v>58</v>
      </c>
      <c r="R216" s="9">
        <f t="shared" si="18"/>
        <v>58</v>
      </c>
      <c r="S216" s="7" t="s">
        <v>23</v>
      </c>
      <c r="T216" s="7" t="s">
        <v>3270</v>
      </c>
      <c r="U216" s="7" t="s">
        <v>24</v>
      </c>
      <c r="V216" s="26"/>
      <c r="X216" s="60">
        <f t="shared" si="15"/>
        <v>0</v>
      </c>
    </row>
    <row r="217" spans="2:24" x14ac:dyDescent="0.25">
      <c r="B217" s="35">
        <v>843380166214</v>
      </c>
      <c r="C217" s="7" t="s">
        <v>147</v>
      </c>
      <c r="D217" s="7" t="s">
        <v>148</v>
      </c>
      <c r="E217" s="7" t="s">
        <v>16</v>
      </c>
      <c r="F217" s="7" t="s">
        <v>27</v>
      </c>
      <c r="G217" s="7">
        <v>25</v>
      </c>
      <c r="H217" s="7" t="s">
        <v>62</v>
      </c>
      <c r="I217" s="7" t="s">
        <v>128</v>
      </c>
      <c r="J217" s="7" t="s">
        <v>14</v>
      </c>
      <c r="K217" s="7" t="s">
        <v>15</v>
      </c>
      <c r="L217" s="7" t="s">
        <v>16</v>
      </c>
      <c r="M217" s="8">
        <v>96.25</v>
      </c>
      <c r="N217" s="8">
        <v>175</v>
      </c>
      <c r="O217" s="8">
        <v>175</v>
      </c>
      <c r="P217" s="9">
        <f t="shared" si="16"/>
        <v>131.86250000000004</v>
      </c>
      <c r="Q217" s="9">
        <f t="shared" si="17"/>
        <v>288</v>
      </c>
      <c r="R217" s="9">
        <f t="shared" si="18"/>
        <v>288</v>
      </c>
      <c r="S217" s="7" t="s">
        <v>23</v>
      </c>
      <c r="T217" s="7" t="s">
        <v>3270</v>
      </c>
      <c r="U217" s="7" t="s">
        <v>24</v>
      </c>
      <c r="V217" s="26"/>
      <c r="X217" s="60">
        <f t="shared" si="15"/>
        <v>0</v>
      </c>
    </row>
    <row r="218" spans="2:24" x14ac:dyDescent="0.25">
      <c r="B218" s="35">
        <v>843380166221</v>
      </c>
      <c r="C218" s="7" t="s">
        <v>149</v>
      </c>
      <c r="D218" s="7" t="s">
        <v>150</v>
      </c>
      <c r="E218" s="7" t="s">
        <v>16</v>
      </c>
      <c r="F218" s="7" t="s">
        <v>27</v>
      </c>
      <c r="G218" s="7">
        <v>26</v>
      </c>
      <c r="H218" s="7" t="s">
        <v>62</v>
      </c>
      <c r="I218" s="7" t="s">
        <v>128</v>
      </c>
      <c r="J218" s="7" t="s">
        <v>14</v>
      </c>
      <c r="K218" s="7" t="s">
        <v>15</v>
      </c>
      <c r="L218" s="7" t="s">
        <v>16</v>
      </c>
      <c r="M218" s="8">
        <v>96.25</v>
      </c>
      <c r="N218" s="8">
        <v>175</v>
      </c>
      <c r="O218" s="8">
        <v>175</v>
      </c>
      <c r="P218" s="9">
        <f t="shared" si="16"/>
        <v>131.86250000000004</v>
      </c>
      <c r="Q218" s="9">
        <f t="shared" si="17"/>
        <v>288</v>
      </c>
      <c r="R218" s="9">
        <f t="shared" si="18"/>
        <v>288</v>
      </c>
      <c r="S218" s="7" t="s">
        <v>23</v>
      </c>
      <c r="T218" s="7" t="s">
        <v>3270</v>
      </c>
      <c r="U218" s="7" t="s">
        <v>24</v>
      </c>
      <c r="V218" s="26"/>
      <c r="X218" s="60">
        <f t="shared" si="15"/>
        <v>0</v>
      </c>
    </row>
    <row r="219" spans="2:24" x14ac:dyDescent="0.25">
      <c r="B219" s="35">
        <v>843380166238</v>
      </c>
      <c r="C219" s="7" t="s">
        <v>151</v>
      </c>
      <c r="D219" s="7" t="s">
        <v>152</v>
      </c>
      <c r="E219" s="7" t="s">
        <v>16</v>
      </c>
      <c r="F219" s="7" t="s">
        <v>27</v>
      </c>
      <c r="G219" s="7">
        <v>27</v>
      </c>
      <c r="H219" s="7" t="s">
        <v>62</v>
      </c>
      <c r="I219" s="7" t="s">
        <v>128</v>
      </c>
      <c r="J219" s="7" t="s">
        <v>14</v>
      </c>
      <c r="K219" s="7" t="s">
        <v>15</v>
      </c>
      <c r="L219" s="7" t="s">
        <v>16</v>
      </c>
      <c r="M219" s="8">
        <v>96.25</v>
      </c>
      <c r="N219" s="8">
        <v>175</v>
      </c>
      <c r="O219" s="8">
        <v>175</v>
      </c>
      <c r="P219" s="9">
        <f t="shared" si="16"/>
        <v>131.86250000000004</v>
      </c>
      <c r="Q219" s="9">
        <f t="shared" si="17"/>
        <v>288</v>
      </c>
      <c r="R219" s="9">
        <f t="shared" si="18"/>
        <v>288</v>
      </c>
      <c r="S219" s="7" t="s">
        <v>23</v>
      </c>
      <c r="T219" s="7" t="s">
        <v>3270</v>
      </c>
      <c r="U219" s="7" t="s">
        <v>24</v>
      </c>
      <c r="V219" s="26"/>
      <c r="X219" s="60">
        <f t="shared" si="15"/>
        <v>0</v>
      </c>
    </row>
    <row r="220" spans="2:24" x14ac:dyDescent="0.25">
      <c r="B220" s="35">
        <v>843380166245</v>
      </c>
      <c r="C220" s="7" t="s">
        <v>153</v>
      </c>
      <c r="D220" s="7" t="s">
        <v>154</v>
      </c>
      <c r="E220" s="7" t="s">
        <v>16</v>
      </c>
      <c r="F220" s="7" t="s">
        <v>27</v>
      </c>
      <c r="G220" s="7">
        <v>28</v>
      </c>
      <c r="H220" s="7" t="s">
        <v>62</v>
      </c>
      <c r="I220" s="7" t="s">
        <v>128</v>
      </c>
      <c r="J220" s="7" t="s">
        <v>14</v>
      </c>
      <c r="K220" s="7" t="s">
        <v>15</v>
      </c>
      <c r="L220" s="7" t="s">
        <v>16</v>
      </c>
      <c r="M220" s="8">
        <v>96.25</v>
      </c>
      <c r="N220" s="8">
        <v>175</v>
      </c>
      <c r="O220" s="8">
        <v>175</v>
      </c>
      <c r="P220" s="9">
        <f t="shared" si="16"/>
        <v>131.86250000000004</v>
      </c>
      <c r="Q220" s="9">
        <f t="shared" si="17"/>
        <v>288</v>
      </c>
      <c r="R220" s="9">
        <f t="shared" si="18"/>
        <v>288</v>
      </c>
      <c r="S220" s="7" t="s">
        <v>23</v>
      </c>
      <c r="T220" s="7" t="s">
        <v>3270</v>
      </c>
      <c r="U220" s="7" t="s">
        <v>24</v>
      </c>
      <c r="V220" s="26"/>
      <c r="X220" s="60">
        <f t="shared" si="15"/>
        <v>0</v>
      </c>
    </row>
    <row r="221" spans="2:24" x14ac:dyDescent="0.25">
      <c r="B221" s="35">
        <v>843380166252</v>
      </c>
      <c r="C221" s="7" t="s">
        <v>155</v>
      </c>
      <c r="D221" s="7" t="s">
        <v>156</v>
      </c>
      <c r="E221" s="7" t="s">
        <v>16</v>
      </c>
      <c r="F221" s="7" t="s">
        <v>27</v>
      </c>
      <c r="G221" s="7">
        <v>29</v>
      </c>
      <c r="H221" s="7" t="s">
        <v>62</v>
      </c>
      <c r="I221" s="7" t="s">
        <v>128</v>
      </c>
      <c r="J221" s="7" t="s">
        <v>14</v>
      </c>
      <c r="K221" s="7" t="s">
        <v>15</v>
      </c>
      <c r="L221" s="7" t="s">
        <v>16</v>
      </c>
      <c r="M221" s="8">
        <v>96.25</v>
      </c>
      <c r="N221" s="8">
        <v>175</v>
      </c>
      <c r="O221" s="8">
        <v>175</v>
      </c>
      <c r="P221" s="9">
        <f t="shared" si="16"/>
        <v>131.86250000000004</v>
      </c>
      <c r="Q221" s="9">
        <f t="shared" si="17"/>
        <v>288</v>
      </c>
      <c r="R221" s="9">
        <f t="shared" si="18"/>
        <v>288</v>
      </c>
      <c r="S221" s="7" t="s">
        <v>23</v>
      </c>
      <c r="T221" s="7" t="s">
        <v>3270</v>
      </c>
      <c r="U221" s="7" t="s">
        <v>24</v>
      </c>
      <c r="V221" s="26"/>
      <c r="X221" s="60">
        <f t="shared" si="15"/>
        <v>0</v>
      </c>
    </row>
    <row r="222" spans="2:24" x14ac:dyDescent="0.25">
      <c r="B222" s="35">
        <v>843380166269</v>
      </c>
      <c r="C222" s="7" t="s">
        <v>157</v>
      </c>
      <c r="D222" s="7" t="s">
        <v>158</v>
      </c>
      <c r="E222" s="7" t="s">
        <v>16</v>
      </c>
      <c r="F222" s="7" t="s">
        <v>27</v>
      </c>
      <c r="G222" s="7">
        <v>30</v>
      </c>
      <c r="H222" s="7" t="s">
        <v>62</v>
      </c>
      <c r="I222" s="7" t="s">
        <v>128</v>
      </c>
      <c r="J222" s="7" t="s">
        <v>14</v>
      </c>
      <c r="K222" s="7" t="s">
        <v>15</v>
      </c>
      <c r="L222" s="7" t="s">
        <v>16</v>
      </c>
      <c r="M222" s="8">
        <v>96.25</v>
      </c>
      <c r="N222" s="8">
        <v>175</v>
      </c>
      <c r="O222" s="8">
        <v>175</v>
      </c>
      <c r="P222" s="9">
        <f t="shared" si="16"/>
        <v>131.86250000000004</v>
      </c>
      <c r="Q222" s="9">
        <f t="shared" si="17"/>
        <v>288</v>
      </c>
      <c r="R222" s="9">
        <f t="shared" si="18"/>
        <v>288</v>
      </c>
      <c r="S222" s="7" t="s">
        <v>23</v>
      </c>
      <c r="T222" s="7" t="s">
        <v>3270</v>
      </c>
      <c r="U222" s="7" t="s">
        <v>24</v>
      </c>
      <c r="V222" s="26"/>
      <c r="X222" s="60">
        <f t="shared" si="15"/>
        <v>0</v>
      </c>
    </row>
    <row r="223" spans="2:24" x14ac:dyDescent="0.25">
      <c r="B223" s="35">
        <v>843380166276</v>
      </c>
      <c r="C223" s="7" t="s">
        <v>159</v>
      </c>
      <c r="D223" s="7" t="s">
        <v>160</v>
      </c>
      <c r="E223" s="7" t="s">
        <v>16</v>
      </c>
      <c r="F223" s="7" t="s">
        <v>27</v>
      </c>
      <c r="G223" s="7">
        <v>31</v>
      </c>
      <c r="H223" s="7" t="s">
        <v>62</v>
      </c>
      <c r="I223" s="7" t="s">
        <v>128</v>
      </c>
      <c r="J223" s="7" t="s">
        <v>14</v>
      </c>
      <c r="K223" s="7" t="s">
        <v>15</v>
      </c>
      <c r="L223" s="7" t="s">
        <v>16</v>
      </c>
      <c r="M223" s="8">
        <v>96.25</v>
      </c>
      <c r="N223" s="8">
        <v>175</v>
      </c>
      <c r="O223" s="8">
        <v>175</v>
      </c>
      <c r="P223" s="9">
        <f t="shared" si="16"/>
        <v>131.86250000000004</v>
      </c>
      <c r="Q223" s="9">
        <f t="shared" si="17"/>
        <v>288</v>
      </c>
      <c r="R223" s="9">
        <f t="shared" si="18"/>
        <v>288</v>
      </c>
      <c r="S223" s="7" t="s">
        <v>23</v>
      </c>
      <c r="T223" s="7" t="s">
        <v>3270</v>
      </c>
      <c r="U223" s="7" t="s">
        <v>24</v>
      </c>
      <c r="V223" s="26"/>
      <c r="X223" s="60">
        <f t="shared" si="15"/>
        <v>0</v>
      </c>
    </row>
    <row r="224" spans="2:24" x14ac:dyDescent="0.25">
      <c r="B224" s="35">
        <v>843380166283</v>
      </c>
      <c r="C224" s="7" t="s">
        <v>161</v>
      </c>
      <c r="D224" s="7" t="s">
        <v>162</v>
      </c>
      <c r="E224" s="7" t="s">
        <v>16</v>
      </c>
      <c r="F224" s="7" t="s">
        <v>27</v>
      </c>
      <c r="G224" s="7">
        <v>32</v>
      </c>
      <c r="H224" s="7" t="s">
        <v>62</v>
      </c>
      <c r="I224" s="7" t="s">
        <v>128</v>
      </c>
      <c r="J224" s="7" t="s">
        <v>14</v>
      </c>
      <c r="K224" s="7" t="s">
        <v>15</v>
      </c>
      <c r="L224" s="7" t="s">
        <v>16</v>
      </c>
      <c r="M224" s="8">
        <v>96.25</v>
      </c>
      <c r="N224" s="8">
        <v>175</v>
      </c>
      <c r="O224" s="8">
        <v>175</v>
      </c>
      <c r="P224" s="9">
        <f t="shared" si="16"/>
        <v>131.86250000000004</v>
      </c>
      <c r="Q224" s="9">
        <f t="shared" si="17"/>
        <v>288</v>
      </c>
      <c r="R224" s="9">
        <f t="shared" si="18"/>
        <v>288</v>
      </c>
      <c r="S224" s="7" t="s">
        <v>23</v>
      </c>
      <c r="T224" s="7" t="s">
        <v>3270</v>
      </c>
      <c r="U224" s="7" t="s">
        <v>24</v>
      </c>
      <c r="V224" s="26"/>
      <c r="X224" s="60">
        <f t="shared" si="15"/>
        <v>0</v>
      </c>
    </row>
    <row r="225" spans="2:24" x14ac:dyDescent="0.25">
      <c r="B225" s="35">
        <v>843380166290</v>
      </c>
      <c r="C225" s="7" t="s">
        <v>163</v>
      </c>
      <c r="D225" s="7" t="s">
        <v>164</v>
      </c>
      <c r="E225" s="7" t="s">
        <v>16</v>
      </c>
      <c r="F225" s="7" t="s">
        <v>27</v>
      </c>
      <c r="G225" s="7">
        <v>33</v>
      </c>
      <c r="H225" s="7" t="s">
        <v>62</v>
      </c>
      <c r="I225" s="7" t="s">
        <v>128</v>
      </c>
      <c r="J225" s="7" t="s">
        <v>14</v>
      </c>
      <c r="K225" s="7" t="s">
        <v>15</v>
      </c>
      <c r="L225" s="7" t="s">
        <v>16</v>
      </c>
      <c r="M225" s="8">
        <v>96.25</v>
      </c>
      <c r="N225" s="8">
        <v>175</v>
      </c>
      <c r="O225" s="8">
        <v>175</v>
      </c>
      <c r="P225" s="9">
        <f t="shared" si="16"/>
        <v>131.86250000000004</v>
      </c>
      <c r="Q225" s="9">
        <f t="shared" si="17"/>
        <v>288</v>
      </c>
      <c r="R225" s="9">
        <f t="shared" si="18"/>
        <v>288</v>
      </c>
      <c r="S225" s="7" t="s">
        <v>23</v>
      </c>
      <c r="T225" s="7" t="s">
        <v>3270</v>
      </c>
      <c r="U225" s="7" t="s">
        <v>24</v>
      </c>
      <c r="V225" s="26"/>
      <c r="X225" s="60">
        <f t="shared" si="15"/>
        <v>0</v>
      </c>
    </row>
    <row r="226" spans="2:24" x14ac:dyDescent="0.25">
      <c r="B226" s="35">
        <v>843380166306</v>
      </c>
      <c r="C226" s="7" t="s">
        <v>165</v>
      </c>
      <c r="D226" s="7" t="s">
        <v>166</v>
      </c>
      <c r="E226" s="7" t="s">
        <v>16</v>
      </c>
      <c r="F226" s="7" t="s">
        <v>27</v>
      </c>
      <c r="G226" s="7">
        <v>34</v>
      </c>
      <c r="H226" s="7" t="s">
        <v>62</v>
      </c>
      <c r="I226" s="7" t="s">
        <v>128</v>
      </c>
      <c r="J226" s="7" t="s">
        <v>14</v>
      </c>
      <c r="K226" s="7" t="s">
        <v>15</v>
      </c>
      <c r="L226" s="7" t="s">
        <v>16</v>
      </c>
      <c r="M226" s="8">
        <v>96.25</v>
      </c>
      <c r="N226" s="8">
        <v>175</v>
      </c>
      <c r="O226" s="8">
        <v>175</v>
      </c>
      <c r="P226" s="9">
        <f t="shared" si="16"/>
        <v>131.86250000000004</v>
      </c>
      <c r="Q226" s="9">
        <f t="shared" si="17"/>
        <v>288</v>
      </c>
      <c r="R226" s="9">
        <f t="shared" si="18"/>
        <v>288</v>
      </c>
      <c r="S226" s="7" t="s">
        <v>23</v>
      </c>
      <c r="T226" s="7" t="s">
        <v>3270</v>
      </c>
      <c r="U226" s="7" t="s">
        <v>24</v>
      </c>
      <c r="V226" s="26"/>
      <c r="X226" s="60">
        <f t="shared" si="15"/>
        <v>0</v>
      </c>
    </row>
    <row r="227" spans="2:24" x14ac:dyDescent="0.25">
      <c r="B227" s="35">
        <v>843380166016</v>
      </c>
      <c r="C227" s="7" t="s">
        <v>126</v>
      </c>
      <c r="D227" s="7" t="s">
        <v>127</v>
      </c>
      <c r="E227" s="7" t="s">
        <v>16</v>
      </c>
      <c r="F227" s="7" t="s">
        <v>10</v>
      </c>
      <c r="G227" s="7">
        <v>25</v>
      </c>
      <c r="H227" s="7" t="s">
        <v>62</v>
      </c>
      <c r="I227" s="7" t="s">
        <v>128</v>
      </c>
      <c r="J227" s="7" t="s">
        <v>14</v>
      </c>
      <c r="K227" s="7" t="s">
        <v>15</v>
      </c>
      <c r="L227" s="7" t="s">
        <v>16</v>
      </c>
      <c r="M227" s="8">
        <v>96.25</v>
      </c>
      <c r="N227" s="8">
        <v>175</v>
      </c>
      <c r="O227" s="8">
        <v>175</v>
      </c>
      <c r="P227" s="9">
        <f t="shared" si="16"/>
        <v>131.86250000000004</v>
      </c>
      <c r="Q227" s="9">
        <f t="shared" si="17"/>
        <v>288</v>
      </c>
      <c r="R227" s="9">
        <f t="shared" si="18"/>
        <v>288</v>
      </c>
      <c r="S227" s="7" t="s">
        <v>23</v>
      </c>
      <c r="T227" s="7" t="s">
        <v>3270</v>
      </c>
      <c r="U227" s="7" t="s">
        <v>24</v>
      </c>
      <c r="V227" s="26"/>
      <c r="X227" s="60">
        <f t="shared" si="15"/>
        <v>0</v>
      </c>
    </row>
    <row r="228" spans="2:24" x14ac:dyDescent="0.25">
      <c r="B228" s="35">
        <v>843380166023</v>
      </c>
      <c r="C228" s="7" t="s">
        <v>129</v>
      </c>
      <c r="D228" s="7" t="s">
        <v>130</v>
      </c>
      <c r="E228" s="7" t="s">
        <v>16</v>
      </c>
      <c r="F228" s="7" t="s">
        <v>10</v>
      </c>
      <c r="G228" s="7">
        <v>26</v>
      </c>
      <c r="H228" s="7" t="s">
        <v>62</v>
      </c>
      <c r="I228" s="7" t="s">
        <v>128</v>
      </c>
      <c r="J228" s="7" t="s">
        <v>14</v>
      </c>
      <c r="K228" s="7" t="s">
        <v>15</v>
      </c>
      <c r="L228" s="7" t="s">
        <v>16</v>
      </c>
      <c r="M228" s="8">
        <v>96.25</v>
      </c>
      <c r="N228" s="8">
        <v>175</v>
      </c>
      <c r="O228" s="8">
        <v>175</v>
      </c>
      <c r="P228" s="9">
        <f t="shared" si="16"/>
        <v>131.86250000000004</v>
      </c>
      <c r="Q228" s="9">
        <f t="shared" si="17"/>
        <v>288</v>
      </c>
      <c r="R228" s="9">
        <f t="shared" si="18"/>
        <v>288</v>
      </c>
      <c r="S228" s="7" t="s">
        <v>23</v>
      </c>
      <c r="T228" s="7" t="s">
        <v>3270</v>
      </c>
      <c r="U228" s="7" t="s">
        <v>24</v>
      </c>
      <c r="V228" s="26"/>
      <c r="X228" s="60">
        <f t="shared" si="15"/>
        <v>0</v>
      </c>
    </row>
    <row r="229" spans="2:24" x14ac:dyDescent="0.25">
      <c r="B229" s="35">
        <v>843380166030</v>
      </c>
      <c r="C229" s="7" t="s">
        <v>131</v>
      </c>
      <c r="D229" s="7" t="s">
        <v>132</v>
      </c>
      <c r="E229" s="7" t="s">
        <v>16</v>
      </c>
      <c r="F229" s="7" t="s">
        <v>10</v>
      </c>
      <c r="G229" s="7">
        <v>27</v>
      </c>
      <c r="H229" s="7" t="s">
        <v>62</v>
      </c>
      <c r="I229" s="7" t="s">
        <v>128</v>
      </c>
      <c r="J229" s="7" t="s">
        <v>14</v>
      </c>
      <c r="K229" s="7" t="s">
        <v>15</v>
      </c>
      <c r="L229" s="7" t="s">
        <v>16</v>
      </c>
      <c r="M229" s="8">
        <v>96.25</v>
      </c>
      <c r="N229" s="8">
        <v>175</v>
      </c>
      <c r="O229" s="8">
        <v>175</v>
      </c>
      <c r="P229" s="9">
        <f t="shared" si="16"/>
        <v>131.86250000000004</v>
      </c>
      <c r="Q229" s="9">
        <f t="shared" si="17"/>
        <v>288</v>
      </c>
      <c r="R229" s="9">
        <f t="shared" si="18"/>
        <v>288</v>
      </c>
      <c r="S229" s="7" t="s">
        <v>23</v>
      </c>
      <c r="T229" s="7" t="s">
        <v>3270</v>
      </c>
      <c r="U229" s="7" t="s">
        <v>24</v>
      </c>
      <c r="V229" s="26"/>
      <c r="X229" s="60">
        <f t="shared" si="15"/>
        <v>0</v>
      </c>
    </row>
    <row r="230" spans="2:24" x14ac:dyDescent="0.25">
      <c r="B230" s="35">
        <v>843380166047</v>
      </c>
      <c r="C230" s="7" t="s">
        <v>133</v>
      </c>
      <c r="D230" s="7" t="s">
        <v>134</v>
      </c>
      <c r="E230" s="7" t="s">
        <v>16</v>
      </c>
      <c r="F230" s="7" t="s">
        <v>10</v>
      </c>
      <c r="G230" s="7">
        <v>28</v>
      </c>
      <c r="H230" s="7" t="s">
        <v>62</v>
      </c>
      <c r="I230" s="7" t="s">
        <v>128</v>
      </c>
      <c r="J230" s="7" t="s">
        <v>14</v>
      </c>
      <c r="K230" s="7" t="s">
        <v>15</v>
      </c>
      <c r="L230" s="7" t="s">
        <v>16</v>
      </c>
      <c r="M230" s="8">
        <v>96.25</v>
      </c>
      <c r="N230" s="8">
        <v>175</v>
      </c>
      <c r="O230" s="8">
        <v>175</v>
      </c>
      <c r="P230" s="9">
        <f t="shared" si="16"/>
        <v>131.86250000000004</v>
      </c>
      <c r="Q230" s="9">
        <f t="shared" si="17"/>
        <v>288</v>
      </c>
      <c r="R230" s="9">
        <f t="shared" si="18"/>
        <v>288</v>
      </c>
      <c r="S230" s="7" t="s">
        <v>23</v>
      </c>
      <c r="T230" s="7" t="s">
        <v>3270</v>
      </c>
      <c r="U230" s="7" t="s">
        <v>24</v>
      </c>
      <c r="V230" s="26"/>
      <c r="X230" s="60">
        <f t="shared" si="15"/>
        <v>0</v>
      </c>
    </row>
    <row r="231" spans="2:24" x14ac:dyDescent="0.25">
      <c r="B231" s="35">
        <v>843380166054</v>
      </c>
      <c r="C231" s="7" t="s">
        <v>135</v>
      </c>
      <c r="D231" s="7" t="s">
        <v>136</v>
      </c>
      <c r="E231" s="7" t="s">
        <v>16</v>
      </c>
      <c r="F231" s="7" t="s">
        <v>10</v>
      </c>
      <c r="G231" s="7">
        <v>29</v>
      </c>
      <c r="H231" s="7" t="s">
        <v>62</v>
      </c>
      <c r="I231" s="7" t="s">
        <v>128</v>
      </c>
      <c r="J231" s="7" t="s">
        <v>14</v>
      </c>
      <c r="K231" s="7" t="s">
        <v>15</v>
      </c>
      <c r="L231" s="7" t="s">
        <v>16</v>
      </c>
      <c r="M231" s="8">
        <v>96.25</v>
      </c>
      <c r="N231" s="8">
        <v>175</v>
      </c>
      <c r="O231" s="8">
        <v>175</v>
      </c>
      <c r="P231" s="9">
        <f t="shared" si="16"/>
        <v>131.86250000000004</v>
      </c>
      <c r="Q231" s="9">
        <f t="shared" si="17"/>
        <v>288</v>
      </c>
      <c r="R231" s="9">
        <f t="shared" si="18"/>
        <v>288</v>
      </c>
      <c r="S231" s="7" t="s">
        <v>23</v>
      </c>
      <c r="T231" s="7" t="s">
        <v>3270</v>
      </c>
      <c r="U231" s="7" t="s">
        <v>24</v>
      </c>
      <c r="V231" s="26"/>
      <c r="X231" s="60">
        <f t="shared" si="15"/>
        <v>0</v>
      </c>
    </row>
    <row r="232" spans="2:24" x14ac:dyDescent="0.25">
      <c r="B232" s="35">
        <v>843380166061</v>
      </c>
      <c r="C232" s="7" t="s">
        <v>137</v>
      </c>
      <c r="D232" s="7" t="s">
        <v>138</v>
      </c>
      <c r="E232" s="7" t="s">
        <v>16</v>
      </c>
      <c r="F232" s="7" t="s">
        <v>10</v>
      </c>
      <c r="G232" s="7">
        <v>30</v>
      </c>
      <c r="H232" s="7" t="s">
        <v>62</v>
      </c>
      <c r="I232" s="7" t="s">
        <v>128</v>
      </c>
      <c r="J232" s="7" t="s">
        <v>14</v>
      </c>
      <c r="K232" s="7" t="s">
        <v>15</v>
      </c>
      <c r="L232" s="7" t="s">
        <v>16</v>
      </c>
      <c r="M232" s="8">
        <v>96.25</v>
      </c>
      <c r="N232" s="8">
        <v>175</v>
      </c>
      <c r="O232" s="8">
        <v>175</v>
      </c>
      <c r="P232" s="9">
        <f t="shared" si="16"/>
        <v>131.86250000000004</v>
      </c>
      <c r="Q232" s="9">
        <f t="shared" si="17"/>
        <v>288</v>
      </c>
      <c r="R232" s="9">
        <f t="shared" si="18"/>
        <v>288</v>
      </c>
      <c r="S232" s="7" t="s">
        <v>23</v>
      </c>
      <c r="T232" s="7" t="s">
        <v>3270</v>
      </c>
      <c r="U232" s="7" t="s">
        <v>24</v>
      </c>
      <c r="V232" s="26"/>
      <c r="X232" s="60">
        <f t="shared" si="15"/>
        <v>0</v>
      </c>
    </row>
    <row r="233" spans="2:24" x14ac:dyDescent="0.25">
      <c r="B233" s="35">
        <v>843380166078</v>
      </c>
      <c r="C233" s="7" t="s">
        <v>139</v>
      </c>
      <c r="D233" s="7" t="s">
        <v>140</v>
      </c>
      <c r="E233" s="7" t="s">
        <v>16</v>
      </c>
      <c r="F233" s="7" t="s">
        <v>10</v>
      </c>
      <c r="G233" s="7">
        <v>31</v>
      </c>
      <c r="H233" s="7" t="s">
        <v>62</v>
      </c>
      <c r="I233" s="7" t="s">
        <v>128</v>
      </c>
      <c r="J233" s="7" t="s">
        <v>14</v>
      </c>
      <c r="K233" s="7" t="s">
        <v>15</v>
      </c>
      <c r="L233" s="7" t="s">
        <v>16</v>
      </c>
      <c r="M233" s="8">
        <v>96.25</v>
      </c>
      <c r="N233" s="8">
        <v>175</v>
      </c>
      <c r="O233" s="8">
        <v>175</v>
      </c>
      <c r="P233" s="9">
        <f t="shared" si="16"/>
        <v>131.86250000000004</v>
      </c>
      <c r="Q233" s="9">
        <f t="shared" si="17"/>
        <v>288</v>
      </c>
      <c r="R233" s="9">
        <f t="shared" si="18"/>
        <v>288</v>
      </c>
      <c r="S233" s="7" t="s">
        <v>23</v>
      </c>
      <c r="T233" s="7" t="s">
        <v>3270</v>
      </c>
      <c r="U233" s="7" t="s">
        <v>24</v>
      </c>
      <c r="V233" s="26"/>
      <c r="X233" s="60">
        <f t="shared" si="15"/>
        <v>0</v>
      </c>
    </row>
    <row r="234" spans="2:24" x14ac:dyDescent="0.25">
      <c r="B234" s="35">
        <v>843380166085</v>
      </c>
      <c r="C234" s="7" t="s">
        <v>141</v>
      </c>
      <c r="D234" s="7" t="s">
        <v>142</v>
      </c>
      <c r="E234" s="7" t="s">
        <v>16</v>
      </c>
      <c r="F234" s="7" t="s">
        <v>10</v>
      </c>
      <c r="G234" s="7">
        <v>32</v>
      </c>
      <c r="H234" s="7" t="s">
        <v>62</v>
      </c>
      <c r="I234" s="7" t="s">
        <v>128</v>
      </c>
      <c r="J234" s="7" t="s">
        <v>14</v>
      </c>
      <c r="K234" s="7" t="s">
        <v>15</v>
      </c>
      <c r="L234" s="7" t="s">
        <v>16</v>
      </c>
      <c r="M234" s="8">
        <v>96.25</v>
      </c>
      <c r="N234" s="8">
        <v>175</v>
      </c>
      <c r="O234" s="8">
        <v>175</v>
      </c>
      <c r="P234" s="9">
        <f t="shared" si="16"/>
        <v>131.86250000000004</v>
      </c>
      <c r="Q234" s="9">
        <f t="shared" si="17"/>
        <v>288</v>
      </c>
      <c r="R234" s="9">
        <f t="shared" si="18"/>
        <v>288</v>
      </c>
      <c r="S234" s="7" t="s">
        <v>23</v>
      </c>
      <c r="T234" s="7" t="s">
        <v>3270</v>
      </c>
      <c r="U234" s="7" t="s">
        <v>24</v>
      </c>
      <c r="V234" s="26"/>
      <c r="X234" s="60">
        <f t="shared" si="15"/>
        <v>0</v>
      </c>
    </row>
    <row r="235" spans="2:24" x14ac:dyDescent="0.25">
      <c r="B235" s="35">
        <v>843380166092</v>
      </c>
      <c r="C235" s="7" t="s">
        <v>143</v>
      </c>
      <c r="D235" s="7" t="s">
        <v>144</v>
      </c>
      <c r="E235" s="7" t="s">
        <v>16</v>
      </c>
      <c r="F235" s="7" t="s">
        <v>10</v>
      </c>
      <c r="G235" s="7">
        <v>33</v>
      </c>
      <c r="H235" s="7" t="s">
        <v>62</v>
      </c>
      <c r="I235" s="7" t="s">
        <v>128</v>
      </c>
      <c r="J235" s="7" t="s">
        <v>14</v>
      </c>
      <c r="K235" s="7" t="s">
        <v>15</v>
      </c>
      <c r="L235" s="7" t="s">
        <v>16</v>
      </c>
      <c r="M235" s="8">
        <v>96.25</v>
      </c>
      <c r="N235" s="8">
        <v>175</v>
      </c>
      <c r="O235" s="8">
        <v>175</v>
      </c>
      <c r="P235" s="9">
        <f t="shared" si="16"/>
        <v>131.86250000000004</v>
      </c>
      <c r="Q235" s="9">
        <f t="shared" si="17"/>
        <v>288</v>
      </c>
      <c r="R235" s="9">
        <f t="shared" si="18"/>
        <v>288</v>
      </c>
      <c r="S235" s="7" t="s">
        <v>23</v>
      </c>
      <c r="T235" s="7" t="s">
        <v>3270</v>
      </c>
      <c r="U235" s="7" t="s">
        <v>24</v>
      </c>
      <c r="V235" s="26"/>
      <c r="X235" s="60">
        <f t="shared" si="15"/>
        <v>0</v>
      </c>
    </row>
    <row r="236" spans="2:24" x14ac:dyDescent="0.25">
      <c r="B236" s="35">
        <v>843380166108</v>
      </c>
      <c r="C236" s="7" t="s">
        <v>145</v>
      </c>
      <c r="D236" s="7" t="s">
        <v>146</v>
      </c>
      <c r="E236" s="7" t="s">
        <v>16</v>
      </c>
      <c r="F236" s="7" t="s">
        <v>10</v>
      </c>
      <c r="G236" s="7">
        <v>34</v>
      </c>
      <c r="H236" s="7" t="s">
        <v>62</v>
      </c>
      <c r="I236" s="7" t="s">
        <v>128</v>
      </c>
      <c r="J236" s="7" t="s">
        <v>14</v>
      </c>
      <c r="K236" s="7" t="s">
        <v>15</v>
      </c>
      <c r="L236" s="7" t="s">
        <v>16</v>
      </c>
      <c r="M236" s="8">
        <v>96.25</v>
      </c>
      <c r="N236" s="8">
        <v>175</v>
      </c>
      <c r="O236" s="8">
        <v>175</v>
      </c>
      <c r="P236" s="9">
        <f t="shared" si="16"/>
        <v>131.86250000000004</v>
      </c>
      <c r="Q236" s="9">
        <f t="shared" si="17"/>
        <v>288</v>
      </c>
      <c r="R236" s="9">
        <f t="shared" si="18"/>
        <v>288</v>
      </c>
      <c r="S236" s="7" t="s">
        <v>23</v>
      </c>
      <c r="T236" s="7" t="s">
        <v>3270</v>
      </c>
      <c r="U236" s="7" t="s">
        <v>24</v>
      </c>
      <c r="V236" s="26"/>
      <c r="X236" s="60">
        <f t="shared" si="15"/>
        <v>0</v>
      </c>
    </row>
    <row r="237" spans="2:24" x14ac:dyDescent="0.25">
      <c r="B237" s="35">
        <v>843380166313</v>
      </c>
      <c r="C237" s="7" t="s">
        <v>167</v>
      </c>
      <c r="D237" s="7" t="s">
        <v>168</v>
      </c>
      <c r="E237" s="7" t="s">
        <v>16</v>
      </c>
      <c r="F237" s="7" t="s">
        <v>107</v>
      </c>
      <c r="G237" s="7">
        <v>25</v>
      </c>
      <c r="H237" s="7" t="s">
        <v>62</v>
      </c>
      <c r="I237" s="7" t="s">
        <v>128</v>
      </c>
      <c r="J237" s="7" t="s">
        <v>14</v>
      </c>
      <c r="K237" s="7" t="s">
        <v>15</v>
      </c>
      <c r="L237" s="7" t="s">
        <v>16</v>
      </c>
      <c r="M237" s="8">
        <v>96.25</v>
      </c>
      <c r="N237" s="8">
        <v>175</v>
      </c>
      <c r="O237" s="8">
        <v>175</v>
      </c>
      <c r="P237" s="9">
        <f t="shared" si="16"/>
        <v>131.86250000000004</v>
      </c>
      <c r="Q237" s="9">
        <f t="shared" si="17"/>
        <v>288</v>
      </c>
      <c r="R237" s="9">
        <f t="shared" si="18"/>
        <v>288</v>
      </c>
      <c r="S237" s="7" t="s">
        <v>23</v>
      </c>
      <c r="T237" s="7" t="s">
        <v>3270</v>
      </c>
      <c r="U237" s="7" t="s">
        <v>24</v>
      </c>
      <c r="V237" s="26"/>
      <c r="X237" s="60">
        <f t="shared" si="15"/>
        <v>0</v>
      </c>
    </row>
    <row r="238" spans="2:24" x14ac:dyDescent="0.25">
      <c r="B238" s="35">
        <v>843380166320</v>
      </c>
      <c r="C238" s="7" t="s">
        <v>169</v>
      </c>
      <c r="D238" s="7" t="s">
        <v>170</v>
      </c>
      <c r="E238" s="7" t="s">
        <v>16</v>
      </c>
      <c r="F238" s="7" t="s">
        <v>107</v>
      </c>
      <c r="G238" s="7">
        <v>26</v>
      </c>
      <c r="H238" s="7" t="s">
        <v>62</v>
      </c>
      <c r="I238" s="7" t="s">
        <v>128</v>
      </c>
      <c r="J238" s="7" t="s">
        <v>14</v>
      </c>
      <c r="K238" s="7" t="s">
        <v>15</v>
      </c>
      <c r="L238" s="7" t="s">
        <v>16</v>
      </c>
      <c r="M238" s="8">
        <v>96.25</v>
      </c>
      <c r="N238" s="8">
        <v>175</v>
      </c>
      <c r="O238" s="8">
        <v>175</v>
      </c>
      <c r="P238" s="9">
        <f t="shared" si="16"/>
        <v>131.86250000000004</v>
      </c>
      <c r="Q238" s="9">
        <f t="shared" si="17"/>
        <v>288</v>
      </c>
      <c r="R238" s="9">
        <f t="shared" si="18"/>
        <v>288</v>
      </c>
      <c r="S238" s="7" t="s">
        <v>23</v>
      </c>
      <c r="T238" s="7" t="s">
        <v>3270</v>
      </c>
      <c r="U238" s="7" t="s">
        <v>24</v>
      </c>
      <c r="V238" s="26"/>
      <c r="X238" s="60">
        <f t="shared" si="15"/>
        <v>0</v>
      </c>
    </row>
    <row r="239" spans="2:24" x14ac:dyDescent="0.25">
      <c r="B239" s="35">
        <v>843380166337</v>
      </c>
      <c r="C239" s="7" t="s">
        <v>171</v>
      </c>
      <c r="D239" s="7" t="s">
        <v>172</v>
      </c>
      <c r="E239" s="7" t="s">
        <v>16</v>
      </c>
      <c r="F239" s="7" t="s">
        <v>107</v>
      </c>
      <c r="G239" s="7">
        <v>27</v>
      </c>
      <c r="H239" s="7" t="s">
        <v>62</v>
      </c>
      <c r="I239" s="7" t="s">
        <v>128</v>
      </c>
      <c r="J239" s="7" t="s">
        <v>14</v>
      </c>
      <c r="K239" s="7" t="s">
        <v>15</v>
      </c>
      <c r="L239" s="7" t="s">
        <v>16</v>
      </c>
      <c r="M239" s="8">
        <v>96.25</v>
      </c>
      <c r="N239" s="8">
        <v>175</v>
      </c>
      <c r="O239" s="8">
        <v>175</v>
      </c>
      <c r="P239" s="9">
        <f t="shared" si="16"/>
        <v>131.86250000000004</v>
      </c>
      <c r="Q239" s="9">
        <f t="shared" si="17"/>
        <v>288</v>
      </c>
      <c r="R239" s="9">
        <f t="shared" si="18"/>
        <v>288</v>
      </c>
      <c r="S239" s="7" t="s">
        <v>23</v>
      </c>
      <c r="T239" s="7" t="s">
        <v>3270</v>
      </c>
      <c r="U239" s="7" t="s">
        <v>24</v>
      </c>
      <c r="V239" s="26"/>
      <c r="X239" s="60">
        <f t="shared" si="15"/>
        <v>0</v>
      </c>
    </row>
    <row r="240" spans="2:24" x14ac:dyDescent="0.25">
      <c r="B240" s="35">
        <v>843380166344</v>
      </c>
      <c r="C240" s="7" t="s">
        <v>173</v>
      </c>
      <c r="D240" s="7" t="s">
        <v>174</v>
      </c>
      <c r="E240" s="7" t="s">
        <v>16</v>
      </c>
      <c r="F240" s="7" t="s">
        <v>107</v>
      </c>
      <c r="G240" s="7">
        <v>28</v>
      </c>
      <c r="H240" s="7" t="s">
        <v>62</v>
      </c>
      <c r="I240" s="7" t="s">
        <v>128</v>
      </c>
      <c r="J240" s="7" t="s">
        <v>14</v>
      </c>
      <c r="K240" s="7" t="s">
        <v>15</v>
      </c>
      <c r="L240" s="7" t="s">
        <v>16</v>
      </c>
      <c r="M240" s="8">
        <v>96.25</v>
      </c>
      <c r="N240" s="8">
        <v>175</v>
      </c>
      <c r="O240" s="8">
        <v>175</v>
      </c>
      <c r="P240" s="9">
        <f t="shared" si="16"/>
        <v>131.86250000000004</v>
      </c>
      <c r="Q240" s="9">
        <f t="shared" si="17"/>
        <v>288</v>
      </c>
      <c r="R240" s="9">
        <f t="shared" si="18"/>
        <v>288</v>
      </c>
      <c r="S240" s="7" t="s">
        <v>23</v>
      </c>
      <c r="T240" s="7" t="s">
        <v>3270</v>
      </c>
      <c r="U240" s="7" t="s">
        <v>24</v>
      </c>
      <c r="V240" s="26"/>
      <c r="X240" s="60">
        <f t="shared" si="15"/>
        <v>0</v>
      </c>
    </row>
    <row r="241" spans="2:24" x14ac:dyDescent="0.25">
      <c r="B241" s="35">
        <v>843380166351</v>
      </c>
      <c r="C241" s="7" t="s">
        <v>175</v>
      </c>
      <c r="D241" s="7" t="s">
        <v>176</v>
      </c>
      <c r="E241" s="7" t="s">
        <v>16</v>
      </c>
      <c r="F241" s="7" t="s">
        <v>107</v>
      </c>
      <c r="G241" s="7">
        <v>29</v>
      </c>
      <c r="H241" s="7" t="s">
        <v>62</v>
      </c>
      <c r="I241" s="7" t="s">
        <v>128</v>
      </c>
      <c r="J241" s="7" t="s">
        <v>14</v>
      </c>
      <c r="K241" s="7" t="s">
        <v>15</v>
      </c>
      <c r="L241" s="7" t="s">
        <v>16</v>
      </c>
      <c r="M241" s="8">
        <v>96.25</v>
      </c>
      <c r="N241" s="8">
        <v>175</v>
      </c>
      <c r="O241" s="8">
        <v>175</v>
      </c>
      <c r="P241" s="9">
        <f t="shared" si="16"/>
        <v>131.86250000000004</v>
      </c>
      <c r="Q241" s="9">
        <f t="shared" si="17"/>
        <v>288</v>
      </c>
      <c r="R241" s="9">
        <f t="shared" si="18"/>
        <v>288</v>
      </c>
      <c r="S241" s="7" t="s">
        <v>23</v>
      </c>
      <c r="T241" s="7" t="s">
        <v>3270</v>
      </c>
      <c r="U241" s="7" t="s">
        <v>24</v>
      </c>
      <c r="V241" s="26"/>
      <c r="X241" s="60">
        <f t="shared" si="15"/>
        <v>0</v>
      </c>
    </row>
    <row r="242" spans="2:24" x14ac:dyDescent="0.25">
      <c r="B242" s="35">
        <v>843380166368</v>
      </c>
      <c r="C242" s="7" t="s">
        <v>177</v>
      </c>
      <c r="D242" s="7" t="s">
        <v>178</v>
      </c>
      <c r="E242" s="7" t="s">
        <v>16</v>
      </c>
      <c r="F242" s="7" t="s">
        <v>107</v>
      </c>
      <c r="G242" s="7">
        <v>30</v>
      </c>
      <c r="H242" s="7" t="s">
        <v>62</v>
      </c>
      <c r="I242" s="7" t="s">
        <v>128</v>
      </c>
      <c r="J242" s="7" t="s">
        <v>14</v>
      </c>
      <c r="K242" s="7" t="s">
        <v>15</v>
      </c>
      <c r="L242" s="7" t="s">
        <v>16</v>
      </c>
      <c r="M242" s="8">
        <v>96.25</v>
      </c>
      <c r="N242" s="8">
        <v>175</v>
      </c>
      <c r="O242" s="8">
        <v>175</v>
      </c>
      <c r="P242" s="9">
        <f t="shared" si="16"/>
        <v>131.86250000000004</v>
      </c>
      <c r="Q242" s="9">
        <f t="shared" si="17"/>
        <v>288</v>
      </c>
      <c r="R242" s="9">
        <f t="shared" si="18"/>
        <v>288</v>
      </c>
      <c r="S242" s="7" t="s">
        <v>23</v>
      </c>
      <c r="T242" s="7" t="s">
        <v>3270</v>
      </c>
      <c r="U242" s="7" t="s">
        <v>24</v>
      </c>
      <c r="V242" s="26"/>
      <c r="X242" s="60">
        <f t="shared" si="15"/>
        <v>0</v>
      </c>
    </row>
    <row r="243" spans="2:24" x14ac:dyDescent="0.25">
      <c r="B243" s="35">
        <v>843380166375</v>
      </c>
      <c r="C243" s="7" t="s">
        <v>179</v>
      </c>
      <c r="D243" s="7" t="s">
        <v>180</v>
      </c>
      <c r="E243" s="7" t="s">
        <v>16</v>
      </c>
      <c r="F243" s="7" t="s">
        <v>107</v>
      </c>
      <c r="G243" s="7">
        <v>31</v>
      </c>
      <c r="H243" s="7" t="s">
        <v>62</v>
      </c>
      <c r="I243" s="7" t="s">
        <v>128</v>
      </c>
      <c r="J243" s="7" t="s">
        <v>14</v>
      </c>
      <c r="K243" s="7" t="s">
        <v>15</v>
      </c>
      <c r="L243" s="7" t="s">
        <v>16</v>
      </c>
      <c r="M243" s="8">
        <v>96.25</v>
      </c>
      <c r="N243" s="8">
        <v>175</v>
      </c>
      <c r="O243" s="8">
        <v>175</v>
      </c>
      <c r="P243" s="9">
        <f t="shared" si="16"/>
        <v>131.86250000000004</v>
      </c>
      <c r="Q243" s="9">
        <f t="shared" si="17"/>
        <v>288</v>
      </c>
      <c r="R243" s="9">
        <f t="shared" si="18"/>
        <v>288</v>
      </c>
      <c r="S243" s="7" t="s">
        <v>23</v>
      </c>
      <c r="T243" s="7" t="s">
        <v>3270</v>
      </c>
      <c r="U243" s="7" t="s">
        <v>24</v>
      </c>
      <c r="V243" s="26"/>
      <c r="X243" s="60">
        <f t="shared" si="15"/>
        <v>0</v>
      </c>
    </row>
    <row r="244" spans="2:24" x14ac:dyDescent="0.25">
      <c r="B244" s="35">
        <v>843380166382</v>
      </c>
      <c r="C244" s="7" t="s">
        <v>181</v>
      </c>
      <c r="D244" s="7" t="s">
        <v>182</v>
      </c>
      <c r="E244" s="7" t="s">
        <v>16</v>
      </c>
      <c r="F244" s="7" t="s">
        <v>107</v>
      </c>
      <c r="G244" s="7">
        <v>32</v>
      </c>
      <c r="H244" s="7" t="s">
        <v>62</v>
      </c>
      <c r="I244" s="7" t="s">
        <v>128</v>
      </c>
      <c r="J244" s="7" t="s">
        <v>14</v>
      </c>
      <c r="K244" s="7" t="s">
        <v>15</v>
      </c>
      <c r="L244" s="7" t="s">
        <v>16</v>
      </c>
      <c r="M244" s="8">
        <v>96.25</v>
      </c>
      <c r="N244" s="8">
        <v>175</v>
      </c>
      <c r="O244" s="8">
        <v>175</v>
      </c>
      <c r="P244" s="9">
        <f t="shared" si="16"/>
        <v>131.86250000000004</v>
      </c>
      <c r="Q244" s="9">
        <f t="shared" si="17"/>
        <v>288</v>
      </c>
      <c r="R244" s="9">
        <f t="shared" si="18"/>
        <v>288</v>
      </c>
      <c r="S244" s="7" t="s">
        <v>23</v>
      </c>
      <c r="T244" s="7" t="s">
        <v>3270</v>
      </c>
      <c r="U244" s="7" t="s">
        <v>24</v>
      </c>
      <c r="V244" s="26"/>
      <c r="X244" s="60">
        <f t="shared" si="15"/>
        <v>0</v>
      </c>
    </row>
    <row r="245" spans="2:24" x14ac:dyDescent="0.25">
      <c r="B245" s="35">
        <v>843380166399</v>
      </c>
      <c r="C245" s="7" t="s">
        <v>183</v>
      </c>
      <c r="D245" s="7" t="s">
        <v>184</v>
      </c>
      <c r="E245" s="7" t="s">
        <v>16</v>
      </c>
      <c r="F245" s="7" t="s">
        <v>107</v>
      </c>
      <c r="G245" s="7">
        <v>33</v>
      </c>
      <c r="H245" s="7" t="s">
        <v>62</v>
      </c>
      <c r="I245" s="7" t="s">
        <v>128</v>
      </c>
      <c r="J245" s="7" t="s">
        <v>14</v>
      </c>
      <c r="K245" s="7" t="s">
        <v>15</v>
      </c>
      <c r="L245" s="7" t="s">
        <v>16</v>
      </c>
      <c r="M245" s="8">
        <v>96.25</v>
      </c>
      <c r="N245" s="8">
        <v>175</v>
      </c>
      <c r="O245" s="8">
        <v>175</v>
      </c>
      <c r="P245" s="9">
        <f t="shared" si="16"/>
        <v>131.86250000000004</v>
      </c>
      <c r="Q245" s="9">
        <f t="shared" si="17"/>
        <v>288</v>
      </c>
      <c r="R245" s="9">
        <f t="shared" si="18"/>
        <v>288</v>
      </c>
      <c r="S245" s="7" t="s">
        <v>23</v>
      </c>
      <c r="T245" s="7" t="s">
        <v>3270</v>
      </c>
      <c r="U245" s="7" t="s">
        <v>24</v>
      </c>
      <c r="V245" s="26"/>
      <c r="X245" s="60">
        <f t="shared" si="15"/>
        <v>0</v>
      </c>
    </row>
    <row r="246" spans="2:24" x14ac:dyDescent="0.25">
      <c r="B246" s="35">
        <v>843380166405</v>
      </c>
      <c r="C246" s="7" t="s">
        <v>185</v>
      </c>
      <c r="D246" s="7" t="s">
        <v>186</v>
      </c>
      <c r="E246" s="7" t="s">
        <v>16</v>
      </c>
      <c r="F246" s="7" t="s">
        <v>107</v>
      </c>
      <c r="G246" s="7">
        <v>34</v>
      </c>
      <c r="H246" s="7" t="s">
        <v>62</v>
      </c>
      <c r="I246" s="7" t="s">
        <v>128</v>
      </c>
      <c r="J246" s="7" t="s">
        <v>14</v>
      </c>
      <c r="K246" s="7" t="s">
        <v>15</v>
      </c>
      <c r="L246" s="7" t="s">
        <v>16</v>
      </c>
      <c r="M246" s="8">
        <v>96.25</v>
      </c>
      <c r="N246" s="8">
        <v>175</v>
      </c>
      <c r="O246" s="8">
        <v>175</v>
      </c>
      <c r="P246" s="9">
        <f t="shared" si="16"/>
        <v>131.86250000000004</v>
      </c>
      <c r="Q246" s="9">
        <f t="shared" si="17"/>
        <v>288</v>
      </c>
      <c r="R246" s="9">
        <f t="shared" si="18"/>
        <v>288</v>
      </c>
      <c r="S246" s="7" t="s">
        <v>23</v>
      </c>
      <c r="T246" s="7" t="s">
        <v>3270</v>
      </c>
      <c r="U246" s="7" t="s">
        <v>24</v>
      </c>
      <c r="V246" s="26"/>
      <c r="X246" s="60">
        <f t="shared" si="15"/>
        <v>0</v>
      </c>
    </row>
    <row r="247" spans="2:24" x14ac:dyDescent="0.25">
      <c r="B247" s="35">
        <v>843380166610</v>
      </c>
      <c r="C247" s="7" t="s">
        <v>85</v>
      </c>
      <c r="D247" s="7" t="s">
        <v>86</v>
      </c>
      <c r="E247" s="7" t="s">
        <v>16</v>
      </c>
      <c r="F247" s="7" t="s">
        <v>27</v>
      </c>
      <c r="G247" s="7">
        <v>25</v>
      </c>
      <c r="H247" s="7" t="s">
        <v>62</v>
      </c>
      <c r="I247" s="7" t="s">
        <v>63</v>
      </c>
      <c r="J247" s="7" t="s">
        <v>14</v>
      </c>
      <c r="K247" s="7" t="s">
        <v>15</v>
      </c>
      <c r="L247" s="7" t="s">
        <v>16</v>
      </c>
      <c r="M247" s="8">
        <v>88</v>
      </c>
      <c r="N247" s="8">
        <v>160</v>
      </c>
      <c r="O247" s="8">
        <v>160</v>
      </c>
      <c r="P247" s="9">
        <f t="shared" si="16"/>
        <v>120.56000000000002</v>
      </c>
      <c r="Q247" s="9">
        <f t="shared" si="17"/>
        <v>263</v>
      </c>
      <c r="R247" s="9">
        <f t="shared" si="18"/>
        <v>263</v>
      </c>
      <c r="S247" s="7" t="s">
        <v>23</v>
      </c>
      <c r="T247" s="7" t="s">
        <v>3270</v>
      </c>
      <c r="U247" s="7" t="s">
        <v>24</v>
      </c>
      <c r="V247" s="26"/>
      <c r="X247" s="60">
        <f t="shared" si="15"/>
        <v>0</v>
      </c>
    </row>
    <row r="248" spans="2:24" x14ac:dyDescent="0.25">
      <c r="B248" s="35">
        <v>843380166627</v>
      </c>
      <c r="C248" s="7" t="s">
        <v>87</v>
      </c>
      <c r="D248" s="7" t="s">
        <v>88</v>
      </c>
      <c r="E248" s="7" t="s">
        <v>16</v>
      </c>
      <c r="F248" s="7" t="s">
        <v>27</v>
      </c>
      <c r="G248" s="7">
        <v>26</v>
      </c>
      <c r="H248" s="7" t="s">
        <v>62</v>
      </c>
      <c r="I248" s="7" t="s">
        <v>63</v>
      </c>
      <c r="J248" s="7" t="s">
        <v>14</v>
      </c>
      <c r="K248" s="7" t="s">
        <v>15</v>
      </c>
      <c r="L248" s="7" t="s">
        <v>16</v>
      </c>
      <c r="M248" s="8">
        <v>88</v>
      </c>
      <c r="N248" s="8">
        <v>160</v>
      </c>
      <c r="O248" s="8">
        <v>160</v>
      </c>
      <c r="P248" s="9">
        <f t="shared" si="16"/>
        <v>120.56000000000002</v>
      </c>
      <c r="Q248" s="9">
        <f t="shared" si="17"/>
        <v>263</v>
      </c>
      <c r="R248" s="9">
        <f t="shared" si="18"/>
        <v>263</v>
      </c>
      <c r="S248" s="7" t="s">
        <v>23</v>
      </c>
      <c r="T248" s="7" t="s">
        <v>3270</v>
      </c>
      <c r="U248" s="7" t="s">
        <v>24</v>
      </c>
      <c r="V248" s="26"/>
      <c r="X248" s="60">
        <f t="shared" si="15"/>
        <v>0</v>
      </c>
    </row>
    <row r="249" spans="2:24" x14ac:dyDescent="0.25">
      <c r="B249" s="35">
        <v>843380166634</v>
      </c>
      <c r="C249" s="7" t="s">
        <v>89</v>
      </c>
      <c r="D249" s="7" t="s">
        <v>90</v>
      </c>
      <c r="E249" s="7" t="s">
        <v>16</v>
      </c>
      <c r="F249" s="7" t="s">
        <v>27</v>
      </c>
      <c r="G249" s="7">
        <v>27</v>
      </c>
      <c r="H249" s="7" t="s">
        <v>62</v>
      </c>
      <c r="I249" s="7" t="s">
        <v>63</v>
      </c>
      <c r="J249" s="7" t="s">
        <v>14</v>
      </c>
      <c r="K249" s="7" t="s">
        <v>15</v>
      </c>
      <c r="L249" s="7" t="s">
        <v>16</v>
      </c>
      <c r="M249" s="8">
        <v>88</v>
      </c>
      <c r="N249" s="8">
        <v>160</v>
      </c>
      <c r="O249" s="8">
        <v>160</v>
      </c>
      <c r="P249" s="9">
        <f t="shared" si="16"/>
        <v>120.56000000000002</v>
      </c>
      <c r="Q249" s="9">
        <f t="shared" si="17"/>
        <v>263</v>
      </c>
      <c r="R249" s="9">
        <f t="shared" si="18"/>
        <v>263</v>
      </c>
      <c r="S249" s="7" t="s">
        <v>23</v>
      </c>
      <c r="T249" s="7" t="s">
        <v>3270</v>
      </c>
      <c r="U249" s="7" t="s">
        <v>24</v>
      </c>
      <c r="V249" s="26"/>
      <c r="X249" s="60">
        <f t="shared" si="15"/>
        <v>0</v>
      </c>
    </row>
    <row r="250" spans="2:24" x14ac:dyDescent="0.25">
      <c r="B250" s="35">
        <v>843380166641</v>
      </c>
      <c r="C250" s="7" t="s">
        <v>91</v>
      </c>
      <c r="D250" s="7" t="s">
        <v>92</v>
      </c>
      <c r="E250" s="7" t="s">
        <v>16</v>
      </c>
      <c r="F250" s="7" t="s">
        <v>27</v>
      </c>
      <c r="G250" s="7">
        <v>28</v>
      </c>
      <c r="H250" s="7" t="s">
        <v>62</v>
      </c>
      <c r="I250" s="7" t="s">
        <v>63</v>
      </c>
      <c r="J250" s="7" t="s">
        <v>14</v>
      </c>
      <c r="K250" s="7" t="s">
        <v>15</v>
      </c>
      <c r="L250" s="7" t="s">
        <v>16</v>
      </c>
      <c r="M250" s="8">
        <v>88</v>
      </c>
      <c r="N250" s="8">
        <v>160</v>
      </c>
      <c r="O250" s="8">
        <v>160</v>
      </c>
      <c r="P250" s="9">
        <f t="shared" si="16"/>
        <v>120.56000000000002</v>
      </c>
      <c r="Q250" s="9">
        <f t="shared" si="17"/>
        <v>263</v>
      </c>
      <c r="R250" s="9">
        <f t="shared" si="18"/>
        <v>263</v>
      </c>
      <c r="S250" s="7" t="s">
        <v>23</v>
      </c>
      <c r="T250" s="7" t="s">
        <v>3270</v>
      </c>
      <c r="U250" s="7" t="s">
        <v>24</v>
      </c>
      <c r="V250" s="26"/>
      <c r="X250" s="60">
        <f t="shared" si="15"/>
        <v>0</v>
      </c>
    </row>
    <row r="251" spans="2:24" x14ac:dyDescent="0.25">
      <c r="B251" s="35">
        <v>843380166658</v>
      </c>
      <c r="C251" s="7" t="s">
        <v>93</v>
      </c>
      <c r="D251" s="7" t="s">
        <v>94</v>
      </c>
      <c r="E251" s="7" t="s">
        <v>16</v>
      </c>
      <c r="F251" s="7" t="s">
        <v>27</v>
      </c>
      <c r="G251" s="7">
        <v>29</v>
      </c>
      <c r="H251" s="7" t="s">
        <v>62</v>
      </c>
      <c r="I251" s="7" t="s">
        <v>63</v>
      </c>
      <c r="J251" s="7" t="s">
        <v>14</v>
      </c>
      <c r="K251" s="7" t="s">
        <v>15</v>
      </c>
      <c r="L251" s="7" t="s">
        <v>16</v>
      </c>
      <c r="M251" s="8">
        <v>88</v>
      </c>
      <c r="N251" s="8">
        <v>160</v>
      </c>
      <c r="O251" s="8">
        <v>160</v>
      </c>
      <c r="P251" s="9">
        <f t="shared" si="16"/>
        <v>120.56000000000002</v>
      </c>
      <c r="Q251" s="9">
        <f t="shared" si="17"/>
        <v>263</v>
      </c>
      <c r="R251" s="9">
        <f t="shared" si="18"/>
        <v>263</v>
      </c>
      <c r="S251" s="7" t="s">
        <v>23</v>
      </c>
      <c r="T251" s="7" t="s">
        <v>3270</v>
      </c>
      <c r="U251" s="7" t="s">
        <v>24</v>
      </c>
      <c r="V251" s="26"/>
      <c r="X251" s="60">
        <f t="shared" si="15"/>
        <v>0</v>
      </c>
    </row>
    <row r="252" spans="2:24" x14ac:dyDescent="0.25">
      <c r="B252" s="35">
        <v>843380166665</v>
      </c>
      <c r="C252" s="7" t="s">
        <v>95</v>
      </c>
      <c r="D252" s="7" t="s">
        <v>96</v>
      </c>
      <c r="E252" s="7" t="s">
        <v>16</v>
      </c>
      <c r="F252" s="7" t="s">
        <v>27</v>
      </c>
      <c r="G252" s="7">
        <v>30</v>
      </c>
      <c r="H252" s="7" t="s">
        <v>62</v>
      </c>
      <c r="I252" s="7" t="s">
        <v>63</v>
      </c>
      <c r="J252" s="7" t="s">
        <v>14</v>
      </c>
      <c r="K252" s="7" t="s">
        <v>15</v>
      </c>
      <c r="L252" s="7" t="s">
        <v>16</v>
      </c>
      <c r="M252" s="8">
        <v>88</v>
      </c>
      <c r="N252" s="8">
        <v>160</v>
      </c>
      <c r="O252" s="8">
        <v>160</v>
      </c>
      <c r="P252" s="9">
        <f t="shared" si="16"/>
        <v>120.56000000000002</v>
      </c>
      <c r="Q252" s="9">
        <f t="shared" si="17"/>
        <v>263</v>
      </c>
      <c r="R252" s="9">
        <f t="shared" si="18"/>
        <v>263</v>
      </c>
      <c r="S252" s="7" t="s">
        <v>23</v>
      </c>
      <c r="T252" s="7" t="s">
        <v>3270</v>
      </c>
      <c r="U252" s="7" t="s">
        <v>24</v>
      </c>
      <c r="V252" s="26"/>
      <c r="X252" s="60">
        <f t="shared" si="15"/>
        <v>0</v>
      </c>
    </row>
    <row r="253" spans="2:24" x14ac:dyDescent="0.25">
      <c r="B253" s="35">
        <v>843380166672</v>
      </c>
      <c r="C253" s="7" t="s">
        <v>97</v>
      </c>
      <c r="D253" s="7" t="s">
        <v>98</v>
      </c>
      <c r="E253" s="7" t="s">
        <v>16</v>
      </c>
      <c r="F253" s="7" t="s">
        <v>27</v>
      </c>
      <c r="G253" s="7">
        <v>31</v>
      </c>
      <c r="H253" s="7" t="s">
        <v>62</v>
      </c>
      <c r="I253" s="7" t="s">
        <v>63</v>
      </c>
      <c r="J253" s="7" t="s">
        <v>14</v>
      </c>
      <c r="K253" s="7" t="s">
        <v>15</v>
      </c>
      <c r="L253" s="7" t="s">
        <v>16</v>
      </c>
      <c r="M253" s="8">
        <v>88</v>
      </c>
      <c r="N253" s="8">
        <v>160</v>
      </c>
      <c r="O253" s="8">
        <v>160</v>
      </c>
      <c r="P253" s="9">
        <f t="shared" si="16"/>
        <v>120.56000000000002</v>
      </c>
      <c r="Q253" s="9">
        <f t="shared" si="17"/>
        <v>263</v>
      </c>
      <c r="R253" s="9">
        <f t="shared" si="18"/>
        <v>263</v>
      </c>
      <c r="S253" s="7" t="s">
        <v>23</v>
      </c>
      <c r="T253" s="7" t="s">
        <v>3270</v>
      </c>
      <c r="U253" s="7" t="s">
        <v>24</v>
      </c>
      <c r="V253" s="26"/>
      <c r="X253" s="60">
        <f t="shared" si="15"/>
        <v>0</v>
      </c>
    </row>
    <row r="254" spans="2:24" x14ac:dyDescent="0.25">
      <c r="B254" s="35">
        <v>843380166689</v>
      </c>
      <c r="C254" s="7" t="s">
        <v>99</v>
      </c>
      <c r="D254" s="7" t="s">
        <v>100</v>
      </c>
      <c r="E254" s="7" t="s">
        <v>16</v>
      </c>
      <c r="F254" s="7" t="s">
        <v>27</v>
      </c>
      <c r="G254" s="7">
        <v>32</v>
      </c>
      <c r="H254" s="7" t="s">
        <v>62</v>
      </c>
      <c r="I254" s="7" t="s">
        <v>63</v>
      </c>
      <c r="J254" s="7" t="s">
        <v>14</v>
      </c>
      <c r="K254" s="7" t="s">
        <v>15</v>
      </c>
      <c r="L254" s="7" t="s">
        <v>16</v>
      </c>
      <c r="M254" s="8">
        <v>88</v>
      </c>
      <c r="N254" s="8">
        <v>160</v>
      </c>
      <c r="O254" s="8">
        <v>160</v>
      </c>
      <c r="P254" s="9">
        <f t="shared" si="16"/>
        <v>120.56000000000002</v>
      </c>
      <c r="Q254" s="9">
        <f t="shared" si="17"/>
        <v>263</v>
      </c>
      <c r="R254" s="9">
        <f t="shared" si="18"/>
        <v>263</v>
      </c>
      <c r="S254" s="7" t="s">
        <v>23</v>
      </c>
      <c r="T254" s="7" t="s">
        <v>3270</v>
      </c>
      <c r="U254" s="7" t="s">
        <v>24</v>
      </c>
      <c r="V254" s="26"/>
      <c r="X254" s="60">
        <f t="shared" si="15"/>
        <v>0</v>
      </c>
    </row>
    <row r="255" spans="2:24" x14ac:dyDescent="0.25">
      <c r="B255" s="35">
        <v>843380166696</v>
      </c>
      <c r="C255" s="7" t="s">
        <v>101</v>
      </c>
      <c r="D255" s="7" t="s">
        <v>102</v>
      </c>
      <c r="E255" s="7" t="s">
        <v>16</v>
      </c>
      <c r="F255" s="7" t="s">
        <v>27</v>
      </c>
      <c r="G255" s="7">
        <v>33</v>
      </c>
      <c r="H255" s="7" t="s">
        <v>62</v>
      </c>
      <c r="I255" s="7" t="s">
        <v>63</v>
      </c>
      <c r="J255" s="7" t="s">
        <v>14</v>
      </c>
      <c r="K255" s="7" t="s">
        <v>15</v>
      </c>
      <c r="L255" s="7" t="s">
        <v>16</v>
      </c>
      <c r="M255" s="8">
        <v>88</v>
      </c>
      <c r="N255" s="8">
        <v>160</v>
      </c>
      <c r="O255" s="8">
        <v>160</v>
      </c>
      <c r="P255" s="9">
        <f t="shared" si="16"/>
        <v>120.56000000000002</v>
      </c>
      <c r="Q255" s="9">
        <f t="shared" si="17"/>
        <v>263</v>
      </c>
      <c r="R255" s="9">
        <f t="shared" si="18"/>
        <v>263</v>
      </c>
      <c r="S255" s="7" t="s">
        <v>23</v>
      </c>
      <c r="T255" s="7" t="s">
        <v>3270</v>
      </c>
      <c r="U255" s="7" t="s">
        <v>24</v>
      </c>
      <c r="V255" s="26"/>
      <c r="X255" s="60">
        <f t="shared" si="15"/>
        <v>0</v>
      </c>
    </row>
    <row r="256" spans="2:24" x14ac:dyDescent="0.25">
      <c r="B256" s="35">
        <v>843380166702</v>
      </c>
      <c r="C256" s="7" t="s">
        <v>103</v>
      </c>
      <c r="D256" s="7" t="s">
        <v>104</v>
      </c>
      <c r="E256" s="7" t="s">
        <v>16</v>
      </c>
      <c r="F256" s="7" t="s">
        <v>27</v>
      </c>
      <c r="G256" s="7">
        <v>34</v>
      </c>
      <c r="H256" s="7" t="s">
        <v>62</v>
      </c>
      <c r="I256" s="7" t="s">
        <v>63</v>
      </c>
      <c r="J256" s="7" t="s">
        <v>14</v>
      </c>
      <c r="K256" s="7" t="s">
        <v>15</v>
      </c>
      <c r="L256" s="7" t="s">
        <v>16</v>
      </c>
      <c r="M256" s="8">
        <v>88</v>
      </c>
      <c r="N256" s="8">
        <v>160</v>
      </c>
      <c r="O256" s="8">
        <v>160</v>
      </c>
      <c r="P256" s="9">
        <f t="shared" si="16"/>
        <v>120.56000000000002</v>
      </c>
      <c r="Q256" s="9">
        <f t="shared" si="17"/>
        <v>263</v>
      </c>
      <c r="R256" s="9">
        <f t="shared" si="18"/>
        <v>263</v>
      </c>
      <c r="S256" s="7" t="s">
        <v>23</v>
      </c>
      <c r="T256" s="7" t="s">
        <v>3270</v>
      </c>
      <c r="U256" s="7" t="s">
        <v>24</v>
      </c>
      <c r="V256" s="26"/>
      <c r="X256" s="60">
        <f t="shared" si="15"/>
        <v>0</v>
      </c>
    </row>
    <row r="257" spans="2:24" x14ac:dyDescent="0.25">
      <c r="B257" s="35">
        <v>843380166412</v>
      </c>
      <c r="C257" s="7" t="s">
        <v>60</v>
      </c>
      <c r="D257" s="7" t="s">
        <v>61</v>
      </c>
      <c r="E257" s="7" t="s">
        <v>15</v>
      </c>
      <c r="F257" s="7" t="s">
        <v>10</v>
      </c>
      <c r="G257" s="7">
        <v>25</v>
      </c>
      <c r="H257" s="7" t="s">
        <v>62</v>
      </c>
      <c r="I257" s="7" t="s">
        <v>63</v>
      </c>
      <c r="J257" s="7" t="s">
        <v>14</v>
      </c>
      <c r="K257" s="7" t="s">
        <v>15</v>
      </c>
      <c r="L257" s="7" t="s">
        <v>16</v>
      </c>
      <c r="M257" s="8">
        <v>88</v>
      </c>
      <c r="N257" s="8">
        <v>160</v>
      </c>
      <c r="O257" s="8">
        <v>160</v>
      </c>
      <c r="P257" s="9">
        <f t="shared" si="16"/>
        <v>120.56000000000002</v>
      </c>
      <c r="Q257" s="9">
        <f t="shared" si="17"/>
        <v>263</v>
      </c>
      <c r="R257" s="9">
        <f t="shared" si="18"/>
        <v>263</v>
      </c>
      <c r="S257" s="7" t="s">
        <v>23</v>
      </c>
      <c r="T257" s="7" t="s">
        <v>3270</v>
      </c>
      <c r="U257" s="7" t="s">
        <v>24</v>
      </c>
      <c r="V257" s="26"/>
      <c r="X257" s="60">
        <f t="shared" ref="X257:X327" si="19">W257*M257</f>
        <v>0</v>
      </c>
    </row>
    <row r="258" spans="2:24" x14ac:dyDescent="0.25">
      <c r="B258" s="35">
        <v>843380166429</v>
      </c>
      <c r="C258" s="7" t="s">
        <v>64</v>
      </c>
      <c r="D258" s="7" t="s">
        <v>65</v>
      </c>
      <c r="E258" s="7" t="s">
        <v>15</v>
      </c>
      <c r="F258" s="7" t="s">
        <v>10</v>
      </c>
      <c r="G258" s="7">
        <v>26</v>
      </c>
      <c r="H258" s="7" t="s">
        <v>62</v>
      </c>
      <c r="I258" s="7" t="s">
        <v>63</v>
      </c>
      <c r="J258" s="7" t="s">
        <v>14</v>
      </c>
      <c r="K258" s="7" t="s">
        <v>15</v>
      </c>
      <c r="L258" s="7" t="s">
        <v>16</v>
      </c>
      <c r="M258" s="8">
        <v>88</v>
      </c>
      <c r="N258" s="8">
        <v>160</v>
      </c>
      <c r="O258" s="8">
        <v>160</v>
      </c>
      <c r="P258" s="9">
        <f t="shared" ref="P258:P328" si="20">(O258*$P$3)*(M258/O258)</f>
        <v>120.56000000000002</v>
      </c>
      <c r="Q258" s="9">
        <f t="shared" ref="Q258:Q328" si="21">R258</f>
        <v>263</v>
      </c>
      <c r="R258" s="9">
        <f t="shared" ref="R258:R328" si="22">ROUND(O258*$P$3*(1+$Q$3),0)</f>
        <v>263</v>
      </c>
      <c r="S258" s="7" t="s">
        <v>23</v>
      </c>
      <c r="T258" s="7" t="s">
        <v>3270</v>
      </c>
      <c r="U258" s="7" t="s">
        <v>24</v>
      </c>
      <c r="V258" s="26"/>
      <c r="X258" s="60">
        <f t="shared" si="19"/>
        <v>0</v>
      </c>
    </row>
    <row r="259" spans="2:24" x14ac:dyDescent="0.25">
      <c r="B259" s="35">
        <v>843380166436</v>
      </c>
      <c r="C259" s="7" t="s">
        <v>66</v>
      </c>
      <c r="D259" s="7" t="s">
        <v>67</v>
      </c>
      <c r="E259" s="7" t="s">
        <v>15</v>
      </c>
      <c r="F259" s="7" t="s">
        <v>10</v>
      </c>
      <c r="G259" s="7">
        <v>27</v>
      </c>
      <c r="H259" s="7" t="s">
        <v>62</v>
      </c>
      <c r="I259" s="7" t="s">
        <v>63</v>
      </c>
      <c r="J259" s="7" t="s">
        <v>14</v>
      </c>
      <c r="K259" s="7" t="s">
        <v>15</v>
      </c>
      <c r="L259" s="7" t="s">
        <v>16</v>
      </c>
      <c r="M259" s="8">
        <v>88</v>
      </c>
      <c r="N259" s="8">
        <v>160</v>
      </c>
      <c r="O259" s="8">
        <v>160</v>
      </c>
      <c r="P259" s="9">
        <f t="shared" si="20"/>
        <v>120.56000000000002</v>
      </c>
      <c r="Q259" s="9">
        <f t="shared" si="21"/>
        <v>263</v>
      </c>
      <c r="R259" s="9">
        <f t="shared" si="22"/>
        <v>263</v>
      </c>
      <c r="S259" s="7" t="s">
        <v>23</v>
      </c>
      <c r="T259" s="7" t="s">
        <v>3270</v>
      </c>
      <c r="U259" s="7" t="s">
        <v>24</v>
      </c>
      <c r="V259" s="26"/>
      <c r="X259" s="60">
        <f t="shared" si="19"/>
        <v>0</v>
      </c>
    </row>
    <row r="260" spans="2:24" x14ac:dyDescent="0.25">
      <c r="B260" s="35">
        <v>843380166443</v>
      </c>
      <c r="C260" s="7" t="s">
        <v>68</v>
      </c>
      <c r="D260" s="7" t="s">
        <v>69</v>
      </c>
      <c r="E260" s="7" t="s">
        <v>15</v>
      </c>
      <c r="F260" s="7" t="s">
        <v>10</v>
      </c>
      <c r="G260" s="7">
        <v>28</v>
      </c>
      <c r="H260" s="7" t="s">
        <v>62</v>
      </c>
      <c r="I260" s="7" t="s">
        <v>63</v>
      </c>
      <c r="J260" s="7" t="s">
        <v>14</v>
      </c>
      <c r="K260" s="7" t="s">
        <v>15</v>
      </c>
      <c r="L260" s="7" t="s">
        <v>16</v>
      </c>
      <c r="M260" s="8">
        <v>88</v>
      </c>
      <c r="N260" s="8">
        <v>160</v>
      </c>
      <c r="O260" s="8">
        <v>160</v>
      </c>
      <c r="P260" s="9">
        <f t="shared" si="20"/>
        <v>120.56000000000002</v>
      </c>
      <c r="Q260" s="9">
        <f t="shared" si="21"/>
        <v>263</v>
      </c>
      <c r="R260" s="9">
        <f t="shared" si="22"/>
        <v>263</v>
      </c>
      <c r="S260" s="7" t="s">
        <v>23</v>
      </c>
      <c r="T260" s="7" t="s">
        <v>3270</v>
      </c>
      <c r="U260" s="7" t="s">
        <v>24</v>
      </c>
      <c r="V260" s="26"/>
      <c r="X260" s="60">
        <f t="shared" si="19"/>
        <v>0</v>
      </c>
    </row>
    <row r="261" spans="2:24" x14ac:dyDescent="0.25">
      <c r="B261" s="35">
        <v>843380166450</v>
      </c>
      <c r="C261" s="7" t="s">
        <v>70</v>
      </c>
      <c r="D261" s="7" t="s">
        <v>71</v>
      </c>
      <c r="E261" s="7" t="s">
        <v>15</v>
      </c>
      <c r="F261" s="7" t="s">
        <v>10</v>
      </c>
      <c r="G261" s="7">
        <v>29</v>
      </c>
      <c r="H261" s="7" t="s">
        <v>62</v>
      </c>
      <c r="I261" s="7" t="s">
        <v>63</v>
      </c>
      <c r="J261" s="7" t="s">
        <v>14</v>
      </c>
      <c r="K261" s="7" t="s">
        <v>15</v>
      </c>
      <c r="L261" s="7" t="s">
        <v>16</v>
      </c>
      <c r="M261" s="8">
        <v>88</v>
      </c>
      <c r="N261" s="8">
        <v>160</v>
      </c>
      <c r="O261" s="8">
        <v>160</v>
      </c>
      <c r="P261" s="9">
        <f t="shared" si="20"/>
        <v>120.56000000000002</v>
      </c>
      <c r="Q261" s="9">
        <f t="shared" si="21"/>
        <v>263</v>
      </c>
      <c r="R261" s="9">
        <f t="shared" si="22"/>
        <v>263</v>
      </c>
      <c r="S261" s="7" t="s">
        <v>23</v>
      </c>
      <c r="T261" s="7" t="s">
        <v>3270</v>
      </c>
      <c r="U261" s="7" t="s">
        <v>24</v>
      </c>
      <c r="V261" s="26"/>
      <c r="X261" s="60">
        <f t="shared" si="19"/>
        <v>0</v>
      </c>
    </row>
    <row r="262" spans="2:24" x14ac:dyDescent="0.25">
      <c r="B262" s="35">
        <v>843380166467</v>
      </c>
      <c r="C262" s="7" t="s">
        <v>72</v>
      </c>
      <c r="D262" s="7" t="s">
        <v>73</v>
      </c>
      <c r="E262" s="7" t="s">
        <v>15</v>
      </c>
      <c r="F262" s="7" t="s">
        <v>10</v>
      </c>
      <c r="G262" s="7">
        <v>30</v>
      </c>
      <c r="H262" s="7" t="s">
        <v>62</v>
      </c>
      <c r="I262" s="7" t="s">
        <v>63</v>
      </c>
      <c r="J262" s="7" t="s">
        <v>14</v>
      </c>
      <c r="K262" s="7" t="s">
        <v>15</v>
      </c>
      <c r="L262" s="7" t="s">
        <v>16</v>
      </c>
      <c r="M262" s="8">
        <v>88</v>
      </c>
      <c r="N262" s="8">
        <v>160</v>
      </c>
      <c r="O262" s="8">
        <v>160</v>
      </c>
      <c r="P262" s="9">
        <f t="shared" si="20"/>
        <v>120.56000000000002</v>
      </c>
      <c r="Q262" s="9">
        <f t="shared" si="21"/>
        <v>263</v>
      </c>
      <c r="R262" s="9">
        <f t="shared" si="22"/>
        <v>263</v>
      </c>
      <c r="S262" s="7" t="s">
        <v>23</v>
      </c>
      <c r="T262" s="7" t="s">
        <v>3270</v>
      </c>
      <c r="U262" s="7" t="s">
        <v>24</v>
      </c>
      <c r="V262" s="26"/>
      <c r="X262" s="60">
        <f t="shared" si="19"/>
        <v>0</v>
      </c>
    </row>
    <row r="263" spans="2:24" x14ac:dyDescent="0.25">
      <c r="B263" s="35">
        <v>843380166474</v>
      </c>
      <c r="C263" s="7" t="s">
        <v>75</v>
      </c>
      <c r="D263" s="7" t="s">
        <v>76</v>
      </c>
      <c r="E263" s="7" t="s">
        <v>15</v>
      </c>
      <c r="F263" s="7" t="s">
        <v>10</v>
      </c>
      <c r="G263" s="7">
        <v>31</v>
      </c>
      <c r="H263" s="7" t="s">
        <v>62</v>
      </c>
      <c r="I263" s="7" t="s">
        <v>63</v>
      </c>
      <c r="J263" s="7" t="s">
        <v>14</v>
      </c>
      <c r="K263" s="7" t="s">
        <v>15</v>
      </c>
      <c r="L263" s="7" t="s">
        <v>16</v>
      </c>
      <c r="M263" s="8">
        <v>88</v>
      </c>
      <c r="N263" s="8">
        <v>160</v>
      </c>
      <c r="O263" s="8">
        <v>160</v>
      </c>
      <c r="P263" s="9">
        <f t="shared" si="20"/>
        <v>120.56000000000002</v>
      </c>
      <c r="Q263" s="9">
        <f t="shared" si="21"/>
        <v>263</v>
      </c>
      <c r="R263" s="9">
        <f t="shared" si="22"/>
        <v>263</v>
      </c>
      <c r="S263" s="7" t="s">
        <v>23</v>
      </c>
      <c r="T263" s="7" t="s">
        <v>3270</v>
      </c>
      <c r="U263" s="7" t="s">
        <v>24</v>
      </c>
      <c r="V263" s="26"/>
      <c r="X263" s="60">
        <f t="shared" si="19"/>
        <v>0</v>
      </c>
    </row>
    <row r="264" spans="2:24" x14ac:dyDescent="0.25">
      <c r="B264" s="35">
        <v>843380166481</v>
      </c>
      <c r="C264" s="7" t="s">
        <v>77</v>
      </c>
      <c r="D264" s="7" t="s">
        <v>78</v>
      </c>
      <c r="E264" s="7" t="s">
        <v>15</v>
      </c>
      <c r="F264" s="7" t="s">
        <v>10</v>
      </c>
      <c r="G264" s="7">
        <v>32</v>
      </c>
      <c r="H264" s="7" t="s">
        <v>62</v>
      </c>
      <c r="I264" s="7" t="s">
        <v>63</v>
      </c>
      <c r="J264" s="7" t="s">
        <v>14</v>
      </c>
      <c r="K264" s="7" t="s">
        <v>15</v>
      </c>
      <c r="L264" s="7" t="s">
        <v>16</v>
      </c>
      <c r="M264" s="8">
        <v>88</v>
      </c>
      <c r="N264" s="8">
        <v>160</v>
      </c>
      <c r="O264" s="8">
        <v>160</v>
      </c>
      <c r="P264" s="9">
        <f t="shared" si="20"/>
        <v>120.56000000000002</v>
      </c>
      <c r="Q264" s="9">
        <f t="shared" si="21"/>
        <v>263</v>
      </c>
      <c r="R264" s="9">
        <f t="shared" si="22"/>
        <v>263</v>
      </c>
      <c r="S264" s="7" t="s">
        <v>23</v>
      </c>
      <c r="T264" s="7" t="s">
        <v>3270</v>
      </c>
      <c r="U264" s="7" t="s">
        <v>24</v>
      </c>
      <c r="V264" s="26"/>
      <c r="X264" s="60">
        <f t="shared" si="19"/>
        <v>0</v>
      </c>
    </row>
    <row r="265" spans="2:24" x14ac:dyDescent="0.25">
      <c r="B265" s="35">
        <v>843380166498</v>
      </c>
      <c r="C265" s="7" t="s">
        <v>80</v>
      </c>
      <c r="D265" s="7" t="s">
        <v>81</v>
      </c>
      <c r="E265" s="7" t="s">
        <v>15</v>
      </c>
      <c r="F265" s="7" t="s">
        <v>10</v>
      </c>
      <c r="G265" s="7">
        <v>33</v>
      </c>
      <c r="H265" s="7" t="s">
        <v>62</v>
      </c>
      <c r="I265" s="7" t="s">
        <v>63</v>
      </c>
      <c r="J265" s="7" t="s">
        <v>14</v>
      </c>
      <c r="K265" s="7" t="s">
        <v>15</v>
      </c>
      <c r="L265" s="7" t="s">
        <v>16</v>
      </c>
      <c r="M265" s="8">
        <v>88</v>
      </c>
      <c r="N265" s="8">
        <v>160</v>
      </c>
      <c r="O265" s="8">
        <v>160</v>
      </c>
      <c r="P265" s="9">
        <f t="shared" si="20"/>
        <v>120.56000000000002</v>
      </c>
      <c r="Q265" s="9">
        <f t="shared" si="21"/>
        <v>263</v>
      </c>
      <c r="R265" s="9">
        <f t="shared" si="22"/>
        <v>263</v>
      </c>
      <c r="S265" s="7" t="s">
        <v>23</v>
      </c>
      <c r="T265" s="7" t="s">
        <v>3270</v>
      </c>
      <c r="U265" s="7" t="s">
        <v>24</v>
      </c>
      <c r="V265" s="26"/>
      <c r="X265" s="60">
        <f t="shared" si="19"/>
        <v>0</v>
      </c>
    </row>
    <row r="266" spans="2:24" x14ac:dyDescent="0.25">
      <c r="B266" s="35">
        <v>843380166504</v>
      </c>
      <c r="C266" s="7" t="s">
        <v>82</v>
      </c>
      <c r="D266" s="7" t="s">
        <v>83</v>
      </c>
      <c r="E266" s="7" t="s">
        <v>15</v>
      </c>
      <c r="F266" s="7" t="s">
        <v>10</v>
      </c>
      <c r="G266" s="7">
        <v>34</v>
      </c>
      <c r="H266" s="7" t="s">
        <v>62</v>
      </c>
      <c r="I266" s="7" t="s">
        <v>63</v>
      </c>
      <c r="J266" s="7" t="s">
        <v>14</v>
      </c>
      <c r="K266" s="7" t="s">
        <v>15</v>
      </c>
      <c r="L266" s="7" t="s">
        <v>16</v>
      </c>
      <c r="M266" s="8">
        <v>88</v>
      </c>
      <c r="N266" s="8">
        <v>160</v>
      </c>
      <c r="O266" s="8">
        <v>160</v>
      </c>
      <c r="P266" s="9">
        <f t="shared" si="20"/>
        <v>120.56000000000002</v>
      </c>
      <c r="Q266" s="9">
        <f t="shared" si="21"/>
        <v>263</v>
      </c>
      <c r="R266" s="9">
        <f t="shared" si="22"/>
        <v>263</v>
      </c>
      <c r="S266" s="7" t="s">
        <v>23</v>
      </c>
      <c r="T266" s="7" t="s">
        <v>3270</v>
      </c>
      <c r="U266" s="7" t="s">
        <v>24</v>
      </c>
      <c r="V266" s="26"/>
      <c r="X266" s="60">
        <f t="shared" si="19"/>
        <v>0</v>
      </c>
    </row>
    <row r="267" spans="2:24" x14ac:dyDescent="0.25">
      <c r="B267" s="35">
        <v>843380166719</v>
      </c>
      <c r="C267" s="7" t="s">
        <v>105</v>
      </c>
      <c r="D267" s="7" t="s">
        <v>106</v>
      </c>
      <c r="E267" s="7" t="s">
        <v>16</v>
      </c>
      <c r="F267" s="7" t="s">
        <v>107</v>
      </c>
      <c r="G267" s="7">
        <v>25</v>
      </c>
      <c r="H267" s="7" t="s">
        <v>62</v>
      </c>
      <c r="I267" s="7" t="s">
        <v>63</v>
      </c>
      <c r="J267" s="7" t="s">
        <v>14</v>
      </c>
      <c r="K267" s="7" t="s">
        <v>15</v>
      </c>
      <c r="L267" s="7" t="s">
        <v>16</v>
      </c>
      <c r="M267" s="8">
        <v>88</v>
      </c>
      <c r="N267" s="8">
        <v>160</v>
      </c>
      <c r="O267" s="8">
        <v>160</v>
      </c>
      <c r="P267" s="9">
        <f t="shared" si="20"/>
        <v>120.56000000000002</v>
      </c>
      <c r="Q267" s="9">
        <f t="shared" si="21"/>
        <v>263</v>
      </c>
      <c r="R267" s="9">
        <f t="shared" si="22"/>
        <v>263</v>
      </c>
      <c r="S267" s="7" t="s">
        <v>23</v>
      </c>
      <c r="T267" s="7" t="s">
        <v>3270</v>
      </c>
      <c r="U267" s="7" t="s">
        <v>24</v>
      </c>
      <c r="V267" s="26"/>
      <c r="X267" s="60">
        <f t="shared" si="19"/>
        <v>0</v>
      </c>
    </row>
    <row r="268" spans="2:24" x14ac:dyDescent="0.25">
      <c r="B268" s="35">
        <v>843380166726</v>
      </c>
      <c r="C268" s="7" t="s">
        <v>108</v>
      </c>
      <c r="D268" s="7" t="s">
        <v>109</v>
      </c>
      <c r="E268" s="7" t="s">
        <v>16</v>
      </c>
      <c r="F268" s="7" t="s">
        <v>107</v>
      </c>
      <c r="G268" s="7">
        <v>26</v>
      </c>
      <c r="H268" s="7" t="s">
        <v>62</v>
      </c>
      <c r="I268" s="7" t="s">
        <v>63</v>
      </c>
      <c r="J268" s="7" t="s">
        <v>14</v>
      </c>
      <c r="K268" s="7" t="s">
        <v>15</v>
      </c>
      <c r="L268" s="7" t="s">
        <v>16</v>
      </c>
      <c r="M268" s="8">
        <v>88</v>
      </c>
      <c r="N268" s="8">
        <v>160</v>
      </c>
      <c r="O268" s="8">
        <v>160</v>
      </c>
      <c r="P268" s="9">
        <f t="shared" si="20"/>
        <v>120.56000000000002</v>
      </c>
      <c r="Q268" s="9">
        <f t="shared" si="21"/>
        <v>263</v>
      </c>
      <c r="R268" s="9">
        <f t="shared" si="22"/>
        <v>263</v>
      </c>
      <c r="S268" s="7" t="s">
        <v>23</v>
      </c>
      <c r="T268" s="7" t="s">
        <v>3270</v>
      </c>
      <c r="U268" s="7" t="s">
        <v>24</v>
      </c>
      <c r="V268" s="26"/>
      <c r="X268" s="60">
        <f t="shared" si="19"/>
        <v>0</v>
      </c>
    </row>
    <row r="269" spans="2:24" x14ac:dyDescent="0.25">
      <c r="B269" s="35">
        <v>843380166733</v>
      </c>
      <c r="C269" s="7" t="s">
        <v>110</v>
      </c>
      <c r="D269" s="7" t="s">
        <v>111</v>
      </c>
      <c r="E269" s="7" t="s">
        <v>16</v>
      </c>
      <c r="F269" s="7" t="s">
        <v>107</v>
      </c>
      <c r="G269" s="7">
        <v>27</v>
      </c>
      <c r="H269" s="7" t="s">
        <v>62</v>
      </c>
      <c r="I269" s="7" t="s">
        <v>63</v>
      </c>
      <c r="J269" s="7" t="s">
        <v>14</v>
      </c>
      <c r="K269" s="7" t="s">
        <v>15</v>
      </c>
      <c r="L269" s="7" t="s">
        <v>16</v>
      </c>
      <c r="M269" s="8">
        <v>88</v>
      </c>
      <c r="N269" s="8">
        <v>160</v>
      </c>
      <c r="O269" s="8">
        <v>160</v>
      </c>
      <c r="P269" s="9">
        <f t="shared" si="20"/>
        <v>120.56000000000002</v>
      </c>
      <c r="Q269" s="9">
        <f t="shared" si="21"/>
        <v>263</v>
      </c>
      <c r="R269" s="9">
        <f t="shared" si="22"/>
        <v>263</v>
      </c>
      <c r="S269" s="7" t="s">
        <v>23</v>
      </c>
      <c r="T269" s="7" t="s">
        <v>3270</v>
      </c>
      <c r="U269" s="7" t="s">
        <v>24</v>
      </c>
      <c r="V269" s="26"/>
      <c r="X269" s="60">
        <f t="shared" si="19"/>
        <v>0</v>
      </c>
    </row>
    <row r="270" spans="2:24" x14ac:dyDescent="0.25">
      <c r="B270" s="35">
        <v>843380166740</v>
      </c>
      <c r="C270" s="7" t="s">
        <v>112</v>
      </c>
      <c r="D270" s="7" t="s">
        <v>113</v>
      </c>
      <c r="E270" s="7" t="s">
        <v>16</v>
      </c>
      <c r="F270" s="7" t="s">
        <v>107</v>
      </c>
      <c r="G270" s="7">
        <v>28</v>
      </c>
      <c r="H270" s="7" t="s">
        <v>62</v>
      </c>
      <c r="I270" s="7" t="s">
        <v>63</v>
      </c>
      <c r="J270" s="7" t="s">
        <v>14</v>
      </c>
      <c r="K270" s="7" t="s">
        <v>15</v>
      </c>
      <c r="L270" s="7" t="s">
        <v>16</v>
      </c>
      <c r="M270" s="8">
        <v>88</v>
      </c>
      <c r="N270" s="8">
        <v>160</v>
      </c>
      <c r="O270" s="8">
        <v>160</v>
      </c>
      <c r="P270" s="9">
        <f t="shared" si="20"/>
        <v>120.56000000000002</v>
      </c>
      <c r="Q270" s="9">
        <f t="shared" si="21"/>
        <v>263</v>
      </c>
      <c r="R270" s="9">
        <f t="shared" si="22"/>
        <v>263</v>
      </c>
      <c r="S270" s="7" t="s">
        <v>23</v>
      </c>
      <c r="T270" s="7" t="s">
        <v>3270</v>
      </c>
      <c r="U270" s="7" t="s">
        <v>24</v>
      </c>
      <c r="V270" s="26"/>
      <c r="X270" s="60">
        <f t="shared" si="19"/>
        <v>0</v>
      </c>
    </row>
    <row r="271" spans="2:24" x14ac:dyDescent="0.25">
      <c r="B271" s="35">
        <v>843380166757</v>
      </c>
      <c r="C271" s="7" t="s">
        <v>114</v>
      </c>
      <c r="D271" s="7" t="s">
        <v>115</v>
      </c>
      <c r="E271" s="7" t="s">
        <v>16</v>
      </c>
      <c r="F271" s="7" t="s">
        <v>107</v>
      </c>
      <c r="G271" s="7">
        <v>29</v>
      </c>
      <c r="H271" s="7" t="s">
        <v>62</v>
      </c>
      <c r="I271" s="7" t="s">
        <v>63</v>
      </c>
      <c r="J271" s="7" t="s">
        <v>14</v>
      </c>
      <c r="K271" s="7" t="s">
        <v>15</v>
      </c>
      <c r="L271" s="7" t="s">
        <v>16</v>
      </c>
      <c r="M271" s="8">
        <v>88</v>
      </c>
      <c r="N271" s="8">
        <v>160</v>
      </c>
      <c r="O271" s="8">
        <v>160</v>
      </c>
      <c r="P271" s="9">
        <f t="shared" si="20"/>
        <v>120.56000000000002</v>
      </c>
      <c r="Q271" s="9">
        <f t="shared" si="21"/>
        <v>263</v>
      </c>
      <c r="R271" s="9">
        <f t="shared" si="22"/>
        <v>263</v>
      </c>
      <c r="S271" s="7" t="s">
        <v>23</v>
      </c>
      <c r="T271" s="7" t="s">
        <v>3270</v>
      </c>
      <c r="U271" s="7" t="s">
        <v>24</v>
      </c>
      <c r="V271" s="26"/>
      <c r="X271" s="60">
        <f t="shared" si="19"/>
        <v>0</v>
      </c>
    </row>
    <row r="272" spans="2:24" x14ac:dyDescent="0.25">
      <c r="B272" s="35">
        <v>843380166764</v>
      </c>
      <c r="C272" s="7" t="s">
        <v>116</v>
      </c>
      <c r="D272" s="7" t="s">
        <v>117</v>
      </c>
      <c r="E272" s="7" t="s">
        <v>16</v>
      </c>
      <c r="F272" s="7" t="s">
        <v>107</v>
      </c>
      <c r="G272" s="7">
        <v>30</v>
      </c>
      <c r="H272" s="7" t="s">
        <v>62</v>
      </c>
      <c r="I272" s="7" t="s">
        <v>63</v>
      </c>
      <c r="J272" s="7" t="s">
        <v>14</v>
      </c>
      <c r="K272" s="7" t="s">
        <v>15</v>
      </c>
      <c r="L272" s="7" t="s">
        <v>16</v>
      </c>
      <c r="M272" s="8">
        <v>88</v>
      </c>
      <c r="N272" s="8">
        <v>160</v>
      </c>
      <c r="O272" s="8">
        <v>160</v>
      </c>
      <c r="P272" s="9">
        <f t="shared" si="20"/>
        <v>120.56000000000002</v>
      </c>
      <c r="Q272" s="9">
        <f t="shared" si="21"/>
        <v>263</v>
      </c>
      <c r="R272" s="9">
        <f t="shared" si="22"/>
        <v>263</v>
      </c>
      <c r="S272" s="7" t="s">
        <v>23</v>
      </c>
      <c r="T272" s="7" t="s">
        <v>3270</v>
      </c>
      <c r="U272" s="7" t="s">
        <v>24</v>
      </c>
      <c r="V272" s="26"/>
      <c r="X272" s="60">
        <f t="shared" si="19"/>
        <v>0</v>
      </c>
    </row>
    <row r="273" spans="2:24" x14ac:dyDescent="0.25">
      <c r="B273" s="35">
        <v>843380166771</v>
      </c>
      <c r="C273" s="7" t="s">
        <v>118</v>
      </c>
      <c r="D273" s="7" t="s">
        <v>119</v>
      </c>
      <c r="E273" s="7" t="s">
        <v>16</v>
      </c>
      <c r="F273" s="7" t="s">
        <v>107</v>
      </c>
      <c r="G273" s="7">
        <v>31</v>
      </c>
      <c r="H273" s="7" t="s">
        <v>62</v>
      </c>
      <c r="I273" s="7" t="s">
        <v>63</v>
      </c>
      <c r="J273" s="7" t="s">
        <v>14</v>
      </c>
      <c r="K273" s="7" t="s">
        <v>15</v>
      </c>
      <c r="L273" s="7" t="s">
        <v>16</v>
      </c>
      <c r="M273" s="8">
        <v>88</v>
      </c>
      <c r="N273" s="8">
        <v>160</v>
      </c>
      <c r="O273" s="8">
        <v>160</v>
      </c>
      <c r="P273" s="9">
        <f t="shared" si="20"/>
        <v>120.56000000000002</v>
      </c>
      <c r="Q273" s="9">
        <f t="shared" si="21"/>
        <v>263</v>
      </c>
      <c r="R273" s="9">
        <f t="shared" si="22"/>
        <v>263</v>
      </c>
      <c r="S273" s="7" t="s">
        <v>23</v>
      </c>
      <c r="T273" s="7" t="s">
        <v>3270</v>
      </c>
      <c r="U273" s="7" t="s">
        <v>24</v>
      </c>
      <c r="V273" s="26"/>
      <c r="X273" s="60">
        <f t="shared" si="19"/>
        <v>0</v>
      </c>
    </row>
    <row r="274" spans="2:24" x14ac:dyDescent="0.25">
      <c r="B274" s="35">
        <v>843380166788</v>
      </c>
      <c r="C274" s="7" t="s">
        <v>120</v>
      </c>
      <c r="D274" s="7" t="s">
        <v>121</v>
      </c>
      <c r="E274" s="7" t="s">
        <v>16</v>
      </c>
      <c r="F274" s="7" t="s">
        <v>107</v>
      </c>
      <c r="G274" s="7">
        <v>32</v>
      </c>
      <c r="H274" s="7" t="s">
        <v>62</v>
      </c>
      <c r="I274" s="7" t="s">
        <v>63</v>
      </c>
      <c r="J274" s="7" t="s">
        <v>14</v>
      </c>
      <c r="K274" s="7" t="s">
        <v>15</v>
      </c>
      <c r="L274" s="7" t="s">
        <v>16</v>
      </c>
      <c r="M274" s="8">
        <v>88</v>
      </c>
      <c r="N274" s="8">
        <v>160</v>
      </c>
      <c r="O274" s="8">
        <v>160</v>
      </c>
      <c r="P274" s="9">
        <f t="shared" si="20"/>
        <v>120.56000000000002</v>
      </c>
      <c r="Q274" s="9">
        <f t="shared" si="21"/>
        <v>263</v>
      </c>
      <c r="R274" s="9">
        <f t="shared" si="22"/>
        <v>263</v>
      </c>
      <c r="S274" s="7" t="s">
        <v>23</v>
      </c>
      <c r="T274" s="7" t="s">
        <v>3270</v>
      </c>
      <c r="U274" s="7" t="s">
        <v>24</v>
      </c>
      <c r="V274" s="26"/>
      <c r="X274" s="60">
        <f t="shared" si="19"/>
        <v>0</v>
      </c>
    </row>
    <row r="275" spans="2:24" x14ac:dyDescent="0.25">
      <c r="B275" s="35">
        <v>843380166795</v>
      </c>
      <c r="C275" s="7" t="s">
        <v>122</v>
      </c>
      <c r="D275" s="7" t="s">
        <v>123</v>
      </c>
      <c r="E275" s="7" t="s">
        <v>16</v>
      </c>
      <c r="F275" s="7" t="s">
        <v>107</v>
      </c>
      <c r="G275" s="7">
        <v>33</v>
      </c>
      <c r="H275" s="7" t="s">
        <v>62</v>
      </c>
      <c r="I275" s="7" t="s">
        <v>63</v>
      </c>
      <c r="J275" s="7" t="s">
        <v>14</v>
      </c>
      <c r="K275" s="7" t="s">
        <v>15</v>
      </c>
      <c r="L275" s="7" t="s">
        <v>16</v>
      </c>
      <c r="M275" s="8">
        <v>88</v>
      </c>
      <c r="N275" s="8">
        <v>160</v>
      </c>
      <c r="O275" s="8">
        <v>160</v>
      </c>
      <c r="P275" s="9">
        <f t="shared" si="20"/>
        <v>120.56000000000002</v>
      </c>
      <c r="Q275" s="9">
        <f t="shared" si="21"/>
        <v>263</v>
      </c>
      <c r="R275" s="9">
        <f t="shared" si="22"/>
        <v>263</v>
      </c>
      <c r="S275" s="7" t="s">
        <v>23</v>
      </c>
      <c r="T275" s="7" t="s">
        <v>3270</v>
      </c>
      <c r="U275" s="7" t="s">
        <v>24</v>
      </c>
      <c r="V275" s="26"/>
      <c r="X275" s="60">
        <f t="shared" si="19"/>
        <v>0</v>
      </c>
    </row>
    <row r="276" spans="2:24" x14ac:dyDescent="0.25">
      <c r="B276" s="35">
        <v>843380166801</v>
      </c>
      <c r="C276" s="7" t="s">
        <v>124</v>
      </c>
      <c r="D276" s="7" t="s">
        <v>125</v>
      </c>
      <c r="E276" s="7" t="s">
        <v>16</v>
      </c>
      <c r="F276" s="7" t="s">
        <v>107</v>
      </c>
      <c r="G276" s="7">
        <v>34</v>
      </c>
      <c r="H276" s="7" t="s">
        <v>62</v>
      </c>
      <c r="I276" s="7" t="s">
        <v>63</v>
      </c>
      <c r="J276" s="7" t="s">
        <v>14</v>
      </c>
      <c r="K276" s="7" t="s">
        <v>15</v>
      </c>
      <c r="L276" s="7" t="s">
        <v>16</v>
      </c>
      <c r="M276" s="8">
        <v>88</v>
      </c>
      <c r="N276" s="8">
        <v>160</v>
      </c>
      <c r="O276" s="8">
        <v>160</v>
      </c>
      <c r="P276" s="9">
        <f t="shared" si="20"/>
        <v>120.56000000000002</v>
      </c>
      <c r="Q276" s="9">
        <f t="shared" si="21"/>
        <v>263</v>
      </c>
      <c r="R276" s="9">
        <f t="shared" si="22"/>
        <v>263</v>
      </c>
      <c r="S276" s="7" t="s">
        <v>23</v>
      </c>
      <c r="T276" s="7" t="s">
        <v>3270</v>
      </c>
      <c r="U276" s="7" t="s">
        <v>24</v>
      </c>
      <c r="V276" s="26"/>
      <c r="X276" s="60">
        <f t="shared" si="19"/>
        <v>0</v>
      </c>
    </row>
    <row r="277" spans="2:24" x14ac:dyDescent="0.25">
      <c r="B277" s="35">
        <v>843380145639</v>
      </c>
      <c r="C277" s="7" t="s">
        <v>45</v>
      </c>
      <c r="D277" s="7" t="s">
        <v>46</v>
      </c>
      <c r="E277" s="7" t="s">
        <v>16</v>
      </c>
      <c r="F277" s="7" t="s">
        <v>40</v>
      </c>
      <c r="G277" s="7" t="s">
        <v>19</v>
      </c>
      <c r="H277" s="7" t="s">
        <v>12</v>
      </c>
      <c r="I277" s="7" t="s">
        <v>26</v>
      </c>
      <c r="J277" s="7" t="s">
        <v>14</v>
      </c>
      <c r="K277" s="7" t="s">
        <v>15</v>
      </c>
      <c r="L277" s="7" t="s">
        <v>16</v>
      </c>
      <c r="M277" s="8">
        <v>110</v>
      </c>
      <c r="N277" s="8">
        <v>200</v>
      </c>
      <c r="O277" s="8">
        <v>200</v>
      </c>
      <c r="P277" s="9">
        <f t="shared" si="20"/>
        <v>150.70000000000002</v>
      </c>
      <c r="Q277" s="9">
        <f t="shared" si="21"/>
        <v>329</v>
      </c>
      <c r="R277" s="9">
        <f t="shared" si="22"/>
        <v>329</v>
      </c>
      <c r="S277" s="7" t="s">
        <v>23</v>
      </c>
      <c r="T277" s="7" t="s">
        <v>3270</v>
      </c>
      <c r="U277" s="7" t="s">
        <v>24</v>
      </c>
      <c r="V277" s="26"/>
      <c r="X277" s="60">
        <f t="shared" si="19"/>
        <v>0</v>
      </c>
    </row>
    <row r="278" spans="2:24" x14ac:dyDescent="0.25">
      <c r="B278" s="35">
        <v>843380145646</v>
      </c>
      <c r="C278" s="7" t="s">
        <v>43</v>
      </c>
      <c r="D278" s="7" t="s">
        <v>44</v>
      </c>
      <c r="E278" s="7" t="s">
        <v>16</v>
      </c>
      <c r="F278" s="7" t="s">
        <v>40</v>
      </c>
      <c r="G278" s="7" t="s">
        <v>18</v>
      </c>
      <c r="H278" s="7" t="s">
        <v>12</v>
      </c>
      <c r="I278" s="7" t="s">
        <v>26</v>
      </c>
      <c r="J278" s="7" t="s">
        <v>14</v>
      </c>
      <c r="K278" s="7" t="s">
        <v>15</v>
      </c>
      <c r="L278" s="7" t="s">
        <v>16</v>
      </c>
      <c r="M278" s="8">
        <v>110</v>
      </c>
      <c r="N278" s="8">
        <v>200</v>
      </c>
      <c r="O278" s="8">
        <v>200</v>
      </c>
      <c r="P278" s="9">
        <f t="shared" si="20"/>
        <v>150.70000000000002</v>
      </c>
      <c r="Q278" s="9">
        <f t="shared" si="21"/>
        <v>329</v>
      </c>
      <c r="R278" s="9">
        <f t="shared" si="22"/>
        <v>329</v>
      </c>
      <c r="S278" s="7" t="s">
        <v>23</v>
      </c>
      <c r="T278" s="7" t="s">
        <v>3270</v>
      </c>
      <c r="U278" s="7" t="s">
        <v>24</v>
      </c>
      <c r="V278" s="26"/>
      <c r="X278" s="60">
        <f t="shared" si="19"/>
        <v>0</v>
      </c>
    </row>
    <row r="279" spans="2:24" x14ac:dyDescent="0.25">
      <c r="B279" s="35">
        <v>843380145653</v>
      </c>
      <c r="C279" s="7" t="s">
        <v>41</v>
      </c>
      <c r="D279" s="7" t="s">
        <v>42</v>
      </c>
      <c r="E279" s="7" t="s">
        <v>16</v>
      </c>
      <c r="F279" s="7" t="s">
        <v>40</v>
      </c>
      <c r="G279" s="7" t="s">
        <v>17</v>
      </c>
      <c r="H279" s="7" t="s">
        <v>12</v>
      </c>
      <c r="I279" s="7" t="s">
        <v>26</v>
      </c>
      <c r="J279" s="7" t="s">
        <v>14</v>
      </c>
      <c r="K279" s="7" t="s">
        <v>15</v>
      </c>
      <c r="L279" s="7" t="s">
        <v>16</v>
      </c>
      <c r="M279" s="8">
        <v>110</v>
      </c>
      <c r="N279" s="8">
        <v>200</v>
      </c>
      <c r="O279" s="8">
        <v>200</v>
      </c>
      <c r="P279" s="9">
        <f t="shared" si="20"/>
        <v>150.70000000000002</v>
      </c>
      <c r="Q279" s="9">
        <f t="shared" si="21"/>
        <v>329</v>
      </c>
      <c r="R279" s="9">
        <f t="shared" si="22"/>
        <v>329</v>
      </c>
      <c r="S279" s="7" t="s">
        <v>23</v>
      </c>
      <c r="T279" s="7" t="s">
        <v>3270</v>
      </c>
      <c r="U279" s="7" t="s">
        <v>24</v>
      </c>
      <c r="V279" s="26"/>
      <c r="X279" s="60">
        <f t="shared" si="19"/>
        <v>0</v>
      </c>
    </row>
    <row r="280" spans="2:24" x14ac:dyDescent="0.25">
      <c r="B280" s="35">
        <v>843380145660</v>
      </c>
      <c r="C280" s="7" t="s">
        <v>47</v>
      </c>
      <c r="D280" s="7" t="s">
        <v>48</v>
      </c>
      <c r="E280" s="7" t="s">
        <v>16</v>
      </c>
      <c r="F280" s="7" t="s">
        <v>40</v>
      </c>
      <c r="G280" s="7" t="s">
        <v>20</v>
      </c>
      <c r="H280" s="7" t="s">
        <v>12</v>
      </c>
      <c r="I280" s="7" t="s">
        <v>26</v>
      </c>
      <c r="J280" s="7" t="s">
        <v>14</v>
      </c>
      <c r="K280" s="7" t="s">
        <v>15</v>
      </c>
      <c r="L280" s="7" t="s">
        <v>16</v>
      </c>
      <c r="M280" s="8">
        <v>110</v>
      </c>
      <c r="N280" s="8">
        <v>200</v>
      </c>
      <c r="O280" s="8">
        <v>200</v>
      </c>
      <c r="P280" s="9">
        <f t="shared" si="20"/>
        <v>150.70000000000002</v>
      </c>
      <c r="Q280" s="9">
        <f t="shared" si="21"/>
        <v>329</v>
      </c>
      <c r="R280" s="9">
        <f t="shared" si="22"/>
        <v>329</v>
      </c>
      <c r="S280" s="7" t="s">
        <v>23</v>
      </c>
      <c r="T280" s="7" t="s">
        <v>3270</v>
      </c>
      <c r="U280" s="7" t="s">
        <v>24</v>
      </c>
      <c r="V280" s="26"/>
      <c r="X280" s="60">
        <f t="shared" si="19"/>
        <v>0</v>
      </c>
    </row>
    <row r="281" spans="2:24" x14ac:dyDescent="0.25">
      <c r="B281" s="35">
        <v>843380145677</v>
      </c>
      <c r="C281" s="7" t="s">
        <v>38</v>
      </c>
      <c r="D281" s="7" t="s">
        <v>39</v>
      </c>
      <c r="E281" s="7" t="s">
        <v>16</v>
      </c>
      <c r="F281" s="7" t="s">
        <v>40</v>
      </c>
      <c r="G281" s="7" t="s">
        <v>11</v>
      </c>
      <c r="H281" s="7" t="s">
        <v>12</v>
      </c>
      <c r="I281" s="7" t="s">
        <v>26</v>
      </c>
      <c r="J281" s="7" t="s">
        <v>14</v>
      </c>
      <c r="K281" s="7" t="s">
        <v>15</v>
      </c>
      <c r="L281" s="7" t="s">
        <v>16</v>
      </c>
      <c r="M281" s="8">
        <v>110</v>
      </c>
      <c r="N281" s="8">
        <v>200</v>
      </c>
      <c r="O281" s="8">
        <v>200</v>
      </c>
      <c r="P281" s="9">
        <f t="shared" si="20"/>
        <v>150.70000000000002</v>
      </c>
      <c r="Q281" s="9">
        <f t="shared" si="21"/>
        <v>329</v>
      </c>
      <c r="R281" s="9">
        <f t="shared" si="22"/>
        <v>329</v>
      </c>
      <c r="S281" s="7" t="s">
        <v>23</v>
      </c>
      <c r="T281" s="7" t="s">
        <v>3270</v>
      </c>
      <c r="U281" s="7" t="s">
        <v>24</v>
      </c>
      <c r="V281" s="26"/>
      <c r="X281" s="60">
        <f t="shared" si="19"/>
        <v>0</v>
      </c>
    </row>
    <row r="282" spans="2:24" x14ac:dyDescent="0.25">
      <c r="B282" s="35">
        <v>843380145783</v>
      </c>
      <c r="C282" s="7" t="s">
        <v>56</v>
      </c>
      <c r="D282" s="7" t="s">
        <v>57</v>
      </c>
      <c r="E282" s="7" t="s">
        <v>15</v>
      </c>
      <c r="F282" s="7" t="s">
        <v>51</v>
      </c>
      <c r="G282" s="7" t="s">
        <v>19</v>
      </c>
      <c r="H282" s="7" t="s">
        <v>12</v>
      </c>
      <c r="I282" s="7" t="s">
        <v>26</v>
      </c>
      <c r="J282" s="7" t="s">
        <v>14</v>
      </c>
      <c r="K282" s="7" t="s">
        <v>15</v>
      </c>
      <c r="L282" s="7" t="s">
        <v>16</v>
      </c>
      <c r="M282" s="8">
        <v>110</v>
      </c>
      <c r="N282" s="8">
        <v>200</v>
      </c>
      <c r="O282" s="8">
        <v>200</v>
      </c>
      <c r="P282" s="9">
        <f t="shared" si="20"/>
        <v>150.70000000000002</v>
      </c>
      <c r="Q282" s="9">
        <f t="shared" si="21"/>
        <v>329</v>
      </c>
      <c r="R282" s="9">
        <f t="shared" si="22"/>
        <v>329</v>
      </c>
      <c r="S282" s="7" t="s">
        <v>23</v>
      </c>
      <c r="T282" s="7" t="s">
        <v>3270</v>
      </c>
      <c r="U282" s="7" t="s">
        <v>24</v>
      </c>
      <c r="V282" s="26"/>
      <c r="X282" s="60">
        <f t="shared" si="19"/>
        <v>0</v>
      </c>
    </row>
    <row r="283" spans="2:24" x14ac:dyDescent="0.25">
      <c r="B283" s="35">
        <v>843380145790</v>
      </c>
      <c r="C283" s="7" t="s">
        <v>54</v>
      </c>
      <c r="D283" s="7" t="s">
        <v>55</v>
      </c>
      <c r="E283" s="7" t="s">
        <v>15</v>
      </c>
      <c r="F283" s="7" t="s">
        <v>51</v>
      </c>
      <c r="G283" s="7" t="s">
        <v>18</v>
      </c>
      <c r="H283" s="7" t="s">
        <v>12</v>
      </c>
      <c r="I283" s="7" t="s">
        <v>26</v>
      </c>
      <c r="J283" s="7" t="s">
        <v>14</v>
      </c>
      <c r="K283" s="7" t="s">
        <v>15</v>
      </c>
      <c r="L283" s="7" t="s">
        <v>16</v>
      </c>
      <c r="M283" s="8">
        <v>110</v>
      </c>
      <c r="N283" s="8">
        <v>200</v>
      </c>
      <c r="O283" s="8">
        <v>200</v>
      </c>
      <c r="P283" s="9">
        <f t="shared" si="20"/>
        <v>150.70000000000002</v>
      </c>
      <c r="Q283" s="9">
        <f t="shared" si="21"/>
        <v>329</v>
      </c>
      <c r="R283" s="9">
        <f t="shared" si="22"/>
        <v>329</v>
      </c>
      <c r="S283" s="7" t="s">
        <v>23</v>
      </c>
      <c r="T283" s="7" t="s">
        <v>3270</v>
      </c>
      <c r="U283" s="7" t="s">
        <v>24</v>
      </c>
      <c r="V283" s="26"/>
      <c r="X283" s="60">
        <f t="shared" si="19"/>
        <v>0</v>
      </c>
    </row>
    <row r="284" spans="2:24" x14ac:dyDescent="0.25">
      <c r="B284" s="35">
        <v>843380145806</v>
      </c>
      <c r="C284" s="7" t="s">
        <v>52</v>
      </c>
      <c r="D284" s="7" t="s">
        <v>53</v>
      </c>
      <c r="E284" s="7" t="s">
        <v>15</v>
      </c>
      <c r="F284" s="7" t="s">
        <v>51</v>
      </c>
      <c r="G284" s="7" t="s">
        <v>17</v>
      </c>
      <c r="H284" s="7" t="s">
        <v>12</v>
      </c>
      <c r="I284" s="7" t="s">
        <v>26</v>
      </c>
      <c r="J284" s="7" t="s">
        <v>14</v>
      </c>
      <c r="K284" s="7" t="s">
        <v>15</v>
      </c>
      <c r="L284" s="7" t="s">
        <v>16</v>
      </c>
      <c r="M284" s="8">
        <v>110</v>
      </c>
      <c r="N284" s="8">
        <v>200</v>
      </c>
      <c r="O284" s="8">
        <v>200</v>
      </c>
      <c r="P284" s="9">
        <f t="shared" si="20"/>
        <v>150.70000000000002</v>
      </c>
      <c r="Q284" s="9">
        <f t="shared" si="21"/>
        <v>329</v>
      </c>
      <c r="R284" s="9">
        <f t="shared" si="22"/>
        <v>329</v>
      </c>
      <c r="S284" s="7" t="s">
        <v>23</v>
      </c>
      <c r="T284" s="7" t="s">
        <v>3270</v>
      </c>
      <c r="U284" s="7" t="s">
        <v>24</v>
      </c>
      <c r="V284" s="26"/>
      <c r="X284" s="60">
        <f t="shared" si="19"/>
        <v>0</v>
      </c>
    </row>
    <row r="285" spans="2:24" x14ac:dyDescent="0.25">
      <c r="B285" s="35">
        <v>843380145813</v>
      </c>
      <c r="C285" s="7" t="s">
        <v>58</v>
      </c>
      <c r="D285" s="7" t="s">
        <v>59</v>
      </c>
      <c r="E285" s="7" t="s">
        <v>15</v>
      </c>
      <c r="F285" s="7" t="s">
        <v>51</v>
      </c>
      <c r="G285" s="7" t="s">
        <v>20</v>
      </c>
      <c r="H285" s="7" t="s">
        <v>12</v>
      </c>
      <c r="I285" s="7" t="s">
        <v>26</v>
      </c>
      <c r="J285" s="7" t="s">
        <v>14</v>
      </c>
      <c r="K285" s="7" t="s">
        <v>15</v>
      </c>
      <c r="L285" s="7" t="s">
        <v>16</v>
      </c>
      <c r="M285" s="8">
        <v>110</v>
      </c>
      <c r="N285" s="8">
        <v>200</v>
      </c>
      <c r="O285" s="8">
        <v>200</v>
      </c>
      <c r="P285" s="9">
        <f t="shared" si="20"/>
        <v>150.70000000000002</v>
      </c>
      <c r="Q285" s="9">
        <f t="shared" si="21"/>
        <v>329</v>
      </c>
      <c r="R285" s="9">
        <f t="shared" si="22"/>
        <v>329</v>
      </c>
      <c r="S285" s="7" t="s">
        <v>23</v>
      </c>
      <c r="T285" s="7" t="s">
        <v>3270</v>
      </c>
      <c r="U285" s="7" t="s">
        <v>24</v>
      </c>
      <c r="V285" s="26"/>
      <c r="X285" s="60">
        <f t="shared" si="19"/>
        <v>0</v>
      </c>
    </row>
    <row r="286" spans="2:24" x14ac:dyDescent="0.25">
      <c r="B286" s="35">
        <v>843380145820</v>
      </c>
      <c r="C286" s="7" t="s">
        <v>49</v>
      </c>
      <c r="D286" s="7" t="s">
        <v>50</v>
      </c>
      <c r="E286" s="7" t="s">
        <v>15</v>
      </c>
      <c r="F286" s="7" t="s">
        <v>51</v>
      </c>
      <c r="G286" s="7" t="s">
        <v>11</v>
      </c>
      <c r="H286" s="7" t="s">
        <v>12</v>
      </c>
      <c r="I286" s="7" t="s">
        <v>26</v>
      </c>
      <c r="J286" s="7" t="s">
        <v>14</v>
      </c>
      <c r="K286" s="7" t="s">
        <v>15</v>
      </c>
      <c r="L286" s="7" t="s">
        <v>16</v>
      </c>
      <c r="M286" s="8">
        <v>110</v>
      </c>
      <c r="N286" s="8">
        <v>200</v>
      </c>
      <c r="O286" s="8">
        <v>200</v>
      </c>
      <c r="P286" s="9">
        <f t="shared" si="20"/>
        <v>150.70000000000002</v>
      </c>
      <c r="Q286" s="9">
        <f t="shared" si="21"/>
        <v>329</v>
      </c>
      <c r="R286" s="9">
        <f t="shared" si="22"/>
        <v>329</v>
      </c>
      <c r="S286" s="7" t="s">
        <v>23</v>
      </c>
      <c r="T286" s="7" t="s">
        <v>3270</v>
      </c>
      <c r="U286" s="7" t="s">
        <v>24</v>
      </c>
      <c r="V286" s="26"/>
      <c r="X286" s="60">
        <f t="shared" si="19"/>
        <v>0</v>
      </c>
    </row>
    <row r="287" spans="2:24" x14ac:dyDescent="0.25">
      <c r="B287" s="35">
        <v>843380173991</v>
      </c>
      <c r="C287" s="7" t="s">
        <v>34</v>
      </c>
      <c r="D287" s="7" t="s">
        <v>35</v>
      </c>
      <c r="E287" s="7" t="s">
        <v>15</v>
      </c>
      <c r="F287" s="7" t="s">
        <v>10</v>
      </c>
      <c r="G287" s="7" t="s">
        <v>19</v>
      </c>
      <c r="H287" s="7" t="s">
        <v>12</v>
      </c>
      <c r="I287" s="7" t="s">
        <v>26</v>
      </c>
      <c r="J287" s="7" t="s">
        <v>14</v>
      </c>
      <c r="K287" s="7" t="s">
        <v>15</v>
      </c>
      <c r="L287" s="7" t="s">
        <v>16</v>
      </c>
      <c r="M287" s="8">
        <v>82.5</v>
      </c>
      <c r="N287" s="8">
        <v>150</v>
      </c>
      <c r="O287" s="8">
        <v>150</v>
      </c>
      <c r="P287" s="9">
        <f t="shared" si="20"/>
        <v>113.02500000000002</v>
      </c>
      <c r="Q287" s="9">
        <f t="shared" si="21"/>
        <v>247</v>
      </c>
      <c r="R287" s="9">
        <f t="shared" si="22"/>
        <v>247</v>
      </c>
      <c r="S287" s="7" t="s">
        <v>23</v>
      </c>
      <c r="T287" s="7" t="s">
        <v>3270</v>
      </c>
      <c r="U287" s="7" t="s">
        <v>24</v>
      </c>
      <c r="V287" s="26"/>
      <c r="X287" s="60">
        <f t="shared" si="19"/>
        <v>0</v>
      </c>
    </row>
    <row r="288" spans="2:24" x14ac:dyDescent="0.25">
      <c r="B288" s="35">
        <v>843380173984</v>
      </c>
      <c r="C288" s="7" t="s">
        <v>32</v>
      </c>
      <c r="D288" s="7" t="s">
        <v>33</v>
      </c>
      <c r="E288" s="7" t="s">
        <v>15</v>
      </c>
      <c r="F288" s="7" t="s">
        <v>10</v>
      </c>
      <c r="G288" s="7" t="s">
        <v>18</v>
      </c>
      <c r="H288" s="7" t="s">
        <v>12</v>
      </c>
      <c r="I288" s="7" t="s">
        <v>26</v>
      </c>
      <c r="J288" s="7" t="s">
        <v>14</v>
      </c>
      <c r="K288" s="7" t="s">
        <v>15</v>
      </c>
      <c r="L288" s="7" t="s">
        <v>16</v>
      </c>
      <c r="M288" s="8">
        <v>82.5</v>
      </c>
      <c r="N288" s="8">
        <v>150</v>
      </c>
      <c r="O288" s="8">
        <v>150</v>
      </c>
      <c r="P288" s="9">
        <f t="shared" si="20"/>
        <v>113.02500000000002</v>
      </c>
      <c r="Q288" s="9">
        <f t="shared" si="21"/>
        <v>247</v>
      </c>
      <c r="R288" s="9">
        <f t="shared" si="22"/>
        <v>247</v>
      </c>
      <c r="S288" s="7" t="s">
        <v>23</v>
      </c>
      <c r="T288" s="7" t="s">
        <v>3270</v>
      </c>
      <c r="U288" s="7" t="s">
        <v>24</v>
      </c>
      <c r="V288" s="26"/>
      <c r="X288" s="60">
        <f t="shared" si="19"/>
        <v>0</v>
      </c>
    </row>
    <row r="289" spans="2:24" x14ac:dyDescent="0.25">
      <c r="B289" s="35">
        <v>843380173977</v>
      </c>
      <c r="C289" s="7" t="s">
        <v>30</v>
      </c>
      <c r="D289" s="7" t="s">
        <v>31</v>
      </c>
      <c r="E289" s="7" t="s">
        <v>15</v>
      </c>
      <c r="F289" s="7" t="s">
        <v>10</v>
      </c>
      <c r="G289" s="7" t="s">
        <v>17</v>
      </c>
      <c r="H289" s="7" t="s">
        <v>12</v>
      </c>
      <c r="I289" s="7" t="s">
        <v>26</v>
      </c>
      <c r="J289" s="7" t="s">
        <v>14</v>
      </c>
      <c r="K289" s="7" t="s">
        <v>15</v>
      </c>
      <c r="L289" s="7" t="s">
        <v>16</v>
      </c>
      <c r="M289" s="8">
        <v>82.5</v>
      </c>
      <c r="N289" s="8">
        <v>150</v>
      </c>
      <c r="O289" s="8">
        <v>150</v>
      </c>
      <c r="P289" s="9">
        <f t="shared" si="20"/>
        <v>113.02500000000002</v>
      </c>
      <c r="Q289" s="9">
        <f t="shared" si="21"/>
        <v>247</v>
      </c>
      <c r="R289" s="9">
        <f t="shared" si="22"/>
        <v>247</v>
      </c>
      <c r="S289" s="7" t="s">
        <v>23</v>
      </c>
      <c r="T289" s="7" t="s">
        <v>3270</v>
      </c>
      <c r="U289" s="7" t="s">
        <v>24</v>
      </c>
      <c r="V289" s="26"/>
      <c r="X289" s="60">
        <f t="shared" si="19"/>
        <v>0</v>
      </c>
    </row>
    <row r="290" spans="2:24" x14ac:dyDescent="0.25">
      <c r="B290" s="35">
        <v>843380174004</v>
      </c>
      <c r="C290" s="7" t="s">
        <v>36</v>
      </c>
      <c r="D290" s="7" t="s">
        <v>37</v>
      </c>
      <c r="E290" s="7" t="s">
        <v>15</v>
      </c>
      <c r="F290" s="7" t="s">
        <v>10</v>
      </c>
      <c r="G290" s="7" t="s">
        <v>20</v>
      </c>
      <c r="H290" s="7" t="s">
        <v>12</v>
      </c>
      <c r="I290" s="7" t="s">
        <v>26</v>
      </c>
      <c r="J290" s="7" t="s">
        <v>14</v>
      </c>
      <c r="K290" s="7" t="s">
        <v>15</v>
      </c>
      <c r="L290" s="7" t="s">
        <v>16</v>
      </c>
      <c r="M290" s="8">
        <v>82.5</v>
      </c>
      <c r="N290" s="8">
        <v>150</v>
      </c>
      <c r="O290" s="8">
        <v>150</v>
      </c>
      <c r="P290" s="9">
        <f t="shared" si="20"/>
        <v>113.02500000000002</v>
      </c>
      <c r="Q290" s="9">
        <f t="shared" si="21"/>
        <v>247</v>
      </c>
      <c r="R290" s="9">
        <f t="shared" si="22"/>
        <v>247</v>
      </c>
      <c r="S290" s="7" t="s">
        <v>23</v>
      </c>
      <c r="T290" s="7" t="s">
        <v>3270</v>
      </c>
      <c r="U290" s="7" t="s">
        <v>24</v>
      </c>
      <c r="V290" s="26"/>
      <c r="X290" s="60">
        <f t="shared" si="19"/>
        <v>0</v>
      </c>
    </row>
    <row r="291" spans="2:24" x14ac:dyDescent="0.25">
      <c r="B291" s="35">
        <v>843380173960</v>
      </c>
      <c r="C291" s="7" t="s">
        <v>28</v>
      </c>
      <c r="D291" s="7" t="s">
        <v>29</v>
      </c>
      <c r="E291" s="7" t="s">
        <v>15</v>
      </c>
      <c r="F291" s="7" t="s">
        <v>10</v>
      </c>
      <c r="G291" s="7" t="s">
        <v>11</v>
      </c>
      <c r="H291" s="7" t="s">
        <v>12</v>
      </c>
      <c r="I291" s="7" t="s">
        <v>26</v>
      </c>
      <c r="J291" s="7" t="s">
        <v>14</v>
      </c>
      <c r="K291" s="7" t="s">
        <v>15</v>
      </c>
      <c r="L291" s="7" t="s">
        <v>16</v>
      </c>
      <c r="M291" s="8">
        <v>82.5</v>
      </c>
      <c r="N291" s="8">
        <v>150</v>
      </c>
      <c r="O291" s="8">
        <v>150</v>
      </c>
      <c r="P291" s="9">
        <f t="shared" si="20"/>
        <v>113.02500000000002</v>
      </c>
      <c r="Q291" s="9">
        <f t="shared" si="21"/>
        <v>247</v>
      </c>
      <c r="R291" s="9">
        <f t="shared" si="22"/>
        <v>247</v>
      </c>
      <c r="S291" s="7" t="s">
        <v>23</v>
      </c>
      <c r="T291" s="7" t="s">
        <v>3270</v>
      </c>
      <c r="U291" s="7" t="s">
        <v>24</v>
      </c>
      <c r="V291" s="26"/>
      <c r="X291" s="60">
        <f t="shared" si="19"/>
        <v>0</v>
      </c>
    </row>
    <row r="292" spans="2:24" x14ac:dyDescent="0.25">
      <c r="B292" s="35">
        <v>840490768437</v>
      </c>
      <c r="C292" s="7" t="s">
        <v>628</v>
      </c>
      <c r="D292" s="7" t="s">
        <v>2371</v>
      </c>
      <c r="E292" s="7" t="s">
        <v>16</v>
      </c>
      <c r="F292" s="7" t="s">
        <v>10</v>
      </c>
      <c r="G292" s="7" t="s">
        <v>17</v>
      </c>
      <c r="H292" s="7" t="s">
        <v>234</v>
      </c>
      <c r="I292" s="7" t="s">
        <v>236</v>
      </c>
      <c r="J292" s="7" t="s">
        <v>14</v>
      </c>
      <c r="K292" s="7" t="s">
        <v>15</v>
      </c>
      <c r="L292" s="7" t="s">
        <v>16</v>
      </c>
      <c r="M292" s="8">
        <v>159.5</v>
      </c>
      <c r="N292" s="8">
        <v>290</v>
      </c>
      <c r="O292" s="8">
        <v>290</v>
      </c>
      <c r="P292" s="9">
        <f t="shared" si="20"/>
        <v>218.51500000000001</v>
      </c>
      <c r="Q292" s="9">
        <f t="shared" si="21"/>
        <v>477</v>
      </c>
      <c r="R292" s="9">
        <f t="shared" si="22"/>
        <v>477</v>
      </c>
      <c r="S292" s="7" t="s">
        <v>23</v>
      </c>
      <c r="T292" s="7" t="s">
        <v>3270</v>
      </c>
      <c r="U292" s="7" t="s">
        <v>24</v>
      </c>
      <c r="V292" s="26"/>
      <c r="X292" s="60">
        <f t="shared" si="19"/>
        <v>0</v>
      </c>
    </row>
    <row r="293" spans="2:24" x14ac:dyDescent="0.25">
      <c r="B293" s="35">
        <v>840490768444</v>
      </c>
      <c r="C293" s="7" t="s">
        <v>629</v>
      </c>
      <c r="D293" s="7" t="s">
        <v>2372</v>
      </c>
      <c r="E293" s="7" t="s">
        <v>16</v>
      </c>
      <c r="F293" s="7" t="s">
        <v>10</v>
      </c>
      <c r="G293" s="7" t="s">
        <v>18</v>
      </c>
      <c r="H293" s="7" t="s">
        <v>234</v>
      </c>
      <c r="I293" s="7" t="s">
        <v>236</v>
      </c>
      <c r="J293" s="7" t="s">
        <v>14</v>
      </c>
      <c r="K293" s="7" t="s">
        <v>15</v>
      </c>
      <c r="L293" s="7" t="s">
        <v>16</v>
      </c>
      <c r="M293" s="8">
        <v>159.5</v>
      </c>
      <c r="N293" s="8">
        <v>290</v>
      </c>
      <c r="O293" s="8">
        <v>290</v>
      </c>
      <c r="P293" s="9">
        <f t="shared" si="20"/>
        <v>218.51500000000001</v>
      </c>
      <c r="Q293" s="9">
        <f t="shared" si="21"/>
        <v>477</v>
      </c>
      <c r="R293" s="9">
        <f t="shared" si="22"/>
        <v>477</v>
      </c>
      <c r="S293" s="7" t="s">
        <v>23</v>
      </c>
      <c r="T293" s="7" t="s">
        <v>3270</v>
      </c>
      <c r="U293" s="7" t="s">
        <v>24</v>
      </c>
      <c r="V293" s="26"/>
      <c r="X293" s="60">
        <f t="shared" si="19"/>
        <v>0</v>
      </c>
    </row>
    <row r="294" spans="2:24" x14ac:dyDescent="0.25">
      <c r="B294" s="35">
        <v>840490768451</v>
      </c>
      <c r="C294" s="7" t="s">
        <v>630</v>
      </c>
      <c r="D294" s="7" t="s">
        <v>2373</v>
      </c>
      <c r="E294" s="7" t="s">
        <v>16</v>
      </c>
      <c r="F294" s="7" t="s">
        <v>10</v>
      </c>
      <c r="G294" s="7" t="s">
        <v>19</v>
      </c>
      <c r="H294" s="7" t="s">
        <v>234</v>
      </c>
      <c r="I294" s="7" t="s">
        <v>236</v>
      </c>
      <c r="J294" s="7" t="s">
        <v>14</v>
      </c>
      <c r="K294" s="7" t="s">
        <v>15</v>
      </c>
      <c r="L294" s="7" t="s">
        <v>16</v>
      </c>
      <c r="M294" s="8">
        <v>159.5</v>
      </c>
      <c r="N294" s="8">
        <v>290</v>
      </c>
      <c r="O294" s="8">
        <v>290</v>
      </c>
      <c r="P294" s="9">
        <f t="shared" si="20"/>
        <v>218.51500000000001</v>
      </c>
      <c r="Q294" s="9">
        <f t="shared" si="21"/>
        <v>477</v>
      </c>
      <c r="R294" s="9">
        <f t="shared" si="22"/>
        <v>477</v>
      </c>
      <c r="S294" s="7" t="s">
        <v>23</v>
      </c>
      <c r="T294" s="7" t="s">
        <v>3270</v>
      </c>
      <c r="U294" s="7" t="s">
        <v>24</v>
      </c>
      <c r="V294" s="26"/>
      <c r="X294" s="60">
        <f t="shared" si="19"/>
        <v>0</v>
      </c>
    </row>
    <row r="295" spans="2:24" x14ac:dyDescent="0.25">
      <c r="B295" s="35">
        <v>840490768468</v>
      </c>
      <c r="C295" s="7" t="s">
        <v>631</v>
      </c>
      <c r="D295" s="7" t="s">
        <v>2374</v>
      </c>
      <c r="E295" s="7" t="s">
        <v>16</v>
      </c>
      <c r="F295" s="7" t="s">
        <v>10</v>
      </c>
      <c r="G295" s="7" t="s">
        <v>20</v>
      </c>
      <c r="H295" s="7" t="s">
        <v>234</v>
      </c>
      <c r="I295" s="7" t="s">
        <v>236</v>
      </c>
      <c r="J295" s="7" t="s">
        <v>14</v>
      </c>
      <c r="K295" s="7" t="s">
        <v>15</v>
      </c>
      <c r="L295" s="7" t="s">
        <v>16</v>
      </c>
      <c r="M295" s="8">
        <v>159.5</v>
      </c>
      <c r="N295" s="8">
        <v>290</v>
      </c>
      <c r="O295" s="8">
        <v>290</v>
      </c>
      <c r="P295" s="9">
        <f t="shared" si="20"/>
        <v>218.51500000000001</v>
      </c>
      <c r="Q295" s="9">
        <f t="shared" si="21"/>
        <v>477</v>
      </c>
      <c r="R295" s="9">
        <f t="shared" si="22"/>
        <v>477</v>
      </c>
      <c r="S295" s="7" t="s">
        <v>23</v>
      </c>
      <c r="T295" s="7" t="s">
        <v>3270</v>
      </c>
      <c r="U295" s="7" t="s">
        <v>24</v>
      </c>
      <c r="V295" s="26"/>
      <c r="X295" s="60">
        <f t="shared" si="19"/>
        <v>0</v>
      </c>
    </row>
    <row r="296" spans="2:24" x14ac:dyDescent="0.25">
      <c r="B296" s="35">
        <v>840490768475</v>
      </c>
      <c r="C296" s="7" t="s">
        <v>632</v>
      </c>
      <c r="D296" s="7" t="s">
        <v>2375</v>
      </c>
      <c r="E296" s="7" t="s">
        <v>16</v>
      </c>
      <c r="F296" s="7" t="s">
        <v>10</v>
      </c>
      <c r="G296" s="7" t="s">
        <v>189</v>
      </c>
      <c r="H296" s="7" t="s">
        <v>234</v>
      </c>
      <c r="I296" s="7" t="s">
        <v>236</v>
      </c>
      <c r="J296" s="7" t="s">
        <v>14</v>
      </c>
      <c r="K296" s="7" t="s">
        <v>15</v>
      </c>
      <c r="L296" s="7" t="s">
        <v>16</v>
      </c>
      <c r="M296" s="8">
        <v>159.5</v>
      </c>
      <c r="N296" s="8">
        <v>290</v>
      </c>
      <c r="O296" s="8">
        <v>290</v>
      </c>
      <c r="P296" s="9">
        <f t="shared" si="20"/>
        <v>218.51500000000001</v>
      </c>
      <c r="Q296" s="9">
        <f t="shared" si="21"/>
        <v>477</v>
      </c>
      <c r="R296" s="9">
        <f t="shared" si="22"/>
        <v>477</v>
      </c>
      <c r="S296" s="7" t="s">
        <v>23</v>
      </c>
      <c r="T296" s="7" t="s">
        <v>3270</v>
      </c>
      <c r="U296" s="7" t="s">
        <v>24</v>
      </c>
      <c r="V296" s="26"/>
      <c r="X296" s="60">
        <f t="shared" si="19"/>
        <v>0</v>
      </c>
    </row>
    <row r="297" spans="2:24" x14ac:dyDescent="0.25">
      <c r="B297" s="35">
        <v>840490768635</v>
      </c>
      <c r="C297" s="7" t="s">
        <v>640</v>
      </c>
      <c r="D297" s="7" t="s">
        <v>2376</v>
      </c>
      <c r="E297" s="7" t="s">
        <v>16</v>
      </c>
      <c r="F297" s="7" t="s">
        <v>10</v>
      </c>
      <c r="G297" s="7" t="s">
        <v>17</v>
      </c>
      <c r="H297" s="7" t="s">
        <v>234</v>
      </c>
      <c r="I297" s="7" t="s">
        <v>517</v>
      </c>
      <c r="J297" s="7" t="s">
        <v>14</v>
      </c>
      <c r="K297" s="7" t="s">
        <v>15</v>
      </c>
      <c r="L297" s="7" t="s">
        <v>16</v>
      </c>
      <c r="M297" s="8">
        <v>104.5</v>
      </c>
      <c r="N297" s="8">
        <v>190</v>
      </c>
      <c r="O297" s="8">
        <v>190</v>
      </c>
      <c r="P297" s="9">
        <f t="shared" si="20"/>
        <v>143.16500000000002</v>
      </c>
      <c r="Q297" s="9">
        <f t="shared" si="21"/>
        <v>312</v>
      </c>
      <c r="R297" s="9">
        <f t="shared" si="22"/>
        <v>312</v>
      </c>
      <c r="S297" s="7" t="s">
        <v>23</v>
      </c>
      <c r="T297" s="7" t="s">
        <v>3270</v>
      </c>
      <c r="U297" s="7" t="s">
        <v>24</v>
      </c>
      <c r="V297" s="26"/>
      <c r="X297" s="60">
        <f t="shared" si="19"/>
        <v>0</v>
      </c>
    </row>
    <row r="298" spans="2:24" x14ac:dyDescent="0.25">
      <c r="B298" s="35">
        <v>840490768642</v>
      </c>
      <c r="C298" s="7" t="s">
        <v>641</v>
      </c>
      <c r="D298" s="7" t="s">
        <v>2377</v>
      </c>
      <c r="E298" s="7" t="s">
        <v>16</v>
      </c>
      <c r="F298" s="7" t="s">
        <v>10</v>
      </c>
      <c r="G298" s="7" t="s">
        <v>18</v>
      </c>
      <c r="H298" s="7" t="s">
        <v>234</v>
      </c>
      <c r="I298" s="7" t="s">
        <v>517</v>
      </c>
      <c r="J298" s="7" t="s">
        <v>14</v>
      </c>
      <c r="K298" s="7" t="s">
        <v>15</v>
      </c>
      <c r="L298" s="7" t="s">
        <v>16</v>
      </c>
      <c r="M298" s="8">
        <v>104.5</v>
      </c>
      <c r="N298" s="8">
        <v>190</v>
      </c>
      <c r="O298" s="8">
        <v>190</v>
      </c>
      <c r="P298" s="9">
        <f t="shared" si="20"/>
        <v>143.16500000000002</v>
      </c>
      <c r="Q298" s="9">
        <f t="shared" si="21"/>
        <v>312</v>
      </c>
      <c r="R298" s="9">
        <f t="shared" si="22"/>
        <v>312</v>
      </c>
      <c r="S298" s="7" t="s">
        <v>23</v>
      </c>
      <c r="T298" s="7" t="s">
        <v>3270</v>
      </c>
      <c r="U298" s="7" t="s">
        <v>24</v>
      </c>
      <c r="V298" s="26"/>
      <c r="X298" s="60">
        <f t="shared" si="19"/>
        <v>0</v>
      </c>
    </row>
    <row r="299" spans="2:24" x14ac:dyDescent="0.25">
      <c r="B299" s="35">
        <v>840490768659</v>
      </c>
      <c r="C299" s="7" t="s">
        <v>642</v>
      </c>
      <c r="D299" s="7" t="s">
        <v>2378</v>
      </c>
      <c r="E299" s="7" t="s">
        <v>16</v>
      </c>
      <c r="F299" s="7" t="s">
        <v>10</v>
      </c>
      <c r="G299" s="7" t="s">
        <v>19</v>
      </c>
      <c r="H299" s="7" t="s">
        <v>234</v>
      </c>
      <c r="I299" s="7" t="s">
        <v>517</v>
      </c>
      <c r="J299" s="7" t="s">
        <v>14</v>
      </c>
      <c r="K299" s="7" t="s">
        <v>15</v>
      </c>
      <c r="L299" s="7" t="s">
        <v>16</v>
      </c>
      <c r="M299" s="8">
        <v>104.5</v>
      </c>
      <c r="N299" s="8">
        <v>190</v>
      </c>
      <c r="O299" s="8">
        <v>190</v>
      </c>
      <c r="P299" s="9">
        <f t="shared" si="20"/>
        <v>143.16500000000002</v>
      </c>
      <c r="Q299" s="9">
        <f t="shared" si="21"/>
        <v>312</v>
      </c>
      <c r="R299" s="9">
        <f t="shared" si="22"/>
        <v>312</v>
      </c>
      <c r="S299" s="7" t="s">
        <v>23</v>
      </c>
      <c r="T299" s="7" t="s">
        <v>3270</v>
      </c>
      <c r="U299" s="7" t="s">
        <v>24</v>
      </c>
      <c r="V299" s="26"/>
      <c r="X299" s="60">
        <f t="shared" si="19"/>
        <v>0</v>
      </c>
    </row>
    <row r="300" spans="2:24" x14ac:dyDescent="0.25">
      <c r="B300" s="35">
        <v>840490768666</v>
      </c>
      <c r="C300" s="7" t="s">
        <v>643</v>
      </c>
      <c r="D300" s="7" t="s">
        <v>2379</v>
      </c>
      <c r="E300" s="7" t="s">
        <v>16</v>
      </c>
      <c r="F300" s="7" t="s">
        <v>10</v>
      </c>
      <c r="G300" s="7" t="s">
        <v>20</v>
      </c>
      <c r="H300" s="7" t="s">
        <v>234</v>
      </c>
      <c r="I300" s="7" t="s">
        <v>517</v>
      </c>
      <c r="J300" s="7" t="s">
        <v>14</v>
      </c>
      <c r="K300" s="7" t="s">
        <v>15</v>
      </c>
      <c r="L300" s="7" t="s">
        <v>16</v>
      </c>
      <c r="M300" s="8">
        <v>104.5</v>
      </c>
      <c r="N300" s="8">
        <v>190</v>
      </c>
      <c r="O300" s="8">
        <v>190</v>
      </c>
      <c r="P300" s="9">
        <f t="shared" si="20"/>
        <v>143.16500000000002</v>
      </c>
      <c r="Q300" s="9">
        <f t="shared" si="21"/>
        <v>312</v>
      </c>
      <c r="R300" s="9">
        <f t="shared" si="22"/>
        <v>312</v>
      </c>
      <c r="S300" s="7" t="s">
        <v>23</v>
      </c>
      <c r="T300" s="7" t="s">
        <v>3270</v>
      </c>
      <c r="U300" s="7" t="s">
        <v>24</v>
      </c>
      <c r="V300" s="26"/>
      <c r="X300" s="60">
        <f t="shared" si="19"/>
        <v>0</v>
      </c>
    </row>
    <row r="301" spans="2:24" x14ac:dyDescent="0.25">
      <c r="B301" s="35">
        <v>840490768673</v>
      </c>
      <c r="C301" s="7" t="s">
        <v>644</v>
      </c>
      <c r="D301" s="7" t="s">
        <v>2380</v>
      </c>
      <c r="E301" s="7" t="s">
        <v>16</v>
      </c>
      <c r="F301" s="7" t="s">
        <v>10</v>
      </c>
      <c r="G301" s="7" t="s">
        <v>189</v>
      </c>
      <c r="H301" s="7" t="s">
        <v>234</v>
      </c>
      <c r="I301" s="7" t="s">
        <v>517</v>
      </c>
      <c r="J301" s="7" t="s">
        <v>14</v>
      </c>
      <c r="K301" s="7" t="s">
        <v>15</v>
      </c>
      <c r="L301" s="7" t="s">
        <v>16</v>
      </c>
      <c r="M301" s="8">
        <v>104.5</v>
      </c>
      <c r="N301" s="8">
        <v>190</v>
      </c>
      <c r="O301" s="8">
        <v>190</v>
      </c>
      <c r="P301" s="9">
        <f t="shared" si="20"/>
        <v>143.16500000000002</v>
      </c>
      <c r="Q301" s="9">
        <f t="shared" si="21"/>
        <v>312</v>
      </c>
      <c r="R301" s="9">
        <f t="shared" si="22"/>
        <v>312</v>
      </c>
      <c r="S301" s="7" t="s">
        <v>23</v>
      </c>
      <c r="T301" s="7" t="s">
        <v>3270</v>
      </c>
      <c r="U301" s="7" t="s">
        <v>24</v>
      </c>
      <c r="V301" s="26"/>
      <c r="X301" s="60">
        <f t="shared" si="19"/>
        <v>0</v>
      </c>
    </row>
    <row r="302" spans="2:24" x14ac:dyDescent="0.25">
      <c r="B302" s="35" t="s">
        <v>3024</v>
      </c>
      <c r="C302" s="6" t="s">
        <v>2170</v>
      </c>
      <c r="D302" s="6" t="s">
        <v>2672</v>
      </c>
      <c r="E302" s="7" t="s">
        <v>15</v>
      </c>
      <c r="F302" s="6" t="s">
        <v>10</v>
      </c>
      <c r="G302" s="6" t="s">
        <v>17</v>
      </c>
      <c r="H302" s="6" t="s">
        <v>12</v>
      </c>
      <c r="I302" s="6" t="s">
        <v>26</v>
      </c>
      <c r="J302" s="7" t="s">
        <v>14</v>
      </c>
      <c r="K302" s="6" t="s">
        <v>15</v>
      </c>
      <c r="L302" s="48" t="s">
        <v>16</v>
      </c>
      <c r="M302" s="47">
        <v>77</v>
      </c>
      <c r="N302" s="47">
        <v>140</v>
      </c>
      <c r="O302" s="47">
        <v>140</v>
      </c>
      <c r="P302" s="9">
        <f t="shared" ref="P302:P307" si="23">(O302*$P$3)*(M302/O302)</f>
        <v>105.49000000000001</v>
      </c>
      <c r="Q302" s="9">
        <f t="shared" ref="Q302:Q309" si="24">R302</f>
        <v>230</v>
      </c>
      <c r="R302" s="9">
        <f t="shared" ref="R302:R307" si="25">ROUND(O302*$P$3*(1+$Q$3),0)</f>
        <v>230</v>
      </c>
      <c r="S302" s="7" t="s">
        <v>3268</v>
      </c>
      <c r="T302" s="7" t="s">
        <v>3270</v>
      </c>
      <c r="U302" s="6" t="s">
        <v>24</v>
      </c>
      <c r="V302" s="26"/>
      <c r="X302" s="41">
        <f t="shared" ref="X302:X309" si="26">W302*M302</f>
        <v>0</v>
      </c>
    </row>
    <row r="303" spans="2:24" x14ac:dyDescent="0.25">
      <c r="B303" s="35" t="s">
        <v>3025</v>
      </c>
      <c r="C303" s="6" t="s">
        <v>2171</v>
      </c>
      <c r="D303" s="6" t="s">
        <v>2673</v>
      </c>
      <c r="E303" s="7" t="s">
        <v>15</v>
      </c>
      <c r="F303" s="6" t="s">
        <v>10</v>
      </c>
      <c r="G303" s="6" t="s">
        <v>18</v>
      </c>
      <c r="H303" s="6" t="s">
        <v>12</v>
      </c>
      <c r="I303" s="6" t="s">
        <v>26</v>
      </c>
      <c r="J303" s="7" t="s">
        <v>14</v>
      </c>
      <c r="K303" s="6" t="s">
        <v>15</v>
      </c>
      <c r="L303" s="48" t="s">
        <v>16</v>
      </c>
      <c r="M303" s="47">
        <v>77</v>
      </c>
      <c r="N303" s="47">
        <v>140</v>
      </c>
      <c r="O303" s="47">
        <v>140</v>
      </c>
      <c r="P303" s="9">
        <f t="shared" si="23"/>
        <v>105.49000000000001</v>
      </c>
      <c r="Q303" s="9">
        <f t="shared" si="24"/>
        <v>230</v>
      </c>
      <c r="R303" s="9">
        <f t="shared" si="25"/>
        <v>230</v>
      </c>
      <c r="S303" s="7" t="s">
        <v>3268</v>
      </c>
      <c r="T303" s="7" t="s">
        <v>3270</v>
      </c>
      <c r="U303" s="6" t="s">
        <v>24</v>
      </c>
      <c r="V303" s="26"/>
      <c r="X303" s="41">
        <f t="shared" si="26"/>
        <v>0</v>
      </c>
    </row>
    <row r="304" spans="2:24" x14ac:dyDescent="0.25">
      <c r="B304" s="35" t="s">
        <v>3026</v>
      </c>
      <c r="C304" s="6" t="s">
        <v>2172</v>
      </c>
      <c r="D304" s="6" t="s">
        <v>2674</v>
      </c>
      <c r="E304" s="7" t="s">
        <v>15</v>
      </c>
      <c r="F304" s="6" t="s">
        <v>10</v>
      </c>
      <c r="G304" s="6" t="s">
        <v>19</v>
      </c>
      <c r="H304" s="6" t="s">
        <v>12</v>
      </c>
      <c r="I304" s="6" t="s">
        <v>26</v>
      </c>
      <c r="J304" s="7" t="s">
        <v>14</v>
      </c>
      <c r="K304" s="6" t="s">
        <v>15</v>
      </c>
      <c r="L304" s="48" t="s">
        <v>16</v>
      </c>
      <c r="M304" s="47">
        <v>77</v>
      </c>
      <c r="N304" s="47">
        <v>140</v>
      </c>
      <c r="O304" s="47">
        <v>140</v>
      </c>
      <c r="P304" s="9">
        <f t="shared" si="23"/>
        <v>105.49000000000001</v>
      </c>
      <c r="Q304" s="9">
        <f t="shared" si="24"/>
        <v>230</v>
      </c>
      <c r="R304" s="9">
        <f t="shared" si="25"/>
        <v>230</v>
      </c>
      <c r="S304" s="7" t="s">
        <v>3268</v>
      </c>
      <c r="T304" s="7" t="s">
        <v>3270</v>
      </c>
      <c r="U304" s="6" t="s">
        <v>24</v>
      </c>
      <c r="V304" s="26"/>
      <c r="X304" s="41">
        <f t="shared" si="26"/>
        <v>0</v>
      </c>
    </row>
    <row r="305" spans="2:24" x14ac:dyDescent="0.25">
      <c r="B305" s="35" t="s">
        <v>3027</v>
      </c>
      <c r="C305" s="6" t="s">
        <v>2173</v>
      </c>
      <c r="D305" s="6" t="s">
        <v>2675</v>
      </c>
      <c r="E305" s="7" t="s">
        <v>15</v>
      </c>
      <c r="F305" s="6" t="s">
        <v>10</v>
      </c>
      <c r="G305" s="6" t="s">
        <v>20</v>
      </c>
      <c r="H305" s="6" t="s">
        <v>12</v>
      </c>
      <c r="I305" s="6" t="s">
        <v>26</v>
      </c>
      <c r="J305" s="7" t="s">
        <v>14</v>
      </c>
      <c r="K305" s="6" t="s">
        <v>15</v>
      </c>
      <c r="L305" s="48" t="s">
        <v>16</v>
      </c>
      <c r="M305" s="47">
        <v>77</v>
      </c>
      <c r="N305" s="47">
        <v>140</v>
      </c>
      <c r="O305" s="47">
        <v>140</v>
      </c>
      <c r="P305" s="9">
        <f t="shared" si="23"/>
        <v>105.49000000000001</v>
      </c>
      <c r="Q305" s="9">
        <f t="shared" si="24"/>
        <v>230</v>
      </c>
      <c r="R305" s="9">
        <f t="shared" si="25"/>
        <v>230</v>
      </c>
      <c r="S305" s="7" t="s">
        <v>3268</v>
      </c>
      <c r="T305" s="7" t="s">
        <v>3270</v>
      </c>
      <c r="U305" s="6" t="s">
        <v>24</v>
      </c>
      <c r="V305" s="26"/>
      <c r="X305" s="41">
        <f t="shared" si="26"/>
        <v>0</v>
      </c>
    </row>
    <row r="306" spans="2:24" x14ac:dyDescent="0.25">
      <c r="B306" s="35" t="s">
        <v>3028</v>
      </c>
      <c r="C306" s="6" t="s">
        <v>2174</v>
      </c>
      <c r="D306" s="6" t="s">
        <v>2676</v>
      </c>
      <c r="E306" s="7" t="s">
        <v>15</v>
      </c>
      <c r="F306" s="6" t="s">
        <v>10</v>
      </c>
      <c r="G306" s="6" t="s">
        <v>189</v>
      </c>
      <c r="H306" s="6" t="s">
        <v>12</v>
      </c>
      <c r="I306" s="6" t="s">
        <v>26</v>
      </c>
      <c r="J306" s="7" t="s">
        <v>14</v>
      </c>
      <c r="K306" s="6" t="s">
        <v>15</v>
      </c>
      <c r="L306" s="48" t="s">
        <v>16</v>
      </c>
      <c r="M306" s="47">
        <v>77</v>
      </c>
      <c r="N306" s="47">
        <v>140</v>
      </c>
      <c r="O306" s="47">
        <v>140</v>
      </c>
      <c r="P306" s="9">
        <f t="shared" si="23"/>
        <v>105.49000000000001</v>
      </c>
      <c r="Q306" s="9">
        <f t="shared" si="24"/>
        <v>230</v>
      </c>
      <c r="R306" s="9">
        <f t="shared" si="25"/>
        <v>230</v>
      </c>
      <c r="S306" s="7" t="s">
        <v>3268</v>
      </c>
      <c r="T306" s="7" t="s">
        <v>3270</v>
      </c>
      <c r="U306" s="6" t="s">
        <v>24</v>
      </c>
      <c r="V306" s="26"/>
      <c r="X306" s="41">
        <f t="shared" si="26"/>
        <v>0</v>
      </c>
    </row>
    <row r="307" spans="2:24" x14ac:dyDescent="0.25">
      <c r="B307" s="35" t="s">
        <v>3029</v>
      </c>
      <c r="C307" s="6" t="s">
        <v>2175</v>
      </c>
      <c r="D307" s="6" t="s">
        <v>2677</v>
      </c>
      <c r="E307" s="7" t="s">
        <v>15</v>
      </c>
      <c r="F307" s="6" t="s">
        <v>10</v>
      </c>
      <c r="G307" s="6" t="s">
        <v>190</v>
      </c>
      <c r="H307" s="6" t="s">
        <v>12</v>
      </c>
      <c r="I307" s="6" t="s">
        <v>26</v>
      </c>
      <c r="J307" s="7" t="s">
        <v>14</v>
      </c>
      <c r="K307" s="6" t="s">
        <v>15</v>
      </c>
      <c r="L307" s="48" t="s">
        <v>16</v>
      </c>
      <c r="M307" s="47">
        <v>77</v>
      </c>
      <c r="N307" s="47">
        <v>140</v>
      </c>
      <c r="O307" s="47">
        <v>140</v>
      </c>
      <c r="P307" s="9">
        <f t="shared" si="23"/>
        <v>105.49000000000001</v>
      </c>
      <c r="Q307" s="9">
        <f t="shared" si="24"/>
        <v>230</v>
      </c>
      <c r="R307" s="9">
        <f t="shared" si="25"/>
        <v>230</v>
      </c>
      <c r="S307" s="7" t="s">
        <v>3268</v>
      </c>
      <c r="T307" s="7" t="s">
        <v>3270</v>
      </c>
      <c r="U307" s="6" t="s">
        <v>24</v>
      </c>
      <c r="V307" s="26"/>
      <c r="X307" s="41">
        <f t="shared" si="26"/>
        <v>0</v>
      </c>
    </row>
    <row r="308" spans="2:24" x14ac:dyDescent="0.25">
      <c r="B308" s="35" t="s">
        <v>3316</v>
      </c>
      <c r="C308" s="6" t="s">
        <v>3312</v>
      </c>
      <c r="D308" s="6" t="s">
        <v>3314</v>
      </c>
      <c r="E308" s="7" t="s">
        <v>16</v>
      </c>
      <c r="F308" s="6" t="s">
        <v>10</v>
      </c>
      <c r="G308" s="6" t="s">
        <v>3310</v>
      </c>
      <c r="H308" s="6" t="s">
        <v>504</v>
      </c>
      <c r="I308" s="6" t="s">
        <v>514</v>
      </c>
      <c r="J308" s="7" t="s">
        <v>14</v>
      </c>
      <c r="K308" s="6" t="s">
        <v>15</v>
      </c>
      <c r="L308" s="48" t="s">
        <v>16</v>
      </c>
      <c r="M308" s="47">
        <v>22</v>
      </c>
      <c r="N308" s="47">
        <v>40</v>
      </c>
      <c r="O308" s="47">
        <v>40</v>
      </c>
      <c r="P308" s="9">
        <f t="shared" ref="P308:P309" si="27">(O308*$P$3)*(M308/O308)</f>
        <v>30.140000000000004</v>
      </c>
      <c r="Q308" s="9">
        <f t="shared" si="24"/>
        <v>66</v>
      </c>
      <c r="R308" s="9">
        <f t="shared" ref="R308:R309" si="28">ROUND(O308*$P$3*(1+$Q$3),0)</f>
        <v>66</v>
      </c>
      <c r="S308" s="7" t="s">
        <v>3268</v>
      </c>
      <c r="T308" s="7" t="s">
        <v>3270</v>
      </c>
      <c r="U308" s="6" t="s">
        <v>24</v>
      </c>
      <c r="V308" s="26"/>
      <c r="X308" s="41">
        <f t="shared" si="26"/>
        <v>0</v>
      </c>
    </row>
    <row r="309" spans="2:24" x14ac:dyDescent="0.25">
      <c r="B309" s="35" t="s">
        <v>3317</v>
      </c>
      <c r="C309" s="6" t="s">
        <v>3313</v>
      </c>
      <c r="D309" s="6" t="s">
        <v>3315</v>
      </c>
      <c r="E309" s="7" t="s">
        <v>16</v>
      </c>
      <c r="F309" s="6" t="s">
        <v>10</v>
      </c>
      <c r="G309" s="6" t="s">
        <v>3311</v>
      </c>
      <c r="H309" s="6" t="s">
        <v>504</v>
      </c>
      <c r="I309" s="6" t="s">
        <v>514</v>
      </c>
      <c r="J309" s="7" t="s">
        <v>14</v>
      </c>
      <c r="K309" s="6" t="s">
        <v>15</v>
      </c>
      <c r="L309" s="48" t="s">
        <v>16</v>
      </c>
      <c r="M309" s="47">
        <v>22</v>
      </c>
      <c r="N309" s="47">
        <v>40</v>
      </c>
      <c r="O309" s="47">
        <v>40</v>
      </c>
      <c r="P309" s="9">
        <f t="shared" si="27"/>
        <v>30.140000000000004</v>
      </c>
      <c r="Q309" s="9">
        <f t="shared" si="24"/>
        <v>66</v>
      </c>
      <c r="R309" s="9">
        <f t="shared" si="28"/>
        <v>66</v>
      </c>
      <c r="S309" s="7" t="s">
        <v>3268</v>
      </c>
      <c r="T309" s="7" t="s">
        <v>3270</v>
      </c>
      <c r="U309" s="6" t="s">
        <v>24</v>
      </c>
      <c r="V309" s="26"/>
      <c r="X309" s="41">
        <f t="shared" si="26"/>
        <v>0</v>
      </c>
    </row>
    <row r="310" spans="2:24" x14ac:dyDescent="0.25">
      <c r="B310" s="35" t="s">
        <v>3183</v>
      </c>
      <c r="C310" s="7" t="s">
        <v>1906</v>
      </c>
      <c r="D310" s="7" t="s">
        <v>2381</v>
      </c>
      <c r="E310" s="7" t="s">
        <v>16</v>
      </c>
      <c r="F310" s="7" t="s">
        <v>27</v>
      </c>
      <c r="G310" s="7" t="s">
        <v>284</v>
      </c>
      <c r="H310" s="7" t="s">
        <v>62</v>
      </c>
      <c r="I310" s="7" t="s">
        <v>2382</v>
      </c>
      <c r="J310" s="7" t="s">
        <v>14</v>
      </c>
      <c r="K310" s="7" t="s">
        <v>15</v>
      </c>
      <c r="L310" s="7" t="s">
        <v>16</v>
      </c>
      <c r="M310" s="8">
        <v>93.5</v>
      </c>
      <c r="N310" s="8">
        <v>170</v>
      </c>
      <c r="O310" s="8">
        <v>170</v>
      </c>
      <c r="P310" s="9">
        <f t="shared" si="20"/>
        <v>128.09500000000003</v>
      </c>
      <c r="Q310" s="9">
        <f t="shared" si="21"/>
        <v>279</v>
      </c>
      <c r="R310" s="9">
        <f t="shared" si="22"/>
        <v>279</v>
      </c>
      <c r="S310" s="7" t="s">
        <v>3268</v>
      </c>
      <c r="T310" s="7" t="s">
        <v>3270</v>
      </c>
      <c r="U310" s="7" t="s">
        <v>24</v>
      </c>
      <c r="V310" s="26"/>
      <c r="X310" s="60">
        <f t="shared" si="19"/>
        <v>0</v>
      </c>
    </row>
    <row r="311" spans="2:24" x14ac:dyDescent="0.25">
      <c r="B311" s="35" t="s">
        <v>3184</v>
      </c>
      <c r="C311" s="7" t="s">
        <v>1907</v>
      </c>
      <c r="D311" s="7" t="s">
        <v>2383</v>
      </c>
      <c r="E311" s="7" t="s">
        <v>16</v>
      </c>
      <c r="F311" s="7" t="s">
        <v>27</v>
      </c>
      <c r="G311" s="7" t="s">
        <v>292</v>
      </c>
      <c r="H311" s="7" t="s">
        <v>62</v>
      </c>
      <c r="I311" s="7" t="s">
        <v>2382</v>
      </c>
      <c r="J311" s="7" t="s">
        <v>14</v>
      </c>
      <c r="K311" s="7" t="s">
        <v>15</v>
      </c>
      <c r="L311" s="7" t="s">
        <v>16</v>
      </c>
      <c r="M311" s="8">
        <v>93.5</v>
      </c>
      <c r="N311" s="8">
        <v>170</v>
      </c>
      <c r="O311" s="8">
        <v>170</v>
      </c>
      <c r="P311" s="9">
        <f t="shared" si="20"/>
        <v>128.09500000000003</v>
      </c>
      <c r="Q311" s="9">
        <f t="shared" si="21"/>
        <v>279</v>
      </c>
      <c r="R311" s="9">
        <f t="shared" si="22"/>
        <v>279</v>
      </c>
      <c r="S311" s="7" t="s">
        <v>3268</v>
      </c>
      <c r="T311" s="7" t="s">
        <v>3270</v>
      </c>
      <c r="U311" s="7" t="s">
        <v>24</v>
      </c>
      <c r="V311" s="26"/>
      <c r="X311" s="60">
        <f t="shared" si="19"/>
        <v>0</v>
      </c>
    </row>
    <row r="312" spans="2:24" x14ac:dyDescent="0.25">
      <c r="B312" s="35" t="s">
        <v>3185</v>
      </c>
      <c r="C312" s="7" t="s">
        <v>1908</v>
      </c>
      <c r="D312" s="7" t="s">
        <v>2384</v>
      </c>
      <c r="E312" s="7" t="s">
        <v>16</v>
      </c>
      <c r="F312" s="7" t="s">
        <v>27</v>
      </c>
      <c r="G312" s="7" t="s">
        <v>295</v>
      </c>
      <c r="H312" s="7" t="s">
        <v>62</v>
      </c>
      <c r="I312" s="7" t="s">
        <v>2382</v>
      </c>
      <c r="J312" s="7" t="s">
        <v>14</v>
      </c>
      <c r="K312" s="7" t="s">
        <v>15</v>
      </c>
      <c r="L312" s="7" t="s">
        <v>16</v>
      </c>
      <c r="M312" s="8">
        <v>93.5</v>
      </c>
      <c r="N312" s="8">
        <v>170</v>
      </c>
      <c r="O312" s="8">
        <v>170</v>
      </c>
      <c r="P312" s="9">
        <f t="shared" si="20"/>
        <v>128.09500000000003</v>
      </c>
      <c r="Q312" s="9">
        <f t="shared" si="21"/>
        <v>279</v>
      </c>
      <c r="R312" s="9">
        <f t="shared" si="22"/>
        <v>279</v>
      </c>
      <c r="S312" s="7" t="s">
        <v>3268</v>
      </c>
      <c r="T312" s="7" t="s">
        <v>3270</v>
      </c>
      <c r="U312" s="7" t="s">
        <v>24</v>
      </c>
      <c r="V312" s="26"/>
      <c r="X312" s="60">
        <f t="shared" si="19"/>
        <v>0</v>
      </c>
    </row>
    <row r="313" spans="2:24" x14ac:dyDescent="0.25">
      <c r="B313" s="35" t="s">
        <v>3186</v>
      </c>
      <c r="C313" s="7" t="s">
        <v>1909</v>
      </c>
      <c r="D313" s="7" t="s">
        <v>2385</v>
      </c>
      <c r="E313" s="7" t="s">
        <v>16</v>
      </c>
      <c r="F313" s="7" t="s">
        <v>27</v>
      </c>
      <c r="G313" s="7" t="s">
        <v>285</v>
      </c>
      <c r="H313" s="7" t="s">
        <v>62</v>
      </c>
      <c r="I313" s="7" t="s">
        <v>2382</v>
      </c>
      <c r="J313" s="7" t="s">
        <v>14</v>
      </c>
      <c r="K313" s="7" t="s">
        <v>15</v>
      </c>
      <c r="L313" s="7" t="s">
        <v>16</v>
      </c>
      <c r="M313" s="8">
        <v>93.5</v>
      </c>
      <c r="N313" s="8">
        <v>170</v>
      </c>
      <c r="O313" s="8">
        <v>170</v>
      </c>
      <c r="P313" s="9">
        <f t="shared" si="20"/>
        <v>128.09500000000003</v>
      </c>
      <c r="Q313" s="9">
        <f t="shared" si="21"/>
        <v>279</v>
      </c>
      <c r="R313" s="9">
        <f t="shared" si="22"/>
        <v>279</v>
      </c>
      <c r="S313" s="7" t="s">
        <v>3268</v>
      </c>
      <c r="T313" s="7" t="s">
        <v>3270</v>
      </c>
      <c r="U313" s="7" t="s">
        <v>24</v>
      </c>
      <c r="V313" s="26"/>
      <c r="X313" s="60">
        <f t="shared" si="19"/>
        <v>0</v>
      </c>
    </row>
    <row r="314" spans="2:24" x14ac:dyDescent="0.25">
      <c r="B314" s="35" t="s">
        <v>3187</v>
      </c>
      <c r="C314" s="7" t="s">
        <v>1910</v>
      </c>
      <c r="D314" s="7" t="s">
        <v>2386</v>
      </c>
      <c r="E314" s="7" t="s">
        <v>16</v>
      </c>
      <c r="F314" s="7" t="s">
        <v>27</v>
      </c>
      <c r="G314" s="7" t="s">
        <v>300</v>
      </c>
      <c r="H314" s="7" t="s">
        <v>62</v>
      </c>
      <c r="I314" s="7" t="s">
        <v>2382</v>
      </c>
      <c r="J314" s="7" t="s">
        <v>14</v>
      </c>
      <c r="K314" s="7" t="s">
        <v>15</v>
      </c>
      <c r="L314" s="7" t="s">
        <v>16</v>
      </c>
      <c r="M314" s="8">
        <v>93.5</v>
      </c>
      <c r="N314" s="8">
        <v>170</v>
      </c>
      <c r="O314" s="8">
        <v>170</v>
      </c>
      <c r="P314" s="9">
        <f t="shared" si="20"/>
        <v>128.09500000000003</v>
      </c>
      <c r="Q314" s="9">
        <f t="shared" si="21"/>
        <v>279</v>
      </c>
      <c r="R314" s="9">
        <f t="shared" si="22"/>
        <v>279</v>
      </c>
      <c r="S314" s="7" t="s">
        <v>3268</v>
      </c>
      <c r="T314" s="7" t="s">
        <v>3270</v>
      </c>
      <c r="U314" s="7" t="s">
        <v>24</v>
      </c>
      <c r="V314" s="26"/>
      <c r="X314" s="60">
        <f t="shared" si="19"/>
        <v>0</v>
      </c>
    </row>
    <row r="315" spans="2:24" x14ac:dyDescent="0.25">
      <c r="B315" s="35" t="s">
        <v>3188</v>
      </c>
      <c r="C315" s="7" t="s">
        <v>1911</v>
      </c>
      <c r="D315" s="7" t="s">
        <v>2387</v>
      </c>
      <c r="E315" s="7" t="s">
        <v>16</v>
      </c>
      <c r="F315" s="7" t="s">
        <v>27</v>
      </c>
      <c r="G315" s="7" t="s">
        <v>303</v>
      </c>
      <c r="H315" s="7" t="s">
        <v>62</v>
      </c>
      <c r="I315" s="7" t="s">
        <v>2382</v>
      </c>
      <c r="J315" s="7" t="s">
        <v>14</v>
      </c>
      <c r="K315" s="7" t="s">
        <v>15</v>
      </c>
      <c r="L315" s="7" t="s">
        <v>16</v>
      </c>
      <c r="M315" s="8">
        <v>93.5</v>
      </c>
      <c r="N315" s="8">
        <v>170</v>
      </c>
      <c r="O315" s="8">
        <v>170</v>
      </c>
      <c r="P315" s="9">
        <f t="shared" si="20"/>
        <v>128.09500000000003</v>
      </c>
      <c r="Q315" s="9">
        <f t="shared" si="21"/>
        <v>279</v>
      </c>
      <c r="R315" s="9">
        <f t="shared" si="22"/>
        <v>279</v>
      </c>
      <c r="S315" s="7" t="s">
        <v>3268</v>
      </c>
      <c r="T315" s="7" t="s">
        <v>3270</v>
      </c>
      <c r="U315" s="7" t="s">
        <v>24</v>
      </c>
      <c r="V315" s="26"/>
      <c r="X315" s="60">
        <f t="shared" si="19"/>
        <v>0</v>
      </c>
    </row>
    <row r="316" spans="2:24" x14ac:dyDescent="0.25">
      <c r="B316" s="35" t="s">
        <v>3189</v>
      </c>
      <c r="C316" s="7" t="s">
        <v>1912</v>
      </c>
      <c r="D316" s="7" t="s">
        <v>2388</v>
      </c>
      <c r="E316" s="7" t="s">
        <v>16</v>
      </c>
      <c r="F316" s="7" t="s">
        <v>27</v>
      </c>
      <c r="G316" s="7" t="s">
        <v>286</v>
      </c>
      <c r="H316" s="7" t="s">
        <v>62</v>
      </c>
      <c r="I316" s="7" t="s">
        <v>2382</v>
      </c>
      <c r="J316" s="7" t="s">
        <v>14</v>
      </c>
      <c r="K316" s="7" t="s">
        <v>15</v>
      </c>
      <c r="L316" s="7" t="s">
        <v>16</v>
      </c>
      <c r="M316" s="8">
        <v>93.5</v>
      </c>
      <c r="N316" s="8">
        <v>170</v>
      </c>
      <c r="O316" s="8">
        <v>170</v>
      </c>
      <c r="P316" s="9">
        <f t="shared" si="20"/>
        <v>128.09500000000003</v>
      </c>
      <c r="Q316" s="9">
        <f t="shared" si="21"/>
        <v>279</v>
      </c>
      <c r="R316" s="9">
        <f t="shared" si="22"/>
        <v>279</v>
      </c>
      <c r="S316" s="7" t="s">
        <v>3268</v>
      </c>
      <c r="T316" s="7" t="s">
        <v>3270</v>
      </c>
      <c r="U316" s="7" t="s">
        <v>24</v>
      </c>
      <c r="V316" s="26"/>
      <c r="X316" s="60">
        <f t="shared" si="19"/>
        <v>0</v>
      </c>
    </row>
    <row r="317" spans="2:24" x14ac:dyDescent="0.25">
      <c r="B317" s="35" t="s">
        <v>3190</v>
      </c>
      <c r="C317" s="7" t="s">
        <v>1913</v>
      </c>
      <c r="D317" s="7" t="s">
        <v>2389</v>
      </c>
      <c r="E317" s="7" t="s">
        <v>16</v>
      </c>
      <c r="F317" s="7" t="s">
        <v>27</v>
      </c>
      <c r="G317" s="7" t="s">
        <v>308</v>
      </c>
      <c r="H317" s="7" t="s">
        <v>62</v>
      </c>
      <c r="I317" s="7" t="s">
        <v>2382</v>
      </c>
      <c r="J317" s="7" t="s">
        <v>14</v>
      </c>
      <c r="K317" s="7" t="s">
        <v>15</v>
      </c>
      <c r="L317" s="7" t="s">
        <v>16</v>
      </c>
      <c r="M317" s="8">
        <v>93.5</v>
      </c>
      <c r="N317" s="8">
        <v>170</v>
      </c>
      <c r="O317" s="8">
        <v>170</v>
      </c>
      <c r="P317" s="9">
        <f t="shared" si="20"/>
        <v>128.09500000000003</v>
      </c>
      <c r="Q317" s="9">
        <f t="shared" si="21"/>
        <v>279</v>
      </c>
      <c r="R317" s="9">
        <f t="shared" si="22"/>
        <v>279</v>
      </c>
      <c r="S317" s="7" t="s">
        <v>3268</v>
      </c>
      <c r="T317" s="7" t="s">
        <v>3270</v>
      </c>
      <c r="U317" s="7" t="s">
        <v>24</v>
      </c>
      <c r="V317" s="26"/>
      <c r="X317" s="60">
        <f t="shared" si="19"/>
        <v>0</v>
      </c>
    </row>
    <row r="318" spans="2:24" x14ac:dyDescent="0.25">
      <c r="B318" s="35" t="s">
        <v>3191</v>
      </c>
      <c r="C318" s="7" t="s">
        <v>1914</v>
      </c>
      <c r="D318" s="7" t="s">
        <v>2390</v>
      </c>
      <c r="E318" s="7" t="s">
        <v>16</v>
      </c>
      <c r="F318" s="7" t="s">
        <v>27</v>
      </c>
      <c r="G318" s="7" t="s">
        <v>311</v>
      </c>
      <c r="H318" s="7" t="s">
        <v>62</v>
      </c>
      <c r="I318" s="7" t="s">
        <v>2382</v>
      </c>
      <c r="J318" s="7" t="s">
        <v>14</v>
      </c>
      <c r="K318" s="7" t="s">
        <v>15</v>
      </c>
      <c r="L318" s="7" t="s">
        <v>16</v>
      </c>
      <c r="M318" s="8">
        <v>93.5</v>
      </c>
      <c r="N318" s="8">
        <v>170</v>
      </c>
      <c r="O318" s="8">
        <v>170</v>
      </c>
      <c r="P318" s="9">
        <f t="shared" si="20"/>
        <v>128.09500000000003</v>
      </c>
      <c r="Q318" s="9">
        <f t="shared" si="21"/>
        <v>279</v>
      </c>
      <c r="R318" s="9">
        <f t="shared" si="22"/>
        <v>279</v>
      </c>
      <c r="S318" s="7" t="s">
        <v>3268</v>
      </c>
      <c r="T318" s="7" t="s">
        <v>3270</v>
      </c>
      <c r="U318" s="7" t="s">
        <v>24</v>
      </c>
      <c r="V318" s="26"/>
      <c r="X318" s="60">
        <f t="shared" si="19"/>
        <v>0</v>
      </c>
    </row>
    <row r="319" spans="2:24" x14ac:dyDescent="0.25">
      <c r="B319" s="35" t="s">
        <v>3192</v>
      </c>
      <c r="C319" s="7" t="s">
        <v>1915</v>
      </c>
      <c r="D319" s="7" t="s">
        <v>2391</v>
      </c>
      <c r="E319" s="7" t="s">
        <v>16</v>
      </c>
      <c r="F319" s="7" t="s">
        <v>27</v>
      </c>
      <c r="G319" s="7" t="s">
        <v>287</v>
      </c>
      <c r="H319" s="7" t="s">
        <v>62</v>
      </c>
      <c r="I319" s="7" t="s">
        <v>2382</v>
      </c>
      <c r="J319" s="7" t="s">
        <v>14</v>
      </c>
      <c r="K319" s="7" t="s">
        <v>15</v>
      </c>
      <c r="L319" s="7" t="s">
        <v>16</v>
      </c>
      <c r="M319" s="8">
        <v>93.5</v>
      </c>
      <c r="N319" s="8">
        <v>170</v>
      </c>
      <c r="O319" s="8">
        <v>170</v>
      </c>
      <c r="P319" s="9">
        <f t="shared" si="20"/>
        <v>128.09500000000003</v>
      </c>
      <c r="Q319" s="9">
        <f t="shared" si="21"/>
        <v>279</v>
      </c>
      <c r="R319" s="9">
        <f t="shared" si="22"/>
        <v>279</v>
      </c>
      <c r="S319" s="7" t="s">
        <v>3268</v>
      </c>
      <c r="T319" s="7" t="s">
        <v>3270</v>
      </c>
      <c r="U319" s="7" t="s">
        <v>24</v>
      </c>
      <c r="V319" s="26"/>
      <c r="X319" s="60">
        <f t="shared" si="19"/>
        <v>0</v>
      </c>
    </row>
    <row r="320" spans="2:24" x14ac:dyDescent="0.25">
      <c r="B320" s="35" t="s">
        <v>3193</v>
      </c>
      <c r="C320" s="7" t="s">
        <v>1916</v>
      </c>
      <c r="D320" s="7" t="s">
        <v>2392</v>
      </c>
      <c r="E320" s="7" t="s">
        <v>16</v>
      </c>
      <c r="F320" s="7" t="s">
        <v>27</v>
      </c>
      <c r="G320" s="7" t="s">
        <v>316</v>
      </c>
      <c r="H320" s="7" t="s">
        <v>62</v>
      </c>
      <c r="I320" s="7" t="s">
        <v>2382</v>
      </c>
      <c r="J320" s="7" t="s">
        <v>14</v>
      </c>
      <c r="K320" s="7" t="s">
        <v>15</v>
      </c>
      <c r="L320" s="7" t="s">
        <v>16</v>
      </c>
      <c r="M320" s="8">
        <v>93.5</v>
      </c>
      <c r="N320" s="8">
        <v>170</v>
      </c>
      <c r="O320" s="8">
        <v>170</v>
      </c>
      <c r="P320" s="9">
        <f t="shared" si="20"/>
        <v>128.09500000000003</v>
      </c>
      <c r="Q320" s="9">
        <f t="shared" si="21"/>
        <v>279</v>
      </c>
      <c r="R320" s="9">
        <f t="shared" si="22"/>
        <v>279</v>
      </c>
      <c r="S320" s="7" t="s">
        <v>3268</v>
      </c>
      <c r="T320" s="7" t="s">
        <v>3270</v>
      </c>
      <c r="U320" s="7" t="s">
        <v>24</v>
      </c>
      <c r="V320" s="26"/>
      <c r="X320" s="60">
        <f t="shared" si="19"/>
        <v>0</v>
      </c>
    </row>
    <row r="321" spans="2:24" x14ac:dyDescent="0.25">
      <c r="B321" s="35" t="s">
        <v>3194</v>
      </c>
      <c r="C321" s="7" t="s">
        <v>1917</v>
      </c>
      <c r="D321" s="7" t="s">
        <v>2393</v>
      </c>
      <c r="E321" s="7" t="s">
        <v>16</v>
      </c>
      <c r="F321" s="7" t="s">
        <v>27</v>
      </c>
      <c r="G321" s="7" t="s">
        <v>319</v>
      </c>
      <c r="H321" s="7" t="s">
        <v>62</v>
      </c>
      <c r="I321" s="7" t="s">
        <v>2382</v>
      </c>
      <c r="J321" s="7" t="s">
        <v>14</v>
      </c>
      <c r="K321" s="7" t="s">
        <v>15</v>
      </c>
      <c r="L321" s="7" t="s">
        <v>16</v>
      </c>
      <c r="M321" s="8">
        <v>93.5</v>
      </c>
      <c r="N321" s="8">
        <v>170</v>
      </c>
      <c r="O321" s="8">
        <v>170</v>
      </c>
      <c r="P321" s="9">
        <f t="shared" si="20"/>
        <v>128.09500000000003</v>
      </c>
      <c r="Q321" s="9">
        <f t="shared" si="21"/>
        <v>279</v>
      </c>
      <c r="R321" s="9">
        <f t="shared" si="22"/>
        <v>279</v>
      </c>
      <c r="S321" s="7" t="s">
        <v>3268</v>
      </c>
      <c r="T321" s="7" t="s">
        <v>3270</v>
      </c>
      <c r="U321" s="7" t="s">
        <v>24</v>
      </c>
      <c r="V321" s="26"/>
      <c r="X321" s="60">
        <f t="shared" si="19"/>
        <v>0</v>
      </c>
    </row>
    <row r="322" spans="2:24" x14ac:dyDescent="0.25">
      <c r="B322" s="35" t="s">
        <v>3195</v>
      </c>
      <c r="C322" s="7" t="s">
        <v>1918</v>
      </c>
      <c r="D322" s="7" t="s">
        <v>2394</v>
      </c>
      <c r="E322" s="7" t="s">
        <v>16</v>
      </c>
      <c r="F322" s="7" t="s">
        <v>27</v>
      </c>
      <c r="G322" s="7" t="s">
        <v>322</v>
      </c>
      <c r="H322" s="7" t="s">
        <v>62</v>
      </c>
      <c r="I322" s="7" t="s">
        <v>2382</v>
      </c>
      <c r="J322" s="7" t="s">
        <v>14</v>
      </c>
      <c r="K322" s="7" t="s">
        <v>15</v>
      </c>
      <c r="L322" s="7" t="s">
        <v>16</v>
      </c>
      <c r="M322" s="8">
        <v>93.5</v>
      </c>
      <c r="N322" s="8">
        <v>170</v>
      </c>
      <c r="O322" s="8">
        <v>170</v>
      </c>
      <c r="P322" s="9">
        <f t="shared" si="20"/>
        <v>128.09500000000003</v>
      </c>
      <c r="Q322" s="9">
        <f t="shared" si="21"/>
        <v>279</v>
      </c>
      <c r="R322" s="9">
        <f t="shared" si="22"/>
        <v>279</v>
      </c>
      <c r="S322" s="7" t="s">
        <v>3268</v>
      </c>
      <c r="T322" s="7" t="s">
        <v>3270</v>
      </c>
      <c r="U322" s="7" t="s">
        <v>24</v>
      </c>
      <c r="V322" s="26"/>
      <c r="X322" s="60">
        <f t="shared" si="19"/>
        <v>0</v>
      </c>
    </row>
    <row r="323" spans="2:24" x14ac:dyDescent="0.25">
      <c r="B323" s="35" t="s">
        <v>3196</v>
      </c>
      <c r="C323" s="7" t="s">
        <v>1919</v>
      </c>
      <c r="D323" s="7" t="s">
        <v>2395</v>
      </c>
      <c r="E323" s="7" t="s">
        <v>16</v>
      </c>
      <c r="F323" s="7" t="s">
        <v>27</v>
      </c>
      <c r="G323" s="7" t="s">
        <v>325</v>
      </c>
      <c r="H323" s="7" t="s">
        <v>62</v>
      </c>
      <c r="I323" s="7" t="s">
        <v>2382</v>
      </c>
      <c r="J323" s="7" t="s">
        <v>14</v>
      </c>
      <c r="K323" s="7" t="s">
        <v>15</v>
      </c>
      <c r="L323" s="7" t="s">
        <v>16</v>
      </c>
      <c r="M323" s="8">
        <v>93.5</v>
      </c>
      <c r="N323" s="8">
        <v>170</v>
      </c>
      <c r="O323" s="8">
        <v>170</v>
      </c>
      <c r="P323" s="9">
        <f t="shared" si="20"/>
        <v>128.09500000000003</v>
      </c>
      <c r="Q323" s="9">
        <f t="shared" si="21"/>
        <v>279</v>
      </c>
      <c r="R323" s="9">
        <f t="shared" si="22"/>
        <v>279</v>
      </c>
      <c r="S323" s="7" t="s">
        <v>3268</v>
      </c>
      <c r="T323" s="7" t="s">
        <v>3270</v>
      </c>
      <c r="U323" s="7" t="s">
        <v>24</v>
      </c>
      <c r="V323" s="26"/>
      <c r="X323" s="60">
        <f t="shared" si="19"/>
        <v>0</v>
      </c>
    </row>
    <row r="324" spans="2:24" x14ac:dyDescent="0.25">
      <c r="B324" s="35" t="s">
        <v>3197</v>
      </c>
      <c r="C324" s="7" t="s">
        <v>1920</v>
      </c>
      <c r="D324" s="7" t="s">
        <v>2396</v>
      </c>
      <c r="E324" s="7" t="s">
        <v>16</v>
      </c>
      <c r="F324" s="7" t="s">
        <v>27</v>
      </c>
      <c r="G324" s="7" t="s">
        <v>328</v>
      </c>
      <c r="H324" s="7" t="s">
        <v>62</v>
      </c>
      <c r="I324" s="7" t="s">
        <v>2382</v>
      </c>
      <c r="J324" s="7" t="s">
        <v>14</v>
      </c>
      <c r="K324" s="7" t="s">
        <v>15</v>
      </c>
      <c r="L324" s="7" t="s">
        <v>16</v>
      </c>
      <c r="M324" s="8">
        <v>93.5</v>
      </c>
      <c r="N324" s="8">
        <v>170</v>
      </c>
      <c r="O324" s="8">
        <v>170</v>
      </c>
      <c r="P324" s="9">
        <f t="shared" si="20"/>
        <v>128.09500000000003</v>
      </c>
      <c r="Q324" s="9">
        <f t="shared" si="21"/>
        <v>279</v>
      </c>
      <c r="R324" s="9">
        <f t="shared" si="22"/>
        <v>279</v>
      </c>
      <c r="S324" s="7" t="s">
        <v>3268</v>
      </c>
      <c r="T324" s="7" t="s">
        <v>3270</v>
      </c>
      <c r="U324" s="7" t="s">
        <v>24</v>
      </c>
      <c r="V324" s="26"/>
      <c r="X324" s="60">
        <f t="shared" si="19"/>
        <v>0</v>
      </c>
    </row>
    <row r="325" spans="2:24" x14ac:dyDescent="0.25">
      <c r="B325" s="35" t="s">
        <v>3198</v>
      </c>
      <c r="C325" s="7" t="s">
        <v>1921</v>
      </c>
      <c r="D325" s="7" t="s">
        <v>2397</v>
      </c>
      <c r="E325" s="7" t="s">
        <v>16</v>
      </c>
      <c r="F325" s="7" t="s">
        <v>27</v>
      </c>
      <c r="G325" s="7" t="s">
        <v>331</v>
      </c>
      <c r="H325" s="7" t="s">
        <v>62</v>
      </c>
      <c r="I325" s="7" t="s">
        <v>2382</v>
      </c>
      <c r="J325" s="7" t="s">
        <v>14</v>
      </c>
      <c r="K325" s="7" t="s">
        <v>15</v>
      </c>
      <c r="L325" s="7" t="s">
        <v>16</v>
      </c>
      <c r="M325" s="8">
        <v>93.5</v>
      </c>
      <c r="N325" s="8">
        <v>170</v>
      </c>
      <c r="O325" s="8">
        <v>170</v>
      </c>
      <c r="P325" s="9">
        <f t="shared" si="20"/>
        <v>128.09500000000003</v>
      </c>
      <c r="Q325" s="9">
        <f t="shared" si="21"/>
        <v>279</v>
      </c>
      <c r="R325" s="9">
        <f t="shared" si="22"/>
        <v>279</v>
      </c>
      <c r="S325" s="7" t="s">
        <v>3268</v>
      </c>
      <c r="T325" s="7" t="s">
        <v>3270</v>
      </c>
      <c r="U325" s="7" t="s">
        <v>24</v>
      </c>
      <c r="V325" s="26"/>
      <c r="X325" s="60">
        <f t="shared" si="19"/>
        <v>0</v>
      </c>
    </row>
    <row r="326" spans="2:24" x14ac:dyDescent="0.25">
      <c r="B326" s="35" t="s">
        <v>3199</v>
      </c>
      <c r="C326" s="7" t="s">
        <v>1922</v>
      </c>
      <c r="D326" s="7" t="s">
        <v>2398</v>
      </c>
      <c r="E326" s="7" t="s">
        <v>16</v>
      </c>
      <c r="F326" s="7" t="s">
        <v>27</v>
      </c>
      <c r="G326" s="7" t="s">
        <v>334</v>
      </c>
      <c r="H326" s="7" t="s">
        <v>62</v>
      </c>
      <c r="I326" s="7" t="s">
        <v>2382</v>
      </c>
      <c r="J326" s="7" t="s">
        <v>14</v>
      </c>
      <c r="K326" s="7" t="s">
        <v>15</v>
      </c>
      <c r="L326" s="7" t="s">
        <v>16</v>
      </c>
      <c r="M326" s="8">
        <v>93.5</v>
      </c>
      <c r="N326" s="8">
        <v>170</v>
      </c>
      <c r="O326" s="8">
        <v>170</v>
      </c>
      <c r="P326" s="9">
        <f t="shared" si="20"/>
        <v>128.09500000000003</v>
      </c>
      <c r="Q326" s="9">
        <f t="shared" si="21"/>
        <v>279</v>
      </c>
      <c r="R326" s="9">
        <f t="shared" si="22"/>
        <v>279</v>
      </c>
      <c r="S326" s="7" t="s">
        <v>3268</v>
      </c>
      <c r="T326" s="7" t="s">
        <v>3270</v>
      </c>
      <c r="U326" s="7" t="s">
        <v>24</v>
      </c>
      <c r="V326" s="26"/>
      <c r="X326" s="60">
        <f t="shared" si="19"/>
        <v>0</v>
      </c>
    </row>
    <row r="327" spans="2:24" x14ac:dyDescent="0.25">
      <c r="B327" s="35" t="s">
        <v>3200</v>
      </c>
      <c r="C327" s="7" t="s">
        <v>1923</v>
      </c>
      <c r="D327" s="7" t="s">
        <v>2399</v>
      </c>
      <c r="E327" s="7" t="s">
        <v>16</v>
      </c>
      <c r="F327" s="7" t="s">
        <v>27</v>
      </c>
      <c r="G327" s="7" t="s">
        <v>337</v>
      </c>
      <c r="H327" s="7" t="s">
        <v>62</v>
      </c>
      <c r="I327" s="7" t="s">
        <v>2382</v>
      </c>
      <c r="J327" s="7" t="s">
        <v>14</v>
      </c>
      <c r="K327" s="7" t="s">
        <v>15</v>
      </c>
      <c r="L327" s="7" t="s">
        <v>16</v>
      </c>
      <c r="M327" s="8">
        <v>93.5</v>
      </c>
      <c r="N327" s="8">
        <v>170</v>
      </c>
      <c r="O327" s="8">
        <v>170</v>
      </c>
      <c r="P327" s="9">
        <f t="shared" si="20"/>
        <v>128.09500000000003</v>
      </c>
      <c r="Q327" s="9">
        <f t="shared" si="21"/>
        <v>279</v>
      </c>
      <c r="R327" s="9">
        <f t="shared" si="22"/>
        <v>279</v>
      </c>
      <c r="S327" s="7" t="s">
        <v>3268</v>
      </c>
      <c r="T327" s="7" t="s">
        <v>3270</v>
      </c>
      <c r="U327" s="7" t="s">
        <v>24</v>
      </c>
      <c r="V327" s="26"/>
      <c r="X327" s="60">
        <f t="shared" si="19"/>
        <v>0</v>
      </c>
    </row>
    <row r="328" spans="2:24" x14ac:dyDescent="0.25">
      <c r="B328" s="35" t="s">
        <v>3201</v>
      </c>
      <c r="C328" s="7" t="s">
        <v>1924</v>
      </c>
      <c r="D328" s="7" t="s">
        <v>2400</v>
      </c>
      <c r="E328" s="7" t="s">
        <v>15</v>
      </c>
      <c r="F328" s="7" t="s">
        <v>2401</v>
      </c>
      <c r="G328" s="7" t="s">
        <v>284</v>
      </c>
      <c r="H328" s="7" t="s">
        <v>62</v>
      </c>
      <c r="I328" s="7" t="s">
        <v>2382</v>
      </c>
      <c r="J328" s="7" t="s">
        <v>14</v>
      </c>
      <c r="K328" s="7" t="s">
        <v>15</v>
      </c>
      <c r="L328" s="7" t="s">
        <v>16</v>
      </c>
      <c r="M328" s="8">
        <v>93.5</v>
      </c>
      <c r="N328" s="8">
        <v>170</v>
      </c>
      <c r="O328" s="8">
        <v>170</v>
      </c>
      <c r="P328" s="9">
        <f t="shared" si="20"/>
        <v>128.09500000000003</v>
      </c>
      <c r="Q328" s="9">
        <f t="shared" si="21"/>
        <v>279</v>
      </c>
      <c r="R328" s="9">
        <f t="shared" si="22"/>
        <v>279</v>
      </c>
      <c r="S328" s="7" t="s">
        <v>3268</v>
      </c>
      <c r="T328" s="7" t="s">
        <v>3270</v>
      </c>
      <c r="U328" s="7" t="s">
        <v>24</v>
      </c>
      <c r="V328" s="26"/>
      <c r="X328" s="60">
        <f t="shared" ref="X328:X381" si="29">W328*M328</f>
        <v>0</v>
      </c>
    </row>
    <row r="329" spans="2:24" x14ac:dyDescent="0.25">
      <c r="B329" s="35" t="s">
        <v>3202</v>
      </c>
      <c r="C329" s="7" t="s">
        <v>1925</v>
      </c>
      <c r="D329" s="7" t="s">
        <v>2402</v>
      </c>
      <c r="E329" s="7" t="s">
        <v>15</v>
      </c>
      <c r="F329" s="7" t="s">
        <v>2401</v>
      </c>
      <c r="G329" s="7" t="s">
        <v>292</v>
      </c>
      <c r="H329" s="7" t="s">
        <v>62</v>
      </c>
      <c r="I329" s="7" t="s">
        <v>2382</v>
      </c>
      <c r="J329" s="7" t="s">
        <v>14</v>
      </c>
      <c r="K329" s="7" t="s">
        <v>15</v>
      </c>
      <c r="L329" s="7" t="s">
        <v>16</v>
      </c>
      <c r="M329" s="8">
        <v>93.5</v>
      </c>
      <c r="N329" s="8">
        <v>170</v>
      </c>
      <c r="O329" s="8">
        <v>170</v>
      </c>
      <c r="P329" s="9">
        <f t="shared" ref="P329:P381" si="30">(O329*$P$3)*(M329/O329)</f>
        <v>128.09500000000003</v>
      </c>
      <c r="Q329" s="9">
        <f t="shared" ref="Q329:Q381" si="31">R329</f>
        <v>279</v>
      </c>
      <c r="R329" s="9">
        <f t="shared" ref="R329:R381" si="32">ROUND(O329*$P$3*(1+$Q$3),0)</f>
        <v>279</v>
      </c>
      <c r="S329" s="7" t="s">
        <v>3268</v>
      </c>
      <c r="T329" s="7" t="s">
        <v>3270</v>
      </c>
      <c r="U329" s="7" t="s">
        <v>24</v>
      </c>
      <c r="V329" s="26"/>
      <c r="X329" s="60">
        <f t="shared" si="29"/>
        <v>0</v>
      </c>
    </row>
    <row r="330" spans="2:24" x14ac:dyDescent="0.25">
      <c r="B330" s="35" t="s">
        <v>3203</v>
      </c>
      <c r="C330" s="7" t="s">
        <v>1926</v>
      </c>
      <c r="D330" s="7" t="s">
        <v>2403</v>
      </c>
      <c r="E330" s="7" t="s">
        <v>15</v>
      </c>
      <c r="F330" s="7" t="s">
        <v>2401</v>
      </c>
      <c r="G330" s="7" t="s">
        <v>295</v>
      </c>
      <c r="H330" s="7" t="s">
        <v>62</v>
      </c>
      <c r="I330" s="7" t="s">
        <v>2382</v>
      </c>
      <c r="J330" s="7" t="s">
        <v>14</v>
      </c>
      <c r="K330" s="7" t="s">
        <v>15</v>
      </c>
      <c r="L330" s="7" t="s">
        <v>16</v>
      </c>
      <c r="M330" s="8">
        <v>93.5</v>
      </c>
      <c r="N330" s="8">
        <v>170</v>
      </c>
      <c r="O330" s="8">
        <v>170</v>
      </c>
      <c r="P330" s="9">
        <f t="shared" si="30"/>
        <v>128.09500000000003</v>
      </c>
      <c r="Q330" s="9">
        <f t="shared" si="31"/>
        <v>279</v>
      </c>
      <c r="R330" s="9">
        <f t="shared" si="32"/>
        <v>279</v>
      </c>
      <c r="S330" s="7" t="s">
        <v>3268</v>
      </c>
      <c r="T330" s="7" t="s">
        <v>3270</v>
      </c>
      <c r="U330" s="7" t="s">
        <v>24</v>
      </c>
      <c r="V330" s="26"/>
      <c r="X330" s="60">
        <f t="shared" si="29"/>
        <v>0</v>
      </c>
    </row>
    <row r="331" spans="2:24" x14ac:dyDescent="0.25">
      <c r="B331" s="35" t="s">
        <v>3204</v>
      </c>
      <c r="C331" s="7" t="s">
        <v>1927</v>
      </c>
      <c r="D331" s="7" t="s">
        <v>2404</v>
      </c>
      <c r="E331" s="7" t="s">
        <v>15</v>
      </c>
      <c r="F331" s="7" t="s">
        <v>2401</v>
      </c>
      <c r="G331" s="7" t="s">
        <v>285</v>
      </c>
      <c r="H331" s="7" t="s">
        <v>62</v>
      </c>
      <c r="I331" s="7" t="s">
        <v>2382</v>
      </c>
      <c r="J331" s="7" t="s">
        <v>14</v>
      </c>
      <c r="K331" s="7" t="s">
        <v>15</v>
      </c>
      <c r="L331" s="7" t="s">
        <v>16</v>
      </c>
      <c r="M331" s="8">
        <v>93.5</v>
      </c>
      <c r="N331" s="8">
        <v>170</v>
      </c>
      <c r="O331" s="8">
        <v>170</v>
      </c>
      <c r="P331" s="9">
        <f t="shared" si="30"/>
        <v>128.09500000000003</v>
      </c>
      <c r="Q331" s="9">
        <f t="shared" si="31"/>
        <v>279</v>
      </c>
      <c r="R331" s="9">
        <f t="shared" si="32"/>
        <v>279</v>
      </c>
      <c r="S331" s="7" t="s">
        <v>3268</v>
      </c>
      <c r="T331" s="7" t="s">
        <v>3270</v>
      </c>
      <c r="U331" s="7" t="s">
        <v>24</v>
      </c>
      <c r="V331" s="26"/>
      <c r="X331" s="60">
        <f t="shared" si="29"/>
        <v>0</v>
      </c>
    </row>
    <row r="332" spans="2:24" x14ac:dyDescent="0.25">
      <c r="B332" s="35" t="s">
        <v>3205</v>
      </c>
      <c r="C332" s="7" t="s">
        <v>1928</v>
      </c>
      <c r="D332" s="7" t="s">
        <v>2405</v>
      </c>
      <c r="E332" s="7" t="s">
        <v>15</v>
      </c>
      <c r="F332" s="7" t="s">
        <v>2401</v>
      </c>
      <c r="G332" s="7" t="s">
        <v>300</v>
      </c>
      <c r="H332" s="7" t="s">
        <v>62</v>
      </c>
      <c r="I332" s="7" t="s">
        <v>2382</v>
      </c>
      <c r="J332" s="7" t="s">
        <v>14</v>
      </c>
      <c r="K332" s="7" t="s">
        <v>15</v>
      </c>
      <c r="L332" s="7" t="s">
        <v>16</v>
      </c>
      <c r="M332" s="8">
        <v>93.5</v>
      </c>
      <c r="N332" s="8">
        <v>170</v>
      </c>
      <c r="O332" s="8">
        <v>170</v>
      </c>
      <c r="P332" s="9">
        <f t="shared" si="30"/>
        <v>128.09500000000003</v>
      </c>
      <c r="Q332" s="9">
        <f t="shared" si="31"/>
        <v>279</v>
      </c>
      <c r="R332" s="9">
        <f t="shared" si="32"/>
        <v>279</v>
      </c>
      <c r="S332" s="7" t="s">
        <v>3268</v>
      </c>
      <c r="T332" s="7" t="s">
        <v>3270</v>
      </c>
      <c r="U332" s="7" t="s">
        <v>24</v>
      </c>
      <c r="V332" s="26"/>
      <c r="X332" s="60">
        <f t="shared" si="29"/>
        <v>0</v>
      </c>
    </row>
    <row r="333" spans="2:24" x14ac:dyDescent="0.25">
      <c r="B333" s="35" t="s">
        <v>3206</v>
      </c>
      <c r="C333" s="7" t="s">
        <v>1929</v>
      </c>
      <c r="D333" s="7" t="s">
        <v>2406</v>
      </c>
      <c r="E333" s="7" t="s">
        <v>15</v>
      </c>
      <c r="F333" s="7" t="s">
        <v>2401</v>
      </c>
      <c r="G333" s="7" t="s">
        <v>303</v>
      </c>
      <c r="H333" s="7" t="s">
        <v>62</v>
      </c>
      <c r="I333" s="7" t="s">
        <v>2382</v>
      </c>
      <c r="J333" s="7" t="s">
        <v>14</v>
      </c>
      <c r="K333" s="7" t="s">
        <v>15</v>
      </c>
      <c r="L333" s="7" t="s">
        <v>16</v>
      </c>
      <c r="M333" s="8">
        <v>93.5</v>
      </c>
      <c r="N333" s="8">
        <v>170</v>
      </c>
      <c r="O333" s="8">
        <v>170</v>
      </c>
      <c r="P333" s="9">
        <f t="shared" si="30"/>
        <v>128.09500000000003</v>
      </c>
      <c r="Q333" s="9">
        <f t="shared" si="31"/>
        <v>279</v>
      </c>
      <c r="R333" s="9">
        <f t="shared" si="32"/>
        <v>279</v>
      </c>
      <c r="S333" s="7" t="s">
        <v>3268</v>
      </c>
      <c r="T333" s="7" t="s">
        <v>3270</v>
      </c>
      <c r="U333" s="7" t="s">
        <v>24</v>
      </c>
      <c r="V333" s="26"/>
      <c r="X333" s="60">
        <f t="shared" si="29"/>
        <v>0</v>
      </c>
    </row>
    <row r="334" spans="2:24" x14ac:dyDescent="0.25">
      <c r="B334" s="35" t="s">
        <v>3207</v>
      </c>
      <c r="C334" s="7" t="s">
        <v>1930</v>
      </c>
      <c r="D334" s="7" t="s">
        <v>2407</v>
      </c>
      <c r="E334" s="7" t="s">
        <v>15</v>
      </c>
      <c r="F334" s="7" t="s">
        <v>2401</v>
      </c>
      <c r="G334" s="7" t="s">
        <v>286</v>
      </c>
      <c r="H334" s="7" t="s">
        <v>62</v>
      </c>
      <c r="I334" s="7" t="s">
        <v>2382</v>
      </c>
      <c r="J334" s="7" t="s">
        <v>14</v>
      </c>
      <c r="K334" s="7" t="s">
        <v>15</v>
      </c>
      <c r="L334" s="7" t="s">
        <v>16</v>
      </c>
      <c r="M334" s="8">
        <v>93.5</v>
      </c>
      <c r="N334" s="8">
        <v>170</v>
      </c>
      <c r="O334" s="8">
        <v>170</v>
      </c>
      <c r="P334" s="9">
        <f t="shared" si="30"/>
        <v>128.09500000000003</v>
      </c>
      <c r="Q334" s="9">
        <f t="shared" si="31"/>
        <v>279</v>
      </c>
      <c r="R334" s="9">
        <f t="shared" si="32"/>
        <v>279</v>
      </c>
      <c r="S334" s="7" t="s">
        <v>3268</v>
      </c>
      <c r="T334" s="7" t="s">
        <v>3270</v>
      </c>
      <c r="U334" s="7" t="s">
        <v>24</v>
      </c>
      <c r="V334" s="26"/>
      <c r="X334" s="60">
        <f t="shared" si="29"/>
        <v>0</v>
      </c>
    </row>
    <row r="335" spans="2:24" x14ac:dyDescent="0.25">
      <c r="B335" s="35" t="s">
        <v>3208</v>
      </c>
      <c r="C335" s="7" t="s">
        <v>1931</v>
      </c>
      <c r="D335" s="7" t="s">
        <v>2408</v>
      </c>
      <c r="E335" s="7" t="s">
        <v>15</v>
      </c>
      <c r="F335" s="7" t="s">
        <v>2401</v>
      </c>
      <c r="G335" s="7" t="s">
        <v>308</v>
      </c>
      <c r="H335" s="7" t="s">
        <v>62</v>
      </c>
      <c r="I335" s="7" t="s">
        <v>2382</v>
      </c>
      <c r="J335" s="7" t="s">
        <v>14</v>
      </c>
      <c r="K335" s="7" t="s">
        <v>15</v>
      </c>
      <c r="L335" s="7" t="s">
        <v>16</v>
      </c>
      <c r="M335" s="8">
        <v>93.5</v>
      </c>
      <c r="N335" s="8">
        <v>170</v>
      </c>
      <c r="O335" s="8">
        <v>170</v>
      </c>
      <c r="P335" s="9">
        <f t="shared" si="30"/>
        <v>128.09500000000003</v>
      </c>
      <c r="Q335" s="9">
        <f t="shared" si="31"/>
        <v>279</v>
      </c>
      <c r="R335" s="9">
        <f t="shared" si="32"/>
        <v>279</v>
      </c>
      <c r="S335" s="7" t="s">
        <v>3268</v>
      </c>
      <c r="T335" s="7" t="s">
        <v>3270</v>
      </c>
      <c r="U335" s="7" t="s">
        <v>24</v>
      </c>
      <c r="V335" s="26"/>
      <c r="X335" s="60">
        <f t="shared" si="29"/>
        <v>0</v>
      </c>
    </row>
    <row r="336" spans="2:24" x14ac:dyDescent="0.25">
      <c r="B336" s="35" t="s">
        <v>3209</v>
      </c>
      <c r="C336" s="7" t="s">
        <v>1932</v>
      </c>
      <c r="D336" s="7" t="s">
        <v>2409</v>
      </c>
      <c r="E336" s="7" t="s">
        <v>15</v>
      </c>
      <c r="F336" s="7" t="s">
        <v>2401</v>
      </c>
      <c r="G336" s="7" t="s">
        <v>311</v>
      </c>
      <c r="H336" s="7" t="s">
        <v>62</v>
      </c>
      <c r="I336" s="7" t="s">
        <v>2382</v>
      </c>
      <c r="J336" s="7" t="s">
        <v>14</v>
      </c>
      <c r="K336" s="7" t="s">
        <v>15</v>
      </c>
      <c r="L336" s="7" t="s">
        <v>16</v>
      </c>
      <c r="M336" s="8">
        <v>93.5</v>
      </c>
      <c r="N336" s="8">
        <v>170</v>
      </c>
      <c r="O336" s="8">
        <v>170</v>
      </c>
      <c r="P336" s="9">
        <f t="shared" si="30"/>
        <v>128.09500000000003</v>
      </c>
      <c r="Q336" s="9">
        <f t="shared" si="31"/>
        <v>279</v>
      </c>
      <c r="R336" s="9">
        <f t="shared" si="32"/>
        <v>279</v>
      </c>
      <c r="S336" s="7" t="s">
        <v>3268</v>
      </c>
      <c r="T336" s="7" t="s">
        <v>3270</v>
      </c>
      <c r="U336" s="7" t="s">
        <v>24</v>
      </c>
      <c r="V336" s="26"/>
      <c r="X336" s="60">
        <f t="shared" si="29"/>
        <v>0</v>
      </c>
    </row>
    <row r="337" spans="2:24" x14ac:dyDescent="0.25">
      <c r="B337" s="35" t="s">
        <v>3210</v>
      </c>
      <c r="C337" s="7" t="s">
        <v>1933</v>
      </c>
      <c r="D337" s="7" t="s">
        <v>2410</v>
      </c>
      <c r="E337" s="7" t="s">
        <v>15</v>
      </c>
      <c r="F337" s="7" t="s">
        <v>2401</v>
      </c>
      <c r="G337" s="7" t="s">
        <v>287</v>
      </c>
      <c r="H337" s="7" t="s">
        <v>62</v>
      </c>
      <c r="I337" s="7" t="s">
        <v>2382</v>
      </c>
      <c r="J337" s="7" t="s">
        <v>14</v>
      </c>
      <c r="K337" s="7" t="s">
        <v>15</v>
      </c>
      <c r="L337" s="7" t="s">
        <v>16</v>
      </c>
      <c r="M337" s="8">
        <v>93.5</v>
      </c>
      <c r="N337" s="8">
        <v>170</v>
      </c>
      <c r="O337" s="8">
        <v>170</v>
      </c>
      <c r="P337" s="9">
        <f t="shared" si="30"/>
        <v>128.09500000000003</v>
      </c>
      <c r="Q337" s="9">
        <f t="shared" si="31"/>
        <v>279</v>
      </c>
      <c r="R337" s="9">
        <f t="shared" si="32"/>
        <v>279</v>
      </c>
      <c r="S337" s="7" t="s">
        <v>3268</v>
      </c>
      <c r="T337" s="7" t="s">
        <v>3270</v>
      </c>
      <c r="U337" s="7" t="s">
        <v>24</v>
      </c>
      <c r="V337" s="26"/>
      <c r="X337" s="60">
        <f t="shared" si="29"/>
        <v>0</v>
      </c>
    </row>
    <row r="338" spans="2:24" x14ac:dyDescent="0.25">
      <c r="B338" s="35" t="s">
        <v>3211</v>
      </c>
      <c r="C338" s="7" t="s">
        <v>1934</v>
      </c>
      <c r="D338" s="7" t="s">
        <v>2411</v>
      </c>
      <c r="E338" s="7" t="s">
        <v>15</v>
      </c>
      <c r="F338" s="7" t="s">
        <v>2401</v>
      </c>
      <c r="G338" s="7" t="s">
        <v>316</v>
      </c>
      <c r="H338" s="7" t="s">
        <v>62</v>
      </c>
      <c r="I338" s="7" t="s">
        <v>2382</v>
      </c>
      <c r="J338" s="7" t="s">
        <v>14</v>
      </c>
      <c r="K338" s="7" t="s">
        <v>15</v>
      </c>
      <c r="L338" s="7" t="s">
        <v>16</v>
      </c>
      <c r="M338" s="8">
        <v>93.5</v>
      </c>
      <c r="N338" s="8">
        <v>170</v>
      </c>
      <c r="O338" s="8">
        <v>170</v>
      </c>
      <c r="P338" s="9">
        <f t="shared" si="30"/>
        <v>128.09500000000003</v>
      </c>
      <c r="Q338" s="9">
        <f t="shared" si="31"/>
        <v>279</v>
      </c>
      <c r="R338" s="9">
        <f t="shared" si="32"/>
        <v>279</v>
      </c>
      <c r="S338" s="7" t="s">
        <v>3268</v>
      </c>
      <c r="T338" s="7" t="s">
        <v>3270</v>
      </c>
      <c r="U338" s="7" t="s">
        <v>24</v>
      </c>
      <c r="V338" s="26"/>
      <c r="X338" s="60">
        <f t="shared" si="29"/>
        <v>0</v>
      </c>
    </row>
    <row r="339" spans="2:24" x14ac:dyDescent="0.25">
      <c r="B339" s="35" t="s">
        <v>3212</v>
      </c>
      <c r="C339" s="7" t="s">
        <v>1935</v>
      </c>
      <c r="D339" s="7" t="s">
        <v>2412</v>
      </c>
      <c r="E339" s="7" t="s">
        <v>15</v>
      </c>
      <c r="F339" s="7" t="s">
        <v>2401</v>
      </c>
      <c r="G339" s="7" t="s">
        <v>319</v>
      </c>
      <c r="H339" s="7" t="s">
        <v>62</v>
      </c>
      <c r="I339" s="7" t="s">
        <v>2382</v>
      </c>
      <c r="J339" s="7" t="s">
        <v>14</v>
      </c>
      <c r="K339" s="7" t="s">
        <v>15</v>
      </c>
      <c r="L339" s="7" t="s">
        <v>16</v>
      </c>
      <c r="M339" s="8">
        <v>93.5</v>
      </c>
      <c r="N339" s="8">
        <v>170</v>
      </c>
      <c r="O339" s="8">
        <v>170</v>
      </c>
      <c r="P339" s="9">
        <f t="shared" si="30"/>
        <v>128.09500000000003</v>
      </c>
      <c r="Q339" s="9">
        <f t="shared" si="31"/>
        <v>279</v>
      </c>
      <c r="R339" s="9">
        <f t="shared" si="32"/>
        <v>279</v>
      </c>
      <c r="S339" s="7" t="s">
        <v>3268</v>
      </c>
      <c r="T339" s="7" t="s">
        <v>3270</v>
      </c>
      <c r="U339" s="7" t="s">
        <v>24</v>
      </c>
      <c r="V339" s="26"/>
      <c r="X339" s="60">
        <f t="shared" si="29"/>
        <v>0</v>
      </c>
    </row>
    <row r="340" spans="2:24" x14ac:dyDescent="0.25">
      <c r="B340" s="35" t="s">
        <v>3213</v>
      </c>
      <c r="C340" s="7" t="s">
        <v>1936</v>
      </c>
      <c r="D340" s="7" t="s">
        <v>2413</v>
      </c>
      <c r="E340" s="7" t="s">
        <v>15</v>
      </c>
      <c r="F340" s="7" t="s">
        <v>2401</v>
      </c>
      <c r="G340" s="7" t="s">
        <v>322</v>
      </c>
      <c r="H340" s="7" t="s">
        <v>62</v>
      </c>
      <c r="I340" s="7" t="s">
        <v>2382</v>
      </c>
      <c r="J340" s="7" t="s">
        <v>14</v>
      </c>
      <c r="K340" s="7" t="s">
        <v>15</v>
      </c>
      <c r="L340" s="7" t="s">
        <v>16</v>
      </c>
      <c r="M340" s="8">
        <v>93.5</v>
      </c>
      <c r="N340" s="8">
        <v>170</v>
      </c>
      <c r="O340" s="8">
        <v>170</v>
      </c>
      <c r="P340" s="9">
        <f t="shared" si="30"/>
        <v>128.09500000000003</v>
      </c>
      <c r="Q340" s="9">
        <f t="shared" si="31"/>
        <v>279</v>
      </c>
      <c r="R340" s="9">
        <f t="shared" si="32"/>
        <v>279</v>
      </c>
      <c r="S340" s="7" t="s">
        <v>3268</v>
      </c>
      <c r="T340" s="7" t="s">
        <v>3270</v>
      </c>
      <c r="U340" s="7" t="s">
        <v>24</v>
      </c>
      <c r="V340" s="26"/>
      <c r="X340" s="60">
        <f t="shared" si="29"/>
        <v>0</v>
      </c>
    </row>
    <row r="341" spans="2:24" x14ac:dyDescent="0.25">
      <c r="B341" s="35" t="s">
        <v>3214</v>
      </c>
      <c r="C341" s="7" t="s">
        <v>1937</v>
      </c>
      <c r="D341" s="7" t="s">
        <v>2414</v>
      </c>
      <c r="E341" s="7" t="s">
        <v>15</v>
      </c>
      <c r="F341" s="7" t="s">
        <v>2401</v>
      </c>
      <c r="G341" s="7" t="s">
        <v>325</v>
      </c>
      <c r="H341" s="7" t="s">
        <v>62</v>
      </c>
      <c r="I341" s="7" t="s">
        <v>2382</v>
      </c>
      <c r="J341" s="7" t="s">
        <v>14</v>
      </c>
      <c r="K341" s="7" t="s">
        <v>15</v>
      </c>
      <c r="L341" s="7" t="s">
        <v>16</v>
      </c>
      <c r="M341" s="8">
        <v>93.5</v>
      </c>
      <c r="N341" s="8">
        <v>170</v>
      </c>
      <c r="O341" s="8">
        <v>170</v>
      </c>
      <c r="P341" s="9">
        <f t="shared" si="30"/>
        <v>128.09500000000003</v>
      </c>
      <c r="Q341" s="9">
        <f t="shared" si="31"/>
        <v>279</v>
      </c>
      <c r="R341" s="9">
        <f t="shared" si="32"/>
        <v>279</v>
      </c>
      <c r="S341" s="7" t="s">
        <v>3268</v>
      </c>
      <c r="T341" s="7" t="s">
        <v>3270</v>
      </c>
      <c r="U341" s="7" t="s">
        <v>24</v>
      </c>
      <c r="V341" s="26"/>
      <c r="X341" s="60">
        <f t="shared" si="29"/>
        <v>0</v>
      </c>
    </row>
    <row r="342" spans="2:24" x14ac:dyDescent="0.25">
      <c r="B342" s="35" t="s">
        <v>3215</v>
      </c>
      <c r="C342" s="7" t="s">
        <v>1938</v>
      </c>
      <c r="D342" s="7" t="s">
        <v>2415</v>
      </c>
      <c r="E342" s="7" t="s">
        <v>15</v>
      </c>
      <c r="F342" s="7" t="s">
        <v>2401</v>
      </c>
      <c r="G342" s="7" t="s">
        <v>328</v>
      </c>
      <c r="H342" s="7" t="s">
        <v>62</v>
      </c>
      <c r="I342" s="7" t="s">
        <v>2382</v>
      </c>
      <c r="J342" s="7" t="s">
        <v>14</v>
      </c>
      <c r="K342" s="7" t="s">
        <v>15</v>
      </c>
      <c r="L342" s="7" t="s">
        <v>16</v>
      </c>
      <c r="M342" s="8">
        <v>93.5</v>
      </c>
      <c r="N342" s="8">
        <v>170</v>
      </c>
      <c r="O342" s="8">
        <v>170</v>
      </c>
      <c r="P342" s="9">
        <f t="shared" si="30"/>
        <v>128.09500000000003</v>
      </c>
      <c r="Q342" s="9">
        <f t="shared" si="31"/>
        <v>279</v>
      </c>
      <c r="R342" s="9">
        <f t="shared" si="32"/>
        <v>279</v>
      </c>
      <c r="S342" s="7" t="s">
        <v>3268</v>
      </c>
      <c r="T342" s="7" t="s">
        <v>3270</v>
      </c>
      <c r="U342" s="7" t="s">
        <v>24</v>
      </c>
      <c r="V342" s="26"/>
      <c r="X342" s="60">
        <f t="shared" si="29"/>
        <v>0</v>
      </c>
    </row>
    <row r="343" spans="2:24" x14ac:dyDescent="0.25">
      <c r="B343" s="35" t="s">
        <v>3216</v>
      </c>
      <c r="C343" s="7" t="s">
        <v>1939</v>
      </c>
      <c r="D343" s="7" t="s">
        <v>2416</v>
      </c>
      <c r="E343" s="7" t="s">
        <v>15</v>
      </c>
      <c r="F343" s="7" t="s">
        <v>2401</v>
      </c>
      <c r="G343" s="7" t="s">
        <v>331</v>
      </c>
      <c r="H343" s="7" t="s">
        <v>62</v>
      </c>
      <c r="I343" s="7" t="s">
        <v>2382</v>
      </c>
      <c r="J343" s="7" t="s">
        <v>14</v>
      </c>
      <c r="K343" s="7" t="s">
        <v>15</v>
      </c>
      <c r="L343" s="7" t="s">
        <v>16</v>
      </c>
      <c r="M343" s="8">
        <v>93.5</v>
      </c>
      <c r="N343" s="8">
        <v>170</v>
      </c>
      <c r="O343" s="8">
        <v>170</v>
      </c>
      <c r="P343" s="9">
        <f t="shared" si="30"/>
        <v>128.09500000000003</v>
      </c>
      <c r="Q343" s="9">
        <f t="shared" si="31"/>
        <v>279</v>
      </c>
      <c r="R343" s="9">
        <f t="shared" si="32"/>
        <v>279</v>
      </c>
      <c r="S343" s="7" t="s">
        <v>3268</v>
      </c>
      <c r="T343" s="7" t="s">
        <v>3270</v>
      </c>
      <c r="U343" s="7" t="s">
        <v>24</v>
      </c>
      <c r="V343" s="26"/>
      <c r="X343" s="60">
        <f t="shared" si="29"/>
        <v>0</v>
      </c>
    </row>
    <row r="344" spans="2:24" x14ac:dyDescent="0.25">
      <c r="B344" s="35" t="s">
        <v>3217</v>
      </c>
      <c r="C344" s="7" t="s">
        <v>1940</v>
      </c>
      <c r="D344" s="7" t="s">
        <v>2417</v>
      </c>
      <c r="E344" s="7" t="s">
        <v>15</v>
      </c>
      <c r="F344" s="7" t="s">
        <v>2401</v>
      </c>
      <c r="G344" s="7" t="s">
        <v>334</v>
      </c>
      <c r="H344" s="7" t="s">
        <v>62</v>
      </c>
      <c r="I344" s="7" t="s">
        <v>2382</v>
      </c>
      <c r="J344" s="7" t="s">
        <v>14</v>
      </c>
      <c r="K344" s="7" t="s">
        <v>15</v>
      </c>
      <c r="L344" s="7" t="s">
        <v>16</v>
      </c>
      <c r="M344" s="8">
        <v>93.5</v>
      </c>
      <c r="N344" s="8">
        <v>170</v>
      </c>
      <c r="O344" s="8">
        <v>170</v>
      </c>
      <c r="P344" s="9">
        <f t="shared" si="30"/>
        <v>128.09500000000003</v>
      </c>
      <c r="Q344" s="9">
        <f t="shared" si="31"/>
        <v>279</v>
      </c>
      <c r="R344" s="9">
        <f t="shared" si="32"/>
        <v>279</v>
      </c>
      <c r="S344" s="7" t="s">
        <v>3268</v>
      </c>
      <c r="T344" s="7" t="s">
        <v>3270</v>
      </c>
      <c r="U344" s="7" t="s">
        <v>24</v>
      </c>
      <c r="V344" s="26"/>
      <c r="X344" s="60">
        <f t="shared" si="29"/>
        <v>0</v>
      </c>
    </row>
    <row r="345" spans="2:24" x14ac:dyDescent="0.25">
      <c r="B345" s="35" t="s">
        <v>3218</v>
      </c>
      <c r="C345" s="7" t="s">
        <v>1941</v>
      </c>
      <c r="D345" s="7" t="s">
        <v>2418</v>
      </c>
      <c r="E345" s="7" t="s">
        <v>16</v>
      </c>
      <c r="F345" s="7" t="s">
        <v>2401</v>
      </c>
      <c r="G345" s="7" t="s">
        <v>337</v>
      </c>
      <c r="H345" s="7" t="s">
        <v>62</v>
      </c>
      <c r="I345" s="7" t="s">
        <v>2382</v>
      </c>
      <c r="J345" s="7" t="s">
        <v>14</v>
      </c>
      <c r="K345" s="7" t="s">
        <v>15</v>
      </c>
      <c r="L345" s="7" t="s">
        <v>16</v>
      </c>
      <c r="M345" s="8">
        <v>93.5</v>
      </c>
      <c r="N345" s="8">
        <v>170</v>
      </c>
      <c r="O345" s="8">
        <v>170</v>
      </c>
      <c r="P345" s="9">
        <f t="shared" si="30"/>
        <v>128.09500000000003</v>
      </c>
      <c r="Q345" s="9">
        <f t="shared" si="31"/>
        <v>279</v>
      </c>
      <c r="R345" s="9">
        <f t="shared" si="32"/>
        <v>279</v>
      </c>
      <c r="S345" s="7" t="s">
        <v>3268</v>
      </c>
      <c r="T345" s="7" t="s">
        <v>3270</v>
      </c>
      <c r="U345" s="7" t="s">
        <v>24</v>
      </c>
      <c r="V345" s="26"/>
      <c r="X345" s="60">
        <f t="shared" si="29"/>
        <v>0</v>
      </c>
    </row>
    <row r="346" spans="2:24" x14ac:dyDescent="0.25">
      <c r="B346" s="35" t="s">
        <v>3219</v>
      </c>
      <c r="C346" s="7" t="s">
        <v>1942</v>
      </c>
      <c r="D346" s="7" t="s">
        <v>2419</v>
      </c>
      <c r="E346" s="7" t="s">
        <v>16</v>
      </c>
      <c r="F346" s="7" t="s">
        <v>191</v>
      </c>
      <c r="G346" s="7" t="s">
        <v>284</v>
      </c>
      <c r="H346" s="7" t="s">
        <v>62</v>
      </c>
      <c r="I346" s="7" t="s">
        <v>2382</v>
      </c>
      <c r="J346" s="7" t="s">
        <v>14</v>
      </c>
      <c r="K346" s="7" t="s">
        <v>15</v>
      </c>
      <c r="L346" s="7" t="s">
        <v>16</v>
      </c>
      <c r="M346" s="8">
        <v>93.5</v>
      </c>
      <c r="N346" s="8">
        <v>170</v>
      </c>
      <c r="O346" s="8">
        <v>170</v>
      </c>
      <c r="P346" s="9">
        <f t="shared" si="30"/>
        <v>128.09500000000003</v>
      </c>
      <c r="Q346" s="9">
        <f t="shared" si="31"/>
        <v>279</v>
      </c>
      <c r="R346" s="9">
        <f t="shared" si="32"/>
        <v>279</v>
      </c>
      <c r="S346" s="7" t="s">
        <v>3268</v>
      </c>
      <c r="T346" s="7" t="s">
        <v>3270</v>
      </c>
      <c r="U346" s="7" t="s">
        <v>24</v>
      </c>
      <c r="V346" s="26"/>
      <c r="X346" s="60">
        <f t="shared" si="29"/>
        <v>0</v>
      </c>
    </row>
    <row r="347" spans="2:24" x14ac:dyDescent="0.25">
      <c r="B347" s="35" t="s">
        <v>3220</v>
      </c>
      <c r="C347" s="7" t="s">
        <v>1943</v>
      </c>
      <c r="D347" s="7" t="s">
        <v>2420</v>
      </c>
      <c r="E347" s="7" t="s">
        <v>16</v>
      </c>
      <c r="F347" s="7" t="s">
        <v>191</v>
      </c>
      <c r="G347" s="7" t="s">
        <v>292</v>
      </c>
      <c r="H347" s="7" t="s">
        <v>62</v>
      </c>
      <c r="I347" s="7" t="s">
        <v>2382</v>
      </c>
      <c r="J347" s="7" t="s">
        <v>14</v>
      </c>
      <c r="K347" s="7" t="s">
        <v>15</v>
      </c>
      <c r="L347" s="7" t="s">
        <v>16</v>
      </c>
      <c r="M347" s="8">
        <v>93.5</v>
      </c>
      <c r="N347" s="8">
        <v>170</v>
      </c>
      <c r="O347" s="8">
        <v>170</v>
      </c>
      <c r="P347" s="9">
        <f t="shared" si="30"/>
        <v>128.09500000000003</v>
      </c>
      <c r="Q347" s="9">
        <f t="shared" si="31"/>
        <v>279</v>
      </c>
      <c r="R347" s="9">
        <f t="shared" si="32"/>
        <v>279</v>
      </c>
      <c r="S347" s="7" t="s">
        <v>3268</v>
      </c>
      <c r="T347" s="7" t="s">
        <v>3270</v>
      </c>
      <c r="U347" s="7" t="s">
        <v>24</v>
      </c>
      <c r="V347" s="26"/>
      <c r="X347" s="60">
        <f t="shared" si="29"/>
        <v>0</v>
      </c>
    </row>
    <row r="348" spans="2:24" x14ac:dyDescent="0.25">
      <c r="B348" s="35" t="s">
        <v>3221</v>
      </c>
      <c r="C348" s="7" t="s">
        <v>1944</v>
      </c>
      <c r="D348" s="7" t="s">
        <v>2421</v>
      </c>
      <c r="E348" s="7" t="s">
        <v>16</v>
      </c>
      <c r="F348" s="7" t="s">
        <v>191</v>
      </c>
      <c r="G348" s="7" t="s">
        <v>295</v>
      </c>
      <c r="H348" s="7" t="s">
        <v>62</v>
      </c>
      <c r="I348" s="7" t="s">
        <v>2382</v>
      </c>
      <c r="J348" s="7" t="s">
        <v>14</v>
      </c>
      <c r="K348" s="7" t="s">
        <v>15</v>
      </c>
      <c r="L348" s="7" t="s">
        <v>16</v>
      </c>
      <c r="M348" s="8">
        <v>93.5</v>
      </c>
      <c r="N348" s="8">
        <v>170</v>
      </c>
      <c r="O348" s="8">
        <v>170</v>
      </c>
      <c r="P348" s="9">
        <f t="shared" si="30"/>
        <v>128.09500000000003</v>
      </c>
      <c r="Q348" s="9">
        <f t="shared" si="31"/>
        <v>279</v>
      </c>
      <c r="R348" s="9">
        <f t="shared" si="32"/>
        <v>279</v>
      </c>
      <c r="S348" s="7" t="s">
        <v>3268</v>
      </c>
      <c r="T348" s="7" t="s">
        <v>3270</v>
      </c>
      <c r="U348" s="7" t="s">
        <v>24</v>
      </c>
      <c r="V348" s="26"/>
      <c r="X348" s="60">
        <f t="shared" si="29"/>
        <v>0</v>
      </c>
    </row>
    <row r="349" spans="2:24" x14ac:dyDescent="0.25">
      <c r="B349" s="35" t="s">
        <v>3222</v>
      </c>
      <c r="C349" s="7" t="s">
        <v>1945</v>
      </c>
      <c r="D349" s="7" t="s">
        <v>2422</v>
      </c>
      <c r="E349" s="7" t="s">
        <v>16</v>
      </c>
      <c r="F349" s="7" t="s">
        <v>191</v>
      </c>
      <c r="G349" s="7" t="s">
        <v>285</v>
      </c>
      <c r="H349" s="7" t="s">
        <v>62</v>
      </c>
      <c r="I349" s="7" t="s">
        <v>2382</v>
      </c>
      <c r="J349" s="7" t="s">
        <v>14</v>
      </c>
      <c r="K349" s="7" t="s">
        <v>15</v>
      </c>
      <c r="L349" s="7" t="s">
        <v>16</v>
      </c>
      <c r="M349" s="8">
        <v>93.5</v>
      </c>
      <c r="N349" s="8">
        <v>170</v>
      </c>
      <c r="O349" s="8">
        <v>170</v>
      </c>
      <c r="P349" s="9">
        <f t="shared" si="30"/>
        <v>128.09500000000003</v>
      </c>
      <c r="Q349" s="9">
        <f t="shared" si="31"/>
        <v>279</v>
      </c>
      <c r="R349" s="9">
        <f t="shared" si="32"/>
        <v>279</v>
      </c>
      <c r="S349" s="7" t="s">
        <v>3268</v>
      </c>
      <c r="T349" s="7" t="s">
        <v>3270</v>
      </c>
      <c r="U349" s="7" t="s">
        <v>24</v>
      </c>
      <c r="V349" s="26"/>
      <c r="X349" s="60">
        <f t="shared" si="29"/>
        <v>0</v>
      </c>
    </row>
    <row r="350" spans="2:24" x14ac:dyDescent="0.25">
      <c r="B350" s="35" t="s">
        <v>3223</v>
      </c>
      <c r="C350" s="7" t="s">
        <v>1946</v>
      </c>
      <c r="D350" s="7" t="s">
        <v>2423</v>
      </c>
      <c r="E350" s="7" t="s">
        <v>16</v>
      </c>
      <c r="F350" s="7" t="s">
        <v>191</v>
      </c>
      <c r="G350" s="7" t="s">
        <v>300</v>
      </c>
      <c r="H350" s="7" t="s">
        <v>62</v>
      </c>
      <c r="I350" s="7" t="s">
        <v>2382</v>
      </c>
      <c r="J350" s="7" t="s">
        <v>14</v>
      </c>
      <c r="K350" s="7" t="s">
        <v>15</v>
      </c>
      <c r="L350" s="7" t="s">
        <v>16</v>
      </c>
      <c r="M350" s="8">
        <v>93.5</v>
      </c>
      <c r="N350" s="8">
        <v>170</v>
      </c>
      <c r="O350" s="8">
        <v>170</v>
      </c>
      <c r="P350" s="9">
        <f t="shared" si="30"/>
        <v>128.09500000000003</v>
      </c>
      <c r="Q350" s="9">
        <f t="shared" si="31"/>
        <v>279</v>
      </c>
      <c r="R350" s="9">
        <f t="shared" si="32"/>
        <v>279</v>
      </c>
      <c r="S350" s="7" t="s">
        <v>3268</v>
      </c>
      <c r="T350" s="7" t="s">
        <v>3270</v>
      </c>
      <c r="U350" s="7" t="s">
        <v>24</v>
      </c>
      <c r="V350" s="26"/>
      <c r="X350" s="60">
        <f t="shared" si="29"/>
        <v>0</v>
      </c>
    </row>
    <row r="351" spans="2:24" x14ac:dyDescent="0.25">
      <c r="B351" s="35" t="s">
        <v>3224</v>
      </c>
      <c r="C351" s="7" t="s">
        <v>1947</v>
      </c>
      <c r="D351" s="7" t="s">
        <v>2424</v>
      </c>
      <c r="E351" s="7" t="s">
        <v>16</v>
      </c>
      <c r="F351" s="7" t="s">
        <v>191</v>
      </c>
      <c r="G351" s="7" t="s">
        <v>303</v>
      </c>
      <c r="H351" s="7" t="s">
        <v>62</v>
      </c>
      <c r="I351" s="7" t="s">
        <v>2382</v>
      </c>
      <c r="J351" s="7" t="s">
        <v>14</v>
      </c>
      <c r="K351" s="7" t="s">
        <v>15</v>
      </c>
      <c r="L351" s="7" t="s">
        <v>16</v>
      </c>
      <c r="M351" s="8">
        <v>93.5</v>
      </c>
      <c r="N351" s="8">
        <v>170</v>
      </c>
      <c r="O351" s="8">
        <v>170</v>
      </c>
      <c r="P351" s="9">
        <f t="shared" si="30"/>
        <v>128.09500000000003</v>
      </c>
      <c r="Q351" s="9">
        <f t="shared" si="31"/>
        <v>279</v>
      </c>
      <c r="R351" s="9">
        <f t="shared" si="32"/>
        <v>279</v>
      </c>
      <c r="S351" s="7" t="s">
        <v>3268</v>
      </c>
      <c r="T351" s="7" t="s">
        <v>3270</v>
      </c>
      <c r="U351" s="7" t="s">
        <v>24</v>
      </c>
      <c r="V351" s="26"/>
      <c r="X351" s="60">
        <f t="shared" si="29"/>
        <v>0</v>
      </c>
    </row>
    <row r="352" spans="2:24" x14ac:dyDescent="0.25">
      <c r="B352" s="35" t="s">
        <v>3225</v>
      </c>
      <c r="C352" s="7" t="s">
        <v>1948</v>
      </c>
      <c r="D352" s="7" t="s">
        <v>2425</v>
      </c>
      <c r="E352" s="7" t="s">
        <v>16</v>
      </c>
      <c r="F352" s="7" t="s">
        <v>191</v>
      </c>
      <c r="G352" s="7" t="s">
        <v>286</v>
      </c>
      <c r="H352" s="7" t="s">
        <v>62</v>
      </c>
      <c r="I352" s="7" t="s">
        <v>2382</v>
      </c>
      <c r="J352" s="7" t="s">
        <v>14</v>
      </c>
      <c r="K352" s="7" t="s">
        <v>15</v>
      </c>
      <c r="L352" s="7" t="s">
        <v>16</v>
      </c>
      <c r="M352" s="8">
        <v>93.5</v>
      </c>
      <c r="N352" s="8">
        <v>170</v>
      </c>
      <c r="O352" s="8">
        <v>170</v>
      </c>
      <c r="P352" s="9">
        <f t="shared" si="30"/>
        <v>128.09500000000003</v>
      </c>
      <c r="Q352" s="9">
        <f t="shared" si="31"/>
        <v>279</v>
      </c>
      <c r="R352" s="9">
        <f t="shared" si="32"/>
        <v>279</v>
      </c>
      <c r="S352" s="7" t="s">
        <v>3268</v>
      </c>
      <c r="T352" s="7" t="s">
        <v>3270</v>
      </c>
      <c r="U352" s="7" t="s">
        <v>24</v>
      </c>
      <c r="V352" s="26"/>
      <c r="X352" s="60">
        <f t="shared" si="29"/>
        <v>0</v>
      </c>
    </row>
    <row r="353" spans="2:24" x14ac:dyDescent="0.25">
      <c r="B353" s="35" t="s">
        <v>3226</v>
      </c>
      <c r="C353" s="7" t="s">
        <v>1949</v>
      </c>
      <c r="D353" s="7" t="s">
        <v>2426</v>
      </c>
      <c r="E353" s="7" t="s">
        <v>16</v>
      </c>
      <c r="F353" s="7" t="s">
        <v>191</v>
      </c>
      <c r="G353" s="7" t="s">
        <v>308</v>
      </c>
      <c r="H353" s="7" t="s">
        <v>62</v>
      </c>
      <c r="I353" s="7" t="s">
        <v>2382</v>
      </c>
      <c r="J353" s="7" t="s">
        <v>14</v>
      </c>
      <c r="K353" s="7" t="s">
        <v>15</v>
      </c>
      <c r="L353" s="7" t="s">
        <v>16</v>
      </c>
      <c r="M353" s="8">
        <v>93.5</v>
      </c>
      <c r="N353" s="8">
        <v>170</v>
      </c>
      <c r="O353" s="8">
        <v>170</v>
      </c>
      <c r="P353" s="9">
        <f t="shared" si="30"/>
        <v>128.09500000000003</v>
      </c>
      <c r="Q353" s="9">
        <f t="shared" si="31"/>
        <v>279</v>
      </c>
      <c r="R353" s="9">
        <f t="shared" si="32"/>
        <v>279</v>
      </c>
      <c r="S353" s="7" t="s">
        <v>3268</v>
      </c>
      <c r="T353" s="7" t="s">
        <v>3270</v>
      </c>
      <c r="U353" s="7" t="s">
        <v>24</v>
      </c>
      <c r="V353" s="26"/>
      <c r="X353" s="60">
        <f t="shared" si="29"/>
        <v>0</v>
      </c>
    </row>
    <row r="354" spans="2:24" x14ac:dyDescent="0.25">
      <c r="B354" s="35" t="s">
        <v>3227</v>
      </c>
      <c r="C354" s="7" t="s">
        <v>1950</v>
      </c>
      <c r="D354" s="7" t="s">
        <v>2427</v>
      </c>
      <c r="E354" s="7" t="s">
        <v>16</v>
      </c>
      <c r="F354" s="7" t="s">
        <v>191</v>
      </c>
      <c r="G354" s="7" t="s">
        <v>311</v>
      </c>
      <c r="H354" s="7" t="s">
        <v>62</v>
      </c>
      <c r="I354" s="7" t="s">
        <v>2382</v>
      </c>
      <c r="J354" s="7" t="s">
        <v>14</v>
      </c>
      <c r="K354" s="7" t="s">
        <v>15</v>
      </c>
      <c r="L354" s="7" t="s">
        <v>16</v>
      </c>
      <c r="M354" s="8">
        <v>93.5</v>
      </c>
      <c r="N354" s="8">
        <v>170</v>
      </c>
      <c r="O354" s="8">
        <v>170</v>
      </c>
      <c r="P354" s="9">
        <f t="shared" si="30"/>
        <v>128.09500000000003</v>
      </c>
      <c r="Q354" s="9">
        <f t="shared" si="31"/>
        <v>279</v>
      </c>
      <c r="R354" s="9">
        <f t="shared" si="32"/>
        <v>279</v>
      </c>
      <c r="S354" s="7" t="s">
        <v>3268</v>
      </c>
      <c r="T354" s="7" t="s">
        <v>3270</v>
      </c>
      <c r="U354" s="7" t="s">
        <v>24</v>
      </c>
      <c r="V354" s="26"/>
      <c r="X354" s="60">
        <f t="shared" si="29"/>
        <v>0</v>
      </c>
    </row>
    <row r="355" spans="2:24" x14ac:dyDescent="0.25">
      <c r="B355" s="35" t="s">
        <v>3228</v>
      </c>
      <c r="C355" s="7" t="s">
        <v>1951</v>
      </c>
      <c r="D355" s="7" t="s">
        <v>2428</v>
      </c>
      <c r="E355" s="7" t="s">
        <v>16</v>
      </c>
      <c r="F355" s="7" t="s">
        <v>191</v>
      </c>
      <c r="G355" s="7" t="s">
        <v>287</v>
      </c>
      <c r="H355" s="7" t="s">
        <v>62</v>
      </c>
      <c r="I355" s="7" t="s">
        <v>2382</v>
      </c>
      <c r="J355" s="7" t="s">
        <v>14</v>
      </c>
      <c r="K355" s="7" t="s">
        <v>15</v>
      </c>
      <c r="L355" s="7" t="s">
        <v>16</v>
      </c>
      <c r="M355" s="8">
        <v>93.5</v>
      </c>
      <c r="N355" s="8">
        <v>170</v>
      </c>
      <c r="O355" s="8">
        <v>170</v>
      </c>
      <c r="P355" s="9">
        <f t="shared" si="30"/>
        <v>128.09500000000003</v>
      </c>
      <c r="Q355" s="9">
        <f t="shared" si="31"/>
        <v>279</v>
      </c>
      <c r="R355" s="9">
        <f t="shared" si="32"/>
        <v>279</v>
      </c>
      <c r="S355" s="7" t="s">
        <v>3268</v>
      </c>
      <c r="T355" s="7" t="s">
        <v>3270</v>
      </c>
      <c r="U355" s="7" t="s">
        <v>24</v>
      </c>
      <c r="V355" s="26"/>
      <c r="X355" s="60">
        <f t="shared" si="29"/>
        <v>0</v>
      </c>
    </row>
    <row r="356" spans="2:24" x14ac:dyDescent="0.25">
      <c r="B356" s="35" t="s">
        <v>3229</v>
      </c>
      <c r="C356" s="7" t="s">
        <v>1952</v>
      </c>
      <c r="D356" s="7" t="s">
        <v>2429</v>
      </c>
      <c r="E356" s="7" t="s">
        <v>16</v>
      </c>
      <c r="F356" s="7" t="s">
        <v>191</v>
      </c>
      <c r="G356" s="7" t="s">
        <v>316</v>
      </c>
      <c r="H356" s="7" t="s">
        <v>62</v>
      </c>
      <c r="I356" s="7" t="s">
        <v>2382</v>
      </c>
      <c r="J356" s="7" t="s">
        <v>14</v>
      </c>
      <c r="K356" s="7" t="s">
        <v>15</v>
      </c>
      <c r="L356" s="7" t="s">
        <v>16</v>
      </c>
      <c r="M356" s="8">
        <v>93.5</v>
      </c>
      <c r="N356" s="8">
        <v>170</v>
      </c>
      <c r="O356" s="8">
        <v>170</v>
      </c>
      <c r="P356" s="9">
        <f t="shared" si="30"/>
        <v>128.09500000000003</v>
      </c>
      <c r="Q356" s="9">
        <f t="shared" si="31"/>
        <v>279</v>
      </c>
      <c r="R356" s="9">
        <f t="shared" si="32"/>
        <v>279</v>
      </c>
      <c r="S356" s="7" t="s">
        <v>3268</v>
      </c>
      <c r="T356" s="7" t="s">
        <v>3270</v>
      </c>
      <c r="U356" s="7" t="s">
        <v>24</v>
      </c>
      <c r="V356" s="26"/>
      <c r="X356" s="60">
        <f t="shared" si="29"/>
        <v>0</v>
      </c>
    </row>
    <row r="357" spans="2:24" x14ac:dyDescent="0.25">
      <c r="B357" s="35" t="s">
        <v>3230</v>
      </c>
      <c r="C357" s="7" t="s">
        <v>1953</v>
      </c>
      <c r="D357" s="7" t="s">
        <v>2430</v>
      </c>
      <c r="E357" s="7" t="s">
        <v>16</v>
      </c>
      <c r="F357" s="7" t="s">
        <v>191</v>
      </c>
      <c r="G357" s="7" t="s">
        <v>319</v>
      </c>
      <c r="H357" s="7" t="s">
        <v>62</v>
      </c>
      <c r="I357" s="7" t="s">
        <v>2382</v>
      </c>
      <c r="J357" s="7" t="s">
        <v>14</v>
      </c>
      <c r="K357" s="7" t="s">
        <v>15</v>
      </c>
      <c r="L357" s="7" t="s">
        <v>16</v>
      </c>
      <c r="M357" s="8">
        <v>93.5</v>
      </c>
      <c r="N357" s="8">
        <v>170</v>
      </c>
      <c r="O357" s="8">
        <v>170</v>
      </c>
      <c r="P357" s="9">
        <f t="shared" si="30"/>
        <v>128.09500000000003</v>
      </c>
      <c r="Q357" s="9">
        <f t="shared" si="31"/>
        <v>279</v>
      </c>
      <c r="R357" s="9">
        <f t="shared" si="32"/>
        <v>279</v>
      </c>
      <c r="S357" s="7" t="s">
        <v>3268</v>
      </c>
      <c r="T357" s="7" t="s">
        <v>3270</v>
      </c>
      <c r="U357" s="7" t="s">
        <v>24</v>
      </c>
      <c r="V357" s="26"/>
      <c r="X357" s="60">
        <f t="shared" si="29"/>
        <v>0</v>
      </c>
    </row>
    <row r="358" spans="2:24" x14ac:dyDescent="0.25">
      <c r="B358" s="35" t="s">
        <v>3231</v>
      </c>
      <c r="C358" s="7" t="s">
        <v>1954</v>
      </c>
      <c r="D358" s="7" t="s">
        <v>2431</v>
      </c>
      <c r="E358" s="7" t="s">
        <v>16</v>
      </c>
      <c r="F358" s="7" t="s">
        <v>191</v>
      </c>
      <c r="G358" s="7" t="s">
        <v>322</v>
      </c>
      <c r="H358" s="7" t="s">
        <v>62</v>
      </c>
      <c r="I358" s="7" t="s">
        <v>2382</v>
      </c>
      <c r="J358" s="7" t="s">
        <v>14</v>
      </c>
      <c r="K358" s="7" t="s">
        <v>15</v>
      </c>
      <c r="L358" s="7" t="s">
        <v>16</v>
      </c>
      <c r="M358" s="8">
        <v>93.5</v>
      </c>
      <c r="N358" s="8">
        <v>170</v>
      </c>
      <c r="O358" s="8">
        <v>170</v>
      </c>
      <c r="P358" s="9">
        <f t="shared" si="30"/>
        <v>128.09500000000003</v>
      </c>
      <c r="Q358" s="9">
        <f t="shared" si="31"/>
        <v>279</v>
      </c>
      <c r="R358" s="9">
        <f t="shared" si="32"/>
        <v>279</v>
      </c>
      <c r="S358" s="7" t="s">
        <v>3268</v>
      </c>
      <c r="T358" s="7" t="s">
        <v>3270</v>
      </c>
      <c r="U358" s="7" t="s">
        <v>24</v>
      </c>
      <c r="V358" s="26"/>
      <c r="X358" s="60">
        <f t="shared" si="29"/>
        <v>0</v>
      </c>
    </row>
    <row r="359" spans="2:24" x14ac:dyDescent="0.25">
      <c r="B359" s="35" t="s">
        <v>3232</v>
      </c>
      <c r="C359" s="7" t="s">
        <v>1955</v>
      </c>
      <c r="D359" s="7" t="s">
        <v>2432</v>
      </c>
      <c r="E359" s="7" t="s">
        <v>16</v>
      </c>
      <c r="F359" s="7" t="s">
        <v>191</v>
      </c>
      <c r="G359" s="7" t="s">
        <v>325</v>
      </c>
      <c r="H359" s="7" t="s">
        <v>62</v>
      </c>
      <c r="I359" s="7" t="s">
        <v>2382</v>
      </c>
      <c r="J359" s="7" t="s">
        <v>14</v>
      </c>
      <c r="K359" s="7" t="s">
        <v>15</v>
      </c>
      <c r="L359" s="7" t="s">
        <v>16</v>
      </c>
      <c r="M359" s="8">
        <v>93.5</v>
      </c>
      <c r="N359" s="8">
        <v>170</v>
      </c>
      <c r="O359" s="8">
        <v>170</v>
      </c>
      <c r="P359" s="9">
        <f t="shared" si="30"/>
        <v>128.09500000000003</v>
      </c>
      <c r="Q359" s="9">
        <f t="shared" si="31"/>
        <v>279</v>
      </c>
      <c r="R359" s="9">
        <f t="shared" si="32"/>
        <v>279</v>
      </c>
      <c r="S359" s="7" t="s">
        <v>3268</v>
      </c>
      <c r="T359" s="7" t="s">
        <v>3270</v>
      </c>
      <c r="U359" s="7" t="s">
        <v>24</v>
      </c>
      <c r="V359" s="26"/>
      <c r="X359" s="60">
        <f t="shared" si="29"/>
        <v>0</v>
      </c>
    </row>
    <row r="360" spans="2:24" x14ac:dyDescent="0.25">
      <c r="B360" s="35" t="s">
        <v>3233</v>
      </c>
      <c r="C360" s="7" t="s">
        <v>1956</v>
      </c>
      <c r="D360" s="7" t="s">
        <v>2433</v>
      </c>
      <c r="E360" s="7" t="s">
        <v>16</v>
      </c>
      <c r="F360" s="7" t="s">
        <v>191</v>
      </c>
      <c r="G360" s="7" t="s">
        <v>328</v>
      </c>
      <c r="H360" s="7" t="s">
        <v>62</v>
      </c>
      <c r="I360" s="7" t="s">
        <v>2382</v>
      </c>
      <c r="J360" s="7" t="s">
        <v>14</v>
      </c>
      <c r="K360" s="7" t="s">
        <v>15</v>
      </c>
      <c r="L360" s="7" t="s">
        <v>16</v>
      </c>
      <c r="M360" s="8">
        <v>93.5</v>
      </c>
      <c r="N360" s="8">
        <v>170</v>
      </c>
      <c r="O360" s="8">
        <v>170</v>
      </c>
      <c r="P360" s="9">
        <f t="shared" si="30"/>
        <v>128.09500000000003</v>
      </c>
      <c r="Q360" s="9">
        <f t="shared" si="31"/>
        <v>279</v>
      </c>
      <c r="R360" s="9">
        <f t="shared" si="32"/>
        <v>279</v>
      </c>
      <c r="S360" s="7" t="s">
        <v>3268</v>
      </c>
      <c r="T360" s="7" t="s">
        <v>3270</v>
      </c>
      <c r="U360" s="7" t="s">
        <v>24</v>
      </c>
      <c r="V360" s="26"/>
      <c r="X360" s="60">
        <f t="shared" si="29"/>
        <v>0</v>
      </c>
    </row>
    <row r="361" spans="2:24" x14ac:dyDescent="0.25">
      <c r="B361" s="35" t="s">
        <v>3234</v>
      </c>
      <c r="C361" s="7" t="s">
        <v>1957</v>
      </c>
      <c r="D361" s="7" t="s">
        <v>2434</v>
      </c>
      <c r="E361" s="7" t="s">
        <v>16</v>
      </c>
      <c r="F361" s="7" t="s">
        <v>191</v>
      </c>
      <c r="G361" s="7" t="s">
        <v>331</v>
      </c>
      <c r="H361" s="7" t="s">
        <v>62</v>
      </c>
      <c r="I361" s="7" t="s">
        <v>2382</v>
      </c>
      <c r="J361" s="7" t="s">
        <v>14</v>
      </c>
      <c r="K361" s="7" t="s">
        <v>15</v>
      </c>
      <c r="L361" s="7" t="s">
        <v>16</v>
      </c>
      <c r="M361" s="8">
        <v>93.5</v>
      </c>
      <c r="N361" s="8">
        <v>170</v>
      </c>
      <c r="O361" s="8">
        <v>170</v>
      </c>
      <c r="P361" s="9">
        <f t="shared" si="30"/>
        <v>128.09500000000003</v>
      </c>
      <c r="Q361" s="9">
        <f t="shared" si="31"/>
        <v>279</v>
      </c>
      <c r="R361" s="9">
        <f t="shared" si="32"/>
        <v>279</v>
      </c>
      <c r="S361" s="7" t="s">
        <v>3268</v>
      </c>
      <c r="T361" s="7" t="s">
        <v>3270</v>
      </c>
      <c r="U361" s="7" t="s">
        <v>24</v>
      </c>
      <c r="V361" s="26"/>
      <c r="X361" s="60">
        <f t="shared" si="29"/>
        <v>0</v>
      </c>
    </row>
    <row r="362" spans="2:24" x14ac:dyDescent="0.25">
      <c r="B362" s="35" t="s">
        <v>3235</v>
      </c>
      <c r="C362" s="7" t="s">
        <v>1958</v>
      </c>
      <c r="D362" s="7" t="s">
        <v>2435</v>
      </c>
      <c r="E362" s="7" t="s">
        <v>16</v>
      </c>
      <c r="F362" s="7" t="s">
        <v>191</v>
      </c>
      <c r="G362" s="7" t="s">
        <v>334</v>
      </c>
      <c r="H362" s="7" t="s">
        <v>62</v>
      </c>
      <c r="I362" s="7" t="s">
        <v>2382</v>
      </c>
      <c r="J362" s="7" t="s">
        <v>14</v>
      </c>
      <c r="K362" s="7" t="s">
        <v>15</v>
      </c>
      <c r="L362" s="7" t="s">
        <v>16</v>
      </c>
      <c r="M362" s="8">
        <v>93.5</v>
      </c>
      <c r="N362" s="8">
        <v>170</v>
      </c>
      <c r="O362" s="8">
        <v>170</v>
      </c>
      <c r="P362" s="9">
        <f t="shared" si="30"/>
        <v>128.09500000000003</v>
      </c>
      <c r="Q362" s="9">
        <f t="shared" si="31"/>
        <v>279</v>
      </c>
      <c r="R362" s="9">
        <f t="shared" si="32"/>
        <v>279</v>
      </c>
      <c r="S362" s="7" t="s">
        <v>3268</v>
      </c>
      <c r="T362" s="7" t="s">
        <v>3270</v>
      </c>
      <c r="U362" s="7" t="s">
        <v>24</v>
      </c>
      <c r="V362" s="26"/>
      <c r="X362" s="60">
        <f t="shared" si="29"/>
        <v>0</v>
      </c>
    </row>
    <row r="363" spans="2:24" x14ac:dyDescent="0.25">
      <c r="B363" s="35" t="s">
        <v>3236</v>
      </c>
      <c r="C363" s="7" t="s">
        <v>1959</v>
      </c>
      <c r="D363" s="7" t="s">
        <v>2436</v>
      </c>
      <c r="E363" s="7" t="s">
        <v>16</v>
      </c>
      <c r="F363" s="7" t="s">
        <v>191</v>
      </c>
      <c r="G363" s="7" t="s">
        <v>337</v>
      </c>
      <c r="H363" s="7" t="s">
        <v>62</v>
      </c>
      <c r="I363" s="7" t="s">
        <v>2382</v>
      </c>
      <c r="J363" s="7" t="s">
        <v>14</v>
      </c>
      <c r="K363" s="7" t="s">
        <v>15</v>
      </c>
      <c r="L363" s="7" t="s">
        <v>16</v>
      </c>
      <c r="M363" s="8">
        <v>93.5</v>
      </c>
      <c r="N363" s="8">
        <v>170</v>
      </c>
      <c r="O363" s="8">
        <v>170</v>
      </c>
      <c r="P363" s="9">
        <f t="shared" si="30"/>
        <v>128.09500000000003</v>
      </c>
      <c r="Q363" s="9">
        <f t="shared" si="31"/>
        <v>279</v>
      </c>
      <c r="R363" s="9">
        <f t="shared" si="32"/>
        <v>279</v>
      </c>
      <c r="S363" s="7" t="s">
        <v>3268</v>
      </c>
      <c r="T363" s="7" t="s">
        <v>3270</v>
      </c>
      <c r="U363" s="7" t="s">
        <v>24</v>
      </c>
      <c r="V363" s="26"/>
      <c r="X363" s="60">
        <f t="shared" si="29"/>
        <v>0</v>
      </c>
    </row>
    <row r="364" spans="2:24" x14ac:dyDescent="0.25">
      <c r="B364" s="35" t="s">
        <v>3237</v>
      </c>
      <c r="C364" s="7" t="s">
        <v>1960</v>
      </c>
      <c r="D364" s="7" t="s">
        <v>2437</v>
      </c>
      <c r="E364" s="7" t="s">
        <v>15</v>
      </c>
      <c r="F364" s="7" t="s">
        <v>10</v>
      </c>
      <c r="G364" s="7" t="s">
        <v>284</v>
      </c>
      <c r="H364" s="7" t="s">
        <v>62</v>
      </c>
      <c r="I364" s="7" t="s">
        <v>2382</v>
      </c>
      <c r="J364" s="7" t="s">
        <v>14</v>
      </c>
      <c r="K364" s="7" t="s">
        <v>15</v>
      </c>
      <c r="L364" s="7" t="s">
        <v>16</v>
      </c>
      <c r="M364" s="8">
        <v>93.5</v>
      </c>
      <c r="N364" s="8">
        <v>170</v>
      </c>
      <c r="O364" s="8">
        <v>170</v>
      </c>
      <c r="P364" s="9">
        <f t="shared" si="30"/>
        <v>128.09500000000003</v>
      </c>
      <c r="Q364" s="9">
        <f t="shared" si="31"/>
        <v>279</v>
      </c>
      <c r="R364" s="9">
        <f t="shared" si="32"/>
        <v>279</v>
      </c>
      <c r="S364" s="7" t="s">
        <v>3268</v>
      </c>
      <c r="T364" s="7" t="s">
        <v>3270</v>
      </c>
      <c r="U364" s="7" t="s">
        <v>24</v>
      </c>
      <c r="V364" s="26"/>
      <c r="X364" s="60">
        <f t="shared" si="29"/>
        <v>0</v>
      </c>
    </row>
    <row r="365" spans="2:24" x14ac:dyDescent="0.25">
      <c r="B365" s="35" t="s">
        <v>3238</v>
      </c>
      <c r="C365" s="7" t="s">
        <v>1961</v>
      </c>
      <c r="D365" s="7" t="s">
        <v>2438</v>
      </c>
      <c r="E365" s="7" t="s">
        <v>15</v>
      </c>
      <c r="F365" s="7" t="s">
        <v>10</v>
      </c>
      <c r="G365" s="7" t="s">
        <v>292</v>
      </c>
      <c r="H365" s="7" t="s">
        <v>62</v>
      </c>
      <c r="I365" s="7" t="s">
        <v>2382</v>
      </c>
      <c r="J365" s="7" t="s">
        <v>14</v>
      </c>
      <c r="K365" s="7" t="s">
        <v>15</v>
      </c>
      <c r="L365" s="7" t="s">
        <v>16</v>
      </c>
      <c r="M365" s="8">
        <v>93.5</v>
      </c>
      <c r="N365" s="8">
        <v>170</v>
      </c>
      <c r="O365" s="8">
        <v>170</v>
      </c>
      <c r="P365" s="9">
        <f t="shared" si="30"/>
        <v>128.09500000000003</v>
      </c>
      <c r="Q365" s="9">
        <f t="shared" si="31"/>
        <v>279</v>
      </c>
      <c r="R365" s="9">
        <f t="shared" si="32"/>
        <v>279</v>
      </c>
      <c r="S365" s="7" t="s">
        <v>3268</v>
      </c>
      <c r="T365" s="7" t="s">
        <v>3270</v>
      </c>
      <c r="U365" s="7" t="s">
        <v>24</v>
      </c>
      <c r="V365" s="26"/>
      <c r="X365" s="60">
        <f t="shared" si="29"/>
        <v>0</v>
      </c>
    </row>
    <row r="366" spans="2:24" x14ac:dyDescent="0.25">
      <c r="B366" s="35" t="s">
        <v>3239</v>
      </c>
      <c r="C366" s="7" t="s">
        <v>1962</v>
      </c>
      <c r="D366" s="7" t="s">
        <v>2439</v>
      </c>
      <c r="E366" s="7" t="s">
        <v>15</v>
      </c>
      <c r="F366" s="7" t="s">
        <v>10</v>
      </c>
      <c r="G366" s="7" t="s">
        <v>295</v>
      </c>
      <c r="H366" s="7" t="s">
        <v>62</v>
      </c>
      <c r="I366" s="7" t="s">
        <v>2382</v>
      </c>
      <c r="J366" s="7" t="s">
        <v>14</v>
      </c>
      <c r="K366" s="7" t="s">
        <v>15</v>
      </c>
      <c r="L366" s="7" t="s">
        <v>16</v>
      </c>
      <c r="M366" s="8">
        <v>93.5</v>
      </c>
      <c r="N366" s="8">
        <v>170</v>
      </c>
      <c r="O366" s="8">
        <v>170</v>
      </c>
      <c r="P366" s="9">
        <f t="shared" si="30"/>
        <v>128.09500000000003</v>
      </c>
      <c r="Q366" s="9">
        <f t="shared" si="31"/>
        <v>279</v>
      </c>
      <c r="R366" s="9">
        <f t="shared" si="32"/>
        <v>279</v>
      </c>
      <c r="S366" s="7" t="s">
        <v>3268</v>
      </c>
      <c r="T366" s="7" t="s">
        <v>3270</v>
      </c>
      <c r="U366" s="7" t="s">
        <v>24</v>
      </c>
      <c r="V366" s="26"/>
      <c r="X366" s="60">
        <f t="shared" si="29"/>
        <v>0</v>
      </c>
    </row>
    <row r="367" spans="2:24" x14ac:dyDescent="0.25">
      <c r="B367" s="35" t="s">
        <v>3240</v>
      </c>
      <c r="C367" s="7" t="s">
        <v>1963</v>
      </c>
      <c r="D367" s="7" t="s">
        <v>2440</v>
      </c>
      <c r="E367" s="7" t="s">
        <v>15</v>
      </c>
      <c r="F367" s="7" t="s">
        <v>10</v>
      </c>
      <c r="G367" s="7" t="s">
        <v>285</v>
      </c>
      <c r="H367" s="7" t="s">
        <v>62</v>
      </c>
      <c r="I367" s="7" t="s">
        <v>2382</v>
      </c>
      <c r="J367" s="7" t="s">
        <v>14</v>
      </c>
      <c r="K367" s="7" t="s">
        <v>15</v>
      </c>
      <c r="L367" s="7" t="s">
        <v>16</v>
      </c>
      <c r="M367" s="8">
        <v>93.5</v>
      </c>
      <c r="N367" s="8">
        <v>170</v>
      </c>
      <c r="O367" s="8">
        <v>170</v>
      </c>
      <c r="P367" s="9">
        <f t="shared" si="30"/>
        <v>128.09500000000003</v>
      </c>
      <c r="Q367" s="9">
        <f t="shared" si="31"/>
        <v>279</v>
      </c>
      <c r="R367" s="9">
        <f t="shared" si="32"/>
        <v>279</v>
      </c>
      <c r="S367" s="7" t="s">
        <v>3268</v>
      </c>
      <c r="T367" s="7" t="s">
        <v>3270</v>
      </c>
      <c r="U367" s="7" t="s">
        <v>24</v>
      </c>
      <c r="V367" s="26"/>
      <c r="X367" s="60">
        <f t="shared" si="29"/>
        <v>0</v>
      </c>
    </row>
    <row r="368" spans="2:24" x14ac:dyDescent="0.25">
      <c r="B368" s="35" t="s">
        <v>3241</v>
      </c>
      <c r="C368" s="7" t="s">
        <v>1964</v>
      </c>
      <c r="D368" s="7" t="s">
        <v>2441</v>
      </c>
      <c r="E368" s="7" t="s">
        <v>15</v>
      </c>
      <c r="F368" s="7" t="s">
        <v>10</v>
      </c>
      <c r="G368" s="7" t="s">
        <v>300</v>
      </c>
      <c r="H368" s="7" t="s">
        <v>62</v>
      </c>
      <c r="I368" s="7" t="s">
        <v>2382</v>
      </c>
      <c r="J368" s="7" t="s">
        <v>14</v>
      </c>
      <c r="K368" s="7" t="s">
        <v>15</v>
      </c>
      <c r="L368" s="7" t="s">
        <v>16</v>
      </c>
      <c r="M368" s="8">
        <v>93.5</v>
      </c>
      <c r="N368" s="8">
        <v>170</v>
      </c>
      <c r="O368" s="8">
        <v>170</v>
      </c>
      <c r="P368" s="9">
        <f t="shared" si="30"/>
        <v>128.09500000000003</v>
      </c>
      <c r="Q368" s="9">
        <f t="shared" si="31"/>
        <v>279</v>
      </c>
      <c r="R368" s="9">
        <f t="shared" si="32"/>
        <v>279</v>
      </c>
      <c r="S368" s="7" t="s">
        <v>3268</v>
      </c>
      <c r="T368" s="7" t="s">
        <v>3270</v>
      </c>
      <c r="U368" s="7" t="s">
        <v>24</v>
      </c>
      <c r="V368" s="26"/>
      <c r="X368" s="60">
        <f t="shared" si="29"/>
        <v>0</v>
      </c>
    </row>
    <row r="369" spans="2:24" x14ac:dyDescent="0.25">
      <c r="B369" s="35" t="s">
        <v>3242</v>
      </c>
      <c r="C369" s="7" t="s">
        <v>1965</v>
      </c>
      <c r="D369" s="7" t="s">
        <v>2442</v>
      </c>
      <c r="E369" s="7" t="s">
        <v>15</v>
      </c>
      <c r="F369" s="7" t="s">
        <v>10</v>
      </c>
      <c r="G369" s="7" t="s">
        <v>303</v>
      </c>
      <c r="H369" s="7" t="s">
        <v>62</v>
      </c>
      <c r="I369" s="7" t="s">
        <v>2382</v>
      </c>
      <c r="J369" s="7" t="s">
        <v>14</v>
      </c>
      <c r="K369" s="7" t="s">
        <v>15</v>
      </c>
      <c r="L369" s="7" t="s">
        <v>16</v>
      </c>
      <c r="M369" s="8">
        <v>93.5</v>
      </c>
      <c r="N369" s="8">
        <v>170</v>
      </c>
      <c r="O369" s="8">
        <v>170</v>
      </c>
      <c r="P369" s="9">
        <f t="shared" si="30"/>
        <v>128.09500000000003</v>
      </c>
      <c r="Q369" s="9">
        <f t="shared" si="31"/>
        <v>279</v>
      </c>
      <c r="R369" s="9">
        <f t="shared" si="32"/>
        <v>279</v>
      </c>
      <c r="S369" s="7" t="s">
        <v>3268</v>
      </c>
      <c r="T369" s="7" t="s">
        <v>3270</v>
      </c>
      <c r="U369" s="7" t="s">
        <v>24</v>
      </c>
      <c r="V369" s="26"/>
      <c r="X369" s="60">
        <f t="shared" si="29"/>
        <v>0</v>
      </c>
    </row>
    <row r="370" spans="2:24" x14ac:dyDescent="0.25">
      <c r="B370" s="35" t="s">
        <v>3243</v>
      </c>
      <c r="C370" s="7" t="s">
        <v>1966</v>
      </c>
      <c r="D370" s="7" t="s">
        <v>2443</v>
      </c>
      <c r="E370" s="7" t="s">
        <v>15</v>
      </c>
      <c r="F370" s="7" t="s">
        <v>10</v>
      </c>
      <c r="G370" s="7" t="s">
        <v>286</v>
      </c>
      <c r="H370" s="7" t="s">
        <v>62</v>
      </c>
      <c r="I370" s="7" t="s">
        <v>2382</v>
      </c>
      <c r="J370" s="7" t="s">
        <v>14</v>
      </c>
      <c r="K370" s="7" t="s">
        <v>15</v>
      </c>
      <c r="L370" s="7" t="s">
        <v>16</v>
      </c>
      <c r="M370" s="8">
        <v>93.5</v>
      </c>
      <c r="N370" s="8">
        <v>170</v>
      </c>
      <c r="O370" s="8">
        <v>170</v>
      </c>
      <c r="P370" s="9">
        <f t="shared" si="30"/>
        <v>128.09500000000003</v>
      </c>
      <c r="Q370" s="9">
        <f t="shared" si="31"/>
        <v>279</v>
      </c>
      <c r="R370" s="9">
        <f t="shared" si="32"/>
        <v>279</v>
      </c>
      <c r="S370" s="7" t="s">
        <v>3268</v>
      </c>
      <c r="T370" s="7" t="s">
        <v>3270</v>
      </c>
      <c r="U370" s="7" t="s">
        <v>24</v>
      </c>
      <c r="V370" s="26"/>
      <c r="X370" s="60">
        <f t="shared" si="29"/>
        <v>0</v>
      </c>
    </row>
    <row r="371" spans="2:24" x14ac:dyDescent="0.25">
      <c r="B371" s="35" t="s">
        <v>3244</v>
      </c>
      <c r="C371" s="7" t="s">
        <v>1967</v>
      </c>
      <c r="D371" s="7" t="s">
        <v>2444</v>
      </c>
      <c r="E371" s="7" t="s">
        <v>15</v>
      </c>
      <c r="F371" s="7" t="s">
        <v>10</v>
      </c>
      <c r="G371" s="7" t="s">
        <v>308</v>
      </c>
      <c r="H371" s="7" t="s">
        <v>62</v>
      </c>
      <c r="I371" s="7" t="s">
        <v>2382</v>
      </c>
      <c r="J371" s="7" t="s">
        <v>14</v>
      </c>
      <c r="K371" s="7" t="s">
        <v>15</v>
      </c>
      <c r="L371" s="7" t="s">
        <v>16</v>
      </c>
      <c r="M371" s="8">
        <v>93.5</v>
      </c>
      <c r="N371" s="8">
        <v>170</v>
      </c>
      <c r="O371" s="8">
        <v>170</v>
      </c>
      <c r="P371" s="9">
        <f t="shared" si="30"/>
        <v>128.09500000000003</v>
      </c>
      <c r="Q371" s="9">
        <f t="shared" si="31"/>
        <v>279</v>
      </c>
      <c r="R371" s="9">
        <f t="shared" si="32"/>
        <v>279</v>
      </c>
      <c r="S371" s="7" t="s">
        <v>3268</v>
      </c>
      <c r="T371" s="7" t="s">
        <v>3270</v>
      </c>
      <c r="U371" s="7" t="s">
        <v>24</v>
      </c>
      <c r="V371" s="26"/>
      <c r="X371" s="60">
        <f t="shared" si="29"/>
        <v>0</v>
      </c>
    </row>
    <row r="372" spans="2:24" x14ac:dyDescent="0.25">
      <c r="B372" s="35" t="s">
        <v>3245</v>
      </c>
      <c r="C372" s="7" t="s">
        <v>1968</v>
      </c>
      <c r="D372" s="7" t="s">
        <v>2445</v>
      </c>
      <c r="E372" s="7" t="s">
        <v>15</v>
      </c>
      <c r="F372" s="7" t="s">
        <v>10</v>
      </c>
      <c r="G372" s="7" t="s">
        <v>311</v>
      </c>
      <c r="H372" s="7" t="s">
        <v>62</v>
      </c>
      <c r="I372" s="7" t="s">
        <v>2382</v>
      </c>
      <c r="J372" s="7" t="s">
        <v>14</v>
      </c>
      <c r="K372" s="7" t="s">
        <v>15</v>
      </c>
      <c r="L372" s="7" t="s">
        <v>16</v>
      </c>
      <c r="M372" s="8">
        <v>93.5</v>
      </c>
      <c r="N372" s="8">
        <v>170</v>
      </c>
      <c r="O372" s="8">
        <v>170</v>
      </c>
      <c r="P372" s="9">
        <f t="shared" si="30"/>
        <v>128.09500000000003</v>
      </c>
      <c r="Q372" s="9">
        <f t="shared" si="31"/>
        <v>279</v>
      </c>
      <c r="R372" s="9">
        <f t="shared" si="32"/>
        <v>279</v>
      </c>
      <c r="S372" s="7" t="s">
        <v>3268</v>
      </c>
      <c r="T372" s="7" t="s">
        <v>3270</v>
      </c>
      <c r="U372" s="7" t="s">
        <v>24</v>
      </c>
      <c r="V372" s="26"/>
      <c r="X372" s="60">
        <f t="shared" si="29"/>
        <v>0</v>
      </c>
    </row>
    <row r="373" spans="2:24" x14ac:dyDescent="0.25">
      <c r="B373" s="35" t="s">
        <v>3246</v>
      </c>
      <c r="C373" s="7" t="s">
        <v>1969</v>
      </c>
      <c r="D373" s="7" t="s">
        <v>2446</v>
      </c>
      <c r="E373" s="7" t="s">
        <v>15</v>
      </c>
      <c r="F373" s="7" t="s">
        <v>10</v>
      </c>
      <c r="G373" s="7" t="s">
        <v>287</v>
      </c>
      <c r="H373" s="7" t="s">
        <v>62</v>
      </c>
      <c r="I373" s="7" t="s">
        <v>2382</v>
      </c>
      <c r="J373" s="7" t="s">
        <v>14</v>
      </c>
      <c r="K373" s="7" t="s">
        <v>15</v>
      </c>
      <c r="L373" s="7" t="s">
        <v>16</v>
      </c>
      <c r="M373" s="8">
        <v>93.5</v>
      </c>
      <c r="N373" s="8">
        <v>170</v>
      </c>
      <c r="O373" s="8">
        <v>170</v>
      </c>
      <c r="P373" s="9">
        <f t="shared" si="30"/>
        <v>128.09500000000003</v>
      </c>
      <c r="Q373" s="9">
        <f t="shared" si="31"/>
        <v>279</v>
      </c>
      <c r="R373" s="9">
        <f t="shared" si="32"/>
        <v>279</v>
      </c>
      <c r="S373" s="7" t="s">
        <v>3268</v>
      </c>
      <c r="T373" s="7" t="s">
        <v>3270</v>
      </c>
      <c r="U373" s="7" t="s">
        <v>24</v>
      </c>
      <c r="V373" s="26"/>
      <c r="X373" s="60">
        <f t="shared" si="29"/>
        <v>0</v>
      </c>
    </row>
    <row r="374" spans="2:24" x14ac:dyDescent="0.25">
      <c r="B374" s="35" t="s">
        <v>3247</v>
      </c>
      <c r="C374" s="7" t="s">
        <v>1970</v>
      </c>
      <c r="D374" s="7" t="s">
        <v>2447</v>
      </c>
      <c r="E374" s="7" t="s">
        <v>15</v>
      </c>
      <c r="F374" s="7" t="s">
        <v>10</v>
      </c>
      <c r="G374" s="7" t="s">
        <v>316</v>
      </c>
      <c r="H374" s="7" t="s">
        <v>62</v>
      </c>
      <c r="I374" s="7" t="s">
        <v>2382</v>
      </c>
      <c r="J374" s="7" t="s">
        <v>14</v>
      </c>
      <c r="K374" s="7" t="s">
        <v>15</v>
      </c>
      <c r="L374" s="7" t="s">
        <v>16</v>
      </c>
      <c r="M374" s="8">
        <v>93.5</v>
      </c>
      <c r="N374" s="8">
        <v>170</v>
      </c>
      <c r="O374" s="8">
        <v>170</v>
      </c>
      <c r="P374" s="9">
        <f t="shared" si="30"/>
        <v>128.09500000000003</v>
      </c>
      <c r="Q374" s="9">
        <f t="shared" si="31"/>
        <v>279</v>
      </c>
      <c r="R374" s="9">
        <f t="shared" si="32"/>
        <v>279</v>
      </c>
      <c r="S374" s="7" t="s">
        <v>3268</v>
      </c>
      <c r="T374" s="7" t="s">
        <v>3270</v>
      </c>
      <c r="U374" s="7" t="s">
        <v>24</v>
      </c>
      <c r="V374" s="26"/>
      <c r="X374" s="60">
        <f t="shared" si="29"/>
        <v>0</v>
      </c>
    </row>
    <row r="375" spans="2:24" x14ac:dyDescent="0.25">
      <c r="B375" s="35" t="s">
        <v>3248</v>
      </c>
      <c r="C375" s="7" t="s">
        <v>1971</v>
      </c>
      <c r="D375" s="7" t="s">
        <v>2448</v>
      </c>
      <c r="E375" s="7" t="s">
        <v>15</v>
      </c>
      <c r="F375" s="7" t="s">
        <v>10</v>
      </c>
      <c r="G375" s="7" t="s">
        <v>319</v>
      </c>
      <c r="H375" s="7" t="s">
        <v>62</v>
      </c>
      <c r="I375" s="7" t="s">
        <v>2382</v>
      </c>
      <c r="J375" s="7" t="s">
        <v>14</v>
      </c>
      <c r="K375" s="7" t="s">
        <v>15</v>
      </c>
      <c r="L375" s="7" t="s">
        <v>16</v>
      </c>
      <c r="M375" s="8">
        <v>93.5</v>
      </c>
      <c r="N375" s="8">
        <v>170</v>
      </c>
      <c r="O375" s="8">
        <v>170</v>
      </c>
      <c r="P375" s="9">
        <f t="shared" si="30"/>
        <v>128.09500000000003</v>
      </c>
      <c r="Q375" s="9">
        <f t="shared" si="31"/>
        <v>279</v>
      </c>
      <c r="R375" s="9">
        <f t="shared" si="32"/>
        <v>279</v>
      </c>
      <c r="S375" s="7" t="s">
        <v>3268</v>
      </c>
      <c r="T375" s="7" t="s">
        <v>3270</v>
      </c>
      <c r="U375" s="7" t="s">
        <v>24</v>
      </c>
      <c r="V375" s="26"/>
      <c r="X375" s="60">
        <f t="shared" si="29"/>
        <v>0</v>
      </c>
    </row>
    <row r="376" spans="2:24" x14ac:dyDescent="0.25">
      <c r="B376" s="35" t="s">
        <v>3249</v>
      </c>
      <c r="C376" s="7" t="s">
        <v>1972</v>
      </c>
      <c r="D376" s="7" t="s">
        <v>2449</v>
      </c>
      <c r="E376" s="7" t="s">
        <v>15</v>
      </c>
      <c r="F376" s="7" t="s">
        <v>10</v>
      </c>
      <c r="G376" s="7" t="s">
        <v>322</v>
      </c>
      <c r="H376" s="7" t="s">
        <v>62</v>
      </c>
      <c r="I376" s="7" t="s">
        <v>2382</v>
      </c>
      <c r="J376" s="7" t="s">
        <v>14</v>
      </c>
      <c r="K376" s="7" t="s">
        <v>15</v>
      </c>
      <c r="L376" s="7" t="s">
        <v>16</v>
      </c>
      <c r="M376" s="8">
        <v>93.5</v>
      </c>
      <c r="N376" s="8">
        <v>170</v>
      </c>
      <c r="O376" s="8">
        <v>170</v>
      </c>
      <c r="P376" s="9">
        <f t="shared" si="30"/>
        <v>128.09500000000003</v>
      </c>
      <c r="Q376" s="9">
        <f t="shared" si="31"/>
        <v>279</v>
      </c>
      <c r="R376" s="9">
        <f t="shared" si="32"/>
        <v>279</v>
      </c>
      <c r="S376" s="7" t="s">
        <v>3268</v>
      </c>
      <c r="T376" s="7" t="s">
        <v>3270</v>
      </c>
      <c r="U376" s="7" t="s">
        <v>24</v>
      </c>
      <c r="V376" s="26"/>
      <c r="X376" s="60">
        <f t="shared" si="29"/>
        <v>0</v>
      </c>
    </row>
    <row r="377" spans="2:24" x14ac:dyDescent="0.25">
      <c r="B377" s="35" t="s">
        <v>3250</v>
      </c>
      <c r="C377" s="7" t="s">
        <v>1973</v>
      </c>
      <c r="D377" s="7" t="s">
        <v>2450</v>
      </c>
      <c r="E377" s="7" t="s">
        <v>15</v>
      </c>
      <c r="F377" s="7" t="s">
        <v>10</v>
      </c>
      <c r="G377" s="7" t="s">
        <v>325</v>
      </c>
      <c r="H377" s="7" t="s">
        <v>62</v>
      </c>
      <c r="I377" s="7" t="s">
        <v>2382</v>
      </c>
      <c r="J377" s="7" t="s">
        <v>14</v>
      </c>
      <c r="K377" s="7" t="s">
        <v>15</v>
      </c>
      <c r="L377" s="7" t="s">
        <v>16</v>
      </c>
      <c r="M377" s="8">
        <v>93.5</v>
      </c>
      <c r="N377" s="8">
        <v>170</v>
      </c>
      <c r="O377" s="8">
        <v>170</v>
      </c>
      <c r="P377" s="9">
        <f t="shared" si="30"/>
        <v>128.09500000000003</v>
      </c>
      <c r="Q377" s="9">
        <f t="shared" si="31"/>
        <v>279</v>
      </c>
      <c r="R377" s="9">
        <f t="shared" si="32"/>
        <v>279</v>
      </c>
      <c r="S377" s="7" t="s">
        <v>3268</v>
      </c>
      <c r="T377" s="7" t="s">
        <v>3270</v>
      </c>
      <c r="U377" s="7" t="s">
        <v>24</v>
      </c>
      <c r="V377" s="26"/>
      <c r="X377" s="60">
        <f t="shared" si="29"/>
        <v>0</v>
      </c>
    </row>
    <row r="378" spans="2:24" x14ac:dyDescent="0.25">
      <c r="B378" s="35" t="s">
        <v>3251</v>
      </c>
      <c r="C378" s="7" t="s">
        <v>1974</v>
      </c>
      <c r="D378" s="7" t="s">
        <v>2451</v>
      </c>
      <c r="E378" s="7" t="s">
        <v>15</v>
      </c>
      <c r="F378" s="7" t="s">
        <v>10</v>
      </c>
      <c r="G378" s="7" t="s">
        <v>328</v>
      </c>
      <c r="H378" s="7" t="s">
        <v>62</v>
      </c>
      <c r="I378" s="7" t="s">
        <v>2382</v>
      </c>
      <c r="J378" s="7" t="s">
        <v>14</v>
      </c>
      <c r="K378" s="7" t="s">
        <v>15</v>
      </c>
      <c r="L378" s="7" t="s">
        <v>16</v>
      </c>
      <c r="M378" s="8">
        <v>93.5</v>
      </c>
      <c r="N378" s="8">
        <v>170</v>
      </c>
      <c r="O378" s="8">
        <v>170</v>
      </c>
      <c r="P378" s="9">
        <f t="shared" si="30"/>
        <v>128.09500000000003</v>
      </c>
      <c r="Q378" s="9">
        <f t="shared" si="31"/>
        <v>279</v>
      </c>
      <c r="R378" s="9">
        <f t="shared" si="32"/>
        <v>279</v>
      </c>
      <c r="S378" s="7" t="s">
        <v>3268</v>
      </c>
      <c r="T378" s="7" t="s">
        <v>3270</v>
      </c>
      <c r="U378" s="7" t="s">
        <v>24</v>
      </c>
      <c r="V378" s="26"/>
      <c r="X378" s="60">
        <f t="shared" si="29"/>
        <v>0</v>
      </c>
    </row>
    <row r="379" spans="2:24" x14ac:dyDescent="0.25">
      <c r="B379" s="35" t="s">
        <v>3252</v>
      </c>
      <c r="C379" s="7" t="s">
        <v>1975</v>
      </c>
      <c r="D379" s="7" t="s">
        <v>2452</v>
      </c>
      <c r="E379" s="7" t="s">
        <v>15</v>
      </c>
      <c r="F379" s="7" t="s">
        <v>10</v>
      </c>
      <c r="G379" s="7" t="s">
        <v>331</v>
      </c>
      <c r="H379" s="7" t="s">
        <v>62</v>
      </c>
      <c r="I379" s="7" t="s">
        <v>2382</v>
      </c>
      <c r="J379" s="7" t="s">
        <v>14</v>
      </c>
      <c r="K379" s="7" t="s">
        <v>15</v>
      </c>
      <c r="L379" s="7" t="s">
        <v>16</v>
      </c>
      <c r="M379" s="8">
        <v>93.5</v>
      </c>
      <c r="N379" s="8">
        <v>170</v>
      </c>
      <c r="O379" s="8">
        <v>170</v>
      </c>
      <c r="P379" s="9">
        <f t="shared" si="30"/>
        <v>128.09500000000003</v>
      </c>
      <c r="Q379" s="9">
        <f t="shared" si="31"/>
        <v>279</v>
      </c>
      <c r="R379" s="9">
        <f t="shared" si="32"/>
        <v>279</v>
      </c>
      <c r="S379" s="7" t="s">
        <v>3268</v>
      </c>
      <c r="T379" s="7" t="s">
        <v>3270</v>
      </c>
      <c r="U379" s="7" t="s">
        <v>24</v>
      </c>
      <c r="V379" s="26"/>
      <c r="X379" s="60">
        <f t="shared" si="29"/>
        <v>0</v>
      </c>
    </row>
    <row r="380" spans="2:24" x14ac:dyDescent="0.25">
      <c r="B380" s="35" t="s">
        <v>3253</v>
      </c>
      <c r="C380" s="7" t="s">
        <v>1976</v>
      </c>
      <c r="D380" s="7" t="s">
        <v>2453</v>
      </c>
      <c r="E380" s="7" t="s">
        <v>15</v>
      </c>
      <c r="F380" s="7" t="s">
        <v>10</v>
      </c>
      <c r="G380" s="7" t="s">
        <v>334</v>
      </c>
      <c r="H380" s="7" t="s">
        <v>62</v>
      </c>
      <c r="I380" s="7" t="s">
        <v>2382</v>
      </c>
      <c r="J380" s="7" t="s">
        <v>14</v>
      </c>
      <c r="K380" s="7" t="s">
        <v>15</v>
      </c>
      <c r="L380" s="7" t="s">
        <v>16</v>
      </c>
      <c r="M380" s="8">
        <v>93.5</v>
      </c>
      <c r="N380" s="8">
        <v>170</v>
      </c>
      <c r="O380" s="8">
        <v>170</v>
      </c>
      <c r="P380" s="9">
        <f t="shared" si="30"/>
        <v>128.09500000000003</v>
      </c>
      <c r="Q380" s="9">
        <f t="shared" si="31"/>
        <v>279</v>
      </c>
      <c r="R380" s="9">
        <f t="shared" si="32"/>
        <v>279</v>
      </c>
      <c r="S380" s="7" t="s">
        <v>3268</v>
      </c>
      <c r="T380" s="7" t="s">
        <v>3270</v>
      </c>
      <c r="U380" s="7" t="s">
        <v>24</v>
      </c>
      <c r="V380" s="26"/>
      <c r="X380" s="60">
        <f t="shared" si="29"/>
        <v>0</v>
      </c>
    </row>
    <row r="381" spans="2:24" x14ac:dyDescent="0.25">
      <c r="B381" s="36" t="s">
        <v>3254</v>
      </c>
      <c r="C381" s="31" t="s">
        <v>1977</v>
      </c>
      <c r="D381" s="31" t="s">
        <v>2454</v>
      </c>
      <c r="E381" s="31" t="s">
        <v>15</v>
      </c>
      <c r="F381" s="31" t="s">
        <v>10</v>
      </c>
      <c r="G381" s="31" t="s">
        <v>337</v>
      </c>
      <c r="H381" s="31" t="s">
        <v>62</v>
      </c>
      <c r="I381" s="31" t="s">
        <v>2382</v>
      </c>
      <c r="J381" s="31" t="s">
        <v>14</v>
      </c>
      <c r="K381" s="31" t="s">
        <v>15</v>
      </c>
      <c r="L381" s="31" t="s">
        <v>16</v>
      </c>
      <c r="M381" s="33">
        <v>93.5</v>
      </c>
      <c r="N381" s="33">
        <v>170</v>
      </c>
      <c r="O381" s="33">
        <v>170</v>
      </c>
      <c r="P381" s="62">
        <f t="shared" si="30"/>
        <v>128.09500000000003</v>
      </c>
      <c r="Q381" s="62">
        <f t="shared" si="31"/>
        <v>279</v>
      </c>
      <c r="R381" s="62">
        <f t="shared" si="32"/>
        <v>279</v>
      </c>
      <c r="S381" s="31" t="s">
        <v>3268</v>
      </c>
      <c r="T381" s="31" t="s">
        <v>3270</v>
      </c>
      <c r="U381" s="31" t="s">
        <v>24</v>
      </c>
      <c r="V381" s="34"/>
      <c r="W381" s="32"/>
      <c r="X381" s="68">
        <f t="shared" si="29"/>
        <v>0</v>
      </c>
    </row>
    <row r="382" spans="2:24" x14ac:dyDescent="0.25">
      <c r="B382" s="6"/>
      <c r="E382" s="7"/>
      <c r="J382" s="7"/>
      <c r="K382" s="7"/>
      <c r="L382" s="7"/>
      <c r="P382" s="9"/>
      <c r="Q382" s="25"/>
      <c r="R382" s="9"/>
      <c r="T382" s="7"/>
      <c r="U382" s="51" t="s">
        <v>1653</v>
      </c>
      <c r="V382" s="26"/>
      <c r="W382" s="5">
        <f>SUM(W7:W381)</f>
        <v>0</v>
      </c>
      <c r="X382" s="43">
        <f>SUM(X7:X381)</f>
        <v>0</v>
      </c>
    </row>
    <row r="383" spans="2:24" x14ac:dyDescent="0.25">
      <c r="B383" s="6"/>
      <c r="E383" s="7"/>
      <c r="J383" s="7"/>
      <c r="K383" s="7"/>
      <c r="L383" s="7"/>
      <c r="P383" s="9"/>
      <c r="Q383" s="25"/>
      <c r="R383" s="9"/>
      <c r="T383" s="7"/>
      <c r="U383" s="7"/>
      <c r="V383" s="26"/>
      <c r="X383" s="28"/>
    </row>
    <row r="384" spans="2:24" x14ac:dyDescent="0.25">
      <c r="B384" s="6"/>
      <c r="E384" s="7"/>
      <c r="J384" s="7"/>
      <c r="K384" s="7"/>
      <c r="L384" s="7"/>
      <c r="P384" s="9"/>
      <c r="Q384" s="25"/>
      <c r="R384" s="9"/>
      <c r="T384" s="7"/>
      <c r="U384" s="7"/>
      <c r="V384" s="26"/>
      <c r="X384" s="28"/>
    </row>
    <row r="385" spans="2:24" x14ac:dyDescent="0.25">
      <c r="B385" s="6"/>
      <c r="E385" s="7"/>
      <c r="J385" s="7"/>
      <c r="K385" s="7"/>
      <c r="L385" s="7"/>
      <c r="P385" s="9"/>
      <c r="Q385" s="25"/>
      <c r="R385" s="9"/>
      <c r="T385" s="7"/>
      <c r="U385" s="7"/>
      <c r="V385" s="26"/>
      <c r="X385" s="28"/>
    </row>
    <row r="386" spans="2:24" x14ac:dyDescent="0.25">
      <c r="B386" s="6"/>
      <c r="E386" s="7"/>
      <c r="J386" s="7"/>
      <c r="K386" s="7"/>
      <c r="L386" s="7"/>
      <c r="P386" s="9"/>
      <c r="Q386" s="25"/>
      <c r="R386" s="9"/>
      <c r="T386" s="7"/>
      <c r="U386" s="7"/>
      <c r="V386" s="26"/>
      <c r="X386" s="28"/>
    </row>
    <row r="387" spans="2:24" x14ac:dyDescent="0.25">
      <c r="B387" s="6"/>
      <c r="E387" s="7"/>
      <c r="J387" s="7"/>
      <c r="K387" s="7"/>
      <c r="L387" s="7"/>
      <c r="P387" s="9"/>
      <c r="Q387" s="25"/>
      <c r="R387" s="9"/>
      <c r="T387" s="7"/>
      <c r="U387" s="7"/>
      <c r="V387" s="26"/>
      <c r="X387" s="28"/>
    </row>
    <row r="388" spans="2:24" x14ac:dyDescent="0.25">
      <c r="B388" s="6"/>
      <c r="E388" s="7"/>
      <c r="J388" s="7"/>
      <c r="K388" s="7"/>
      <c r="L388" s="7"/>
      <c r="P388" s="9"/>
      <c r="Q388" s="25"/>
      <c r="R388" s="9"/>
      <c r="T388" s="7"/>
      <c r="U388" s="7"/>
      <c r="V388" s="26"/>
      <c r="X388" s="28"/>
    </row>
    <row r="389" spans="2:24" x14ac:dyDescent="0.25">
      <c r="B389" s="6"/>
      <c r="E389" s="7"/>
      <c r="J389" s="7"/>
      <c r="K389" s="7"/>
      <c r="L389" s="7"/>
      <c r="P389" s="9"/>
      <c r="Q389" s="25"/>
      <c r="R389" s="9"/>
      <c r="T389" s="7"/>
      <c r="U389" s="7"/>
      <c r="V389" s="26"/>
      <c r="X389" s="28"/>
    </row>
    <row r="390" spans="2:24" x14ac:dyDescent="0.25">
      <c r="B390" s="6"/>
      <c r="E390" s="7"/>
      <c r="J390" s="7"/>
      <c r="K390" s="7"/>
      <c r="L390" s="7"/>
      <c r="P390" s="9"/>
      <c r="Q390" s="25"/>
      <c r="R390" s="9"/>
      <c r="T390" s="7"/>
      <c r="U390" s="7"/>
      <c r="V390" s="26"/>
      <c r="X390" s="28"/>
    </row>
    <row r="391" spans="2:24" x14ac:dyDescent="0.25">
      <c r="B391" s="6"/>
      <c r="E391" s="7"/>
      <c r="J391" s="7"/>
      <c r="K391" s="7"/>
      <c r="L391" s="7"/>
      <c r="P391" s="9"/>
      <c r="Q391" s="25"/>
      <c r="R391" s="9"/>
      <c r="T391" s="7"/>
      <c r="U391" s="7"/>
      <c r="V391" s="26"/>
      <c r="X391" s="28"/>
    </row>
    <row r="392" spans="2:24" x14ac:dyDescent="0.25">
      <c r="B392" s="6"/>
      <c r="E392" s="7"/>
      <c r="J392" s="7"/>
      <c r="K392" s="7"/>
      <c r="L392" s="7"/>
      <c r="P392" s="9"/>
      <c r="Q392" s="25"/>
      <c r="R392" s="9"/>
      <c r="T392" s="7"/>
      <c r="U392" s="7"/>
      <c r="V392" s="26"/>
      <c r="X392" s="28"/>
    </row>
    <row r="393" spans="2:24" x14ac:dyDescent="0.25">
      <c r="B393" s="6"/>
      <c r="E393" s="7"/>
      <c r="J393" s="7"/>
      <c r="K393" s="7"/>
      <c r="L393" s="7"/>
      <c r="P393" s="9"/>
      <c r="Q393" s="25"/>
      <c r="R393" s="9"/>
      <c r="T393" s="7"/>
      <c r="U393" s="7"/>
      <c r="V393" s="26"/>
      <c r="X393" s="28"/>
    </row>
    <row r="394" spans="2:24" x14ac:dyDescent="0.25">
      <c r="B394" s="6"/>
      <c r="E394" s="7"/>
      <c r="J394" s="7"/>
      <c r="K394" s="7"/>
      <c r="L394" s="7"/>
      <c r="P394" s="9"/>
      <c r="Q394" s="25"/>
      <c r="R394" s="9"/>
      <c r="T394" s="7"/>
      <c r="U394" s="7"/>
      <c r="V394" s="26"/>
      <c r="X394" s="28"/>
    </row>
    <row r="395" spans="2:24" x14ac:dyDescent="0.25">
      <c r="B395" s="6"/>
      <c r="E395" s="7"/>
      <c r="J395" s="7"/>
      <c r="K395" s="7"/>
      <c r="L395" s="7"/>
      <c r="P395" s="9"/>
      <c r="Q395" s="25"/>
      <c r="R395" s="9"/>
      <c r="T395" s="7"/>
      <c r="U395" s="7"/>
      <c r="V395" s="26"/>
      <c r="X395" s="28"/>
    </row>
    <row r="396" spans="2:24" x14ac:dyDescent="0.25">
      <c r="B396" s="6"/>
      <c r="E396" s="7"/>
      <c r="J396" s="7"/>
      <c r="K396" s="7"/>
      <c r="L396" s="7"/>
      <c r="P396" s="9"/>
      <c r="Q396" s="25"/>
      <c r="R396" s="9"/>
      <c r="T396" s="7"/>
      <c r="U396" s="7"/>
      <c r="V396" s="26"/>
      <c r="X396" s="28"/>
    </row>
    <row r="397" spans="2:24" x14ac:dyDescent="0.25">
      <c r="B397" s="6"/>
      <c r="E397" s="7"/>
      <c r="J397" s="7"/>
      <c r="K397" s="7"/>
      <c r="L397" s="7"/>
      <c r="P397" s="9"/>
      <c r="Q397" s="25"/>
      <c r="R397" s="9"/>
      <c r="T397" s="7"/>
      <c r="U397" s="7"/>
      <c r="V397" s="26"/>
      <c r="X397" s="28"/>
    </row>
    <row r="398" spans="2:24" x14ac:dyDescent="0.25">
      <c r="B398" s="6"/>
      <c r="E398" s="7"/>
      <c r="J398" s="7"/>
      <c r="K398" s="7"/>
      <c r="L398" s="7"/>
      <c r="P398" s="9"/>
      <c r="Q398" s="25"/>
      <c r="R398" s="9"/>
      <c r="T398" s="7"/>
      <c r="U398" s="7"/>
      <c r="V398" s="26"/>
      <c r="X398" s="28"/>
    </row>
    <row r="399" spans="2:24" x14ac:dyDescent="0.25">
      <c r="B399" s="6"/>
      <c r="E399" s="7"/>
      <c r="J399" s="7"/>
      <c r="K399" s="7"/>
      <c r="L399" s="7"/>
      <c r="P399" s="9"/>
      <c r="Q399" s="25"/>
      <c r="R399" s="9"/>
      <c r="T399" s="7"/>
      <c r="U399" s="7"/>
      <c r="V399" s="26"/>
      <c r="X399" s="28"/>
    </row>
    <row r="400" spans="2:24" x14ac:dyDescent="0.25">
      <c r="B400" s="6"/>
      <c r="E400" s="7"/>
      <c r="J400" s="7"/>
      <c r="K400" s="7"/>
      <c r="L400" s="7"/>
      <c r="P400" s="9"/>
      <c r="Q400" s="25"/>
      <c r="R400" s="9"/>
      <c r="T400" s="7"/>
      <c r="U400" s="7"/>
      <c r="V400" s="26"/>
      <c r="X400" s="28"/>
    </row>
    <row r="401" spans="2:24" x14ac:dyDescent="0.25">
      <c r="B401" s="6"/>
      <c r="E401" s="7"/>
      <c r="J401" s="7"/>
      <c r="K401" s="7"/>
      <c r="L401" s="7"/>
      <c r="P401" s="9"/>
      <c r="Q401" s="25"/>
      <c r="R401" s="9"/>
      <c r="T401" s="7"/>
      <c r="U401" s="7"/>
      <c r="V401" s="26"/>
      <c r="X401" s="28"/>
    </row>
    <row r="402" spans="2:24" x14ac:dyDescent="0.25">
      <c r="B402" s="6"/>
      <c r="E402" s="7"/>
      <c r="J402" s="7"/>
      <c r="K402" s="7"/>
      <c r="L402" s="7"/>
      <c r="P402" s="9"/>
      <c r="Q402" s="25"/>
      <c r="R402" s="9"/>
      <c r="T402" s="7"/>
      <c r="U402" s="7"/>
      <c r="V402" s="26"/>
      <c r="X402" s="28"/>
    </row>
    <row r="403" spans="2:24" x14ac:dyDescent="0.25">
      <c r="B403" s="6"/>
      <c r="E403" s="7"/>
      <c r="J403" s="7"/>
      <c r="K403" s="7"/>
      <c r="L403" s="7"/>
      <c r="P403" s="9"/>
      <c r="Q403" s="25"/>
      <c r="R403" s="9"/>
      <c r="T403" s="7"/>
      <c r="U403" s="7"/>
      <c r="V403" s="26"/>
      <c r="X403" s="28"/>
    </row>
    <row r="404" spans="2:24" x14ac:dyDescent="0.25">
      <c r="B404" s="6"/>
      <c r="E404" s="7"/>
      <c r="J404" s="7"/>
      <c r="K404" s="7"/>
      <c r="L404" s="7"/>
      <c r="P404" s="9"/>
      <c r="Q404" s="25"/>
      <c r="R404" s="9"/>
      <c r="T404" s="7"/>
      <c r="U404" s="7"/>
      <c r="V404" s="26"/>
      <c r="X404" s="28"/>
    </row>
    <row r="405" spans="2:24" x14ac:dyDescent="0.25">
      <c r="B405" s="6"/>
      <c r="E405" s="7"/>
      <c r="J405" s="7"/>
      <c r="K405" s="7"/>
      <c r="L405" s="7"/>
      <c r="P405" s="9"/>
      <c r="Q405" s="25"/>
      <c r="R405" s="9"/>
      <c r="T405" s="7"/>
      <c r="U405" s="7"/>
      <c r="V405" s="26"/>
      <c r="X405" s="28"/>
    </row>
    <row r="406" spans="2:24" x14ac:dyDescent="0.25">
      <c r="B406" s="6"/>
      <c r="E406" s="7"/>
      <c r="J406" s="7"/>
      <c r="K406" s="7"/>
      <c r="L406" s="7"/>
      <c r="P406" s="9"/>
      <c r="Q406" s="25"/>
      <c r="R406" s="9"/>
      <c r="T406" s="7"/>
      <c r="U406" s="7"/>
      <c r="V406" s="26"/>
      <c r="X406" s="28"/>
    </row>
    <row r="407" spans="2:24" x14ac:dyDescent="0.25">
      <c r="B407" s="6"/>
      <c r="E407" s="7"/>
      <c r="J407" s="7"/>
      <c r="K407" s="7"/>
      <c r="L407" s="7"/>
      <c r="P407" s="9"/>
      <c r="Q407" s="25"/>
      <c r="R407" s="9"/>
      <c r="T407" s="7"/>
      <c r="U407" s="7"/>
      <c r="V407" s="26"/>
      <c r="X407" s="28"/>
    </row>
    <row r="408" spans="2:24" x14ac:dyDescent="0.25">
      <c r="B408" s="6"/>
      <c r="E408" s="7"/>
      <c r="J408" s="7"/>
      <c r="K408" s="7"/>
      <c r="L408" s="7"/>
      <c r="P408" s="9"/>
      <c r="Q408" s="25"/>
      <c r="R408" s="9"/>
      <c r="T408" s="7"/>
      <c r="U408" s="7"/>
      <c r="V408" s="26"/>
      <c r="X408" s="28"/>
    </row>
    <row r="409" spans="2:24" x14ac:dyDescent="0.25">
      <c r="B409" s="6"/>
      <c r="E409" s="7"/>
      <c r="J409" s="7"/>
      <c r="K409" s="7"/>
      <c r="L409" s="7"/>
      <c r="P409" s="9"/>
      <c r="Q409" s="25"/>
      <c r="R409" s="9"/>
      <c r="T409" s="7"/>
      <c r="U409" s="7"/>
      <c r="V409" s="26"/>
      <c r="X409" s="28"/>
    </row>
    <row r="410" spans="2:24" x14ac:dyDescent="0.25">
      <c r="B410" s="6"/>
      <c r="E410" s="7"/>
      <c r="J410" s="7"/>
      <c r="K410" s="7"/>
      <c r="L410" s="7"/>
      <c r="P410" s="9"/>
      <c r="Q410" s="25"/>
      <c r="R410" s="9"/>
      <c r="T410" s="7"/>
      <c r="U410" s="7"/>
      <c r="V410" s="26"/>
      <c r="X410" s="28"/>
    </row>
    <row r="411" spans="2:24" x14ac:dyDescent="0.25">
      <c r="B411" s="6"/>
      <c r="E411" s="7"/>
      <c r="J411" s="7"/>
      <c r="K411" s="7"/>
      <c r="L411" s="7"/>
      <c r="P411" s="9"/>
      <c r="Q411" s="25"/>
      <c r="R411" s="9"/>
      <c r="T411" s="7"/>
      <c r="U411" s="7"/>
      <c r="V411" s="26"/>
      <c r="X411" s="28"/>
    </row>
    <row r="412" spans="2:24" x14ac:dyDescent="0.25">
      <c r="B412" s="6"/>
      <c r="E412" s="7"/>
      <c r="J412" s="7"/>
      <c r="K412" s="7"/>
      <c r="L412" s="7"/>
      <c r="P412" s="9"/>
      <c r="Q412" s="25"/>
      <c r="R412" s="9"/>
      <c r="T412" s="7"/>
      <c r="U412" s="7"/>
      <c r="V412" s="26"/>
      <c r="X412" s="28"/>
    </row>
    <row r="413" spans="2:24" x14ac:dyDescent="0.25">
      <c r="B413" s="6"/>
      <c r="E413" s="7"/>
      <c r="J413" s="7"/>
      <c r="K413" s="7"/>
      <c r="L413" s="7"/>
      <c r="P413" s="9"/>
      <c r="Q413" s="25"/>
      <c r="R413" s="9"/>
      <c r="T413" s="7"/>
      <c r="U413" s="7"/>
      <c r="V413" s="26"/>
      <c r="X413" s="28"/>
    </row>
    <row r="414" spans="2:24" x14ac:dyDescent="0.25">
      <c r="B414" s="6"/>
      <c r="E414" s="7"/>
      <c r="J414" s="7"/>
      <c r="K414" s="7"/>
      <c r="L414" s="7"/>
      <c r="P414" s="9"/>
      <c r="Q414" s="25"/>
      <c r="R414" s="9"/>
      <c r="T414" s="7"/>
      <c r="U414" s="7"/>
      <c r="V414" s="26"/>
      <c r="X414" s="28"/>
    </row>
    <row r="415" spans="2:24" x14ac:dyDescent="0.25">
      <c r="B415" s="6"/>
      <c r="E415" s="7"/>
      <c r="J415" s="7"/>
      <c r="K415" s="7"/>
      <c r="L415" s="7"/>
      <c r="P415" s="9"/>
      <c r="Q415" s="25"/>
      <c r="R415" s="9"/>
      <c r="T415" s="7"/>
      <c r="U415" s="7"/>
      <c r="V415" s="26"/>
      <c r="X415" s="28"/>
    </row>
    <row r="416" spans="2:24" x14ac:dyDescent="0.25">
      <c r="B416" s="6"/>
      <c r="E416" s="7"/>
      <c r="J416" s="7"/>
      <c r="K416" s="7"/>
      <c r="L416" s="7"/>
      <c r="P416" s="9"/>
      <c r="Q416" s="25"/>
      <c r="R416" s="9"/>
      <c r="T416" s="7"/>
      <c r="U416" s="7"/>
      <c r="V416" s="26"/>
      <c r="X416" s="28"/>
    </row>
    <row r="417" spans="2:24" x14ac:dyDescent="0.25">
      <c r="B417" s="6"/>
      <c r="E417" s="7"/>
      <c r="J417" s="7"/>
      <c r="K417" s="7"/>
      <c r="L417" s="7"/>
      <c r="P417" s="9"/>
      <c r="Q417" s="25"/>
      <c r="R417" s="9"/>
      <c r="T417" s="7"/>
      <c r="U417" s="7"/>
      <c r="V417" s="26"/>
      <c r="X417" s="28"/>
    </row>
    <row r="418" spans="2:24" x14ac:dyDescent="0.25">
      <c r="B418" s="6"/>
      <c r="E418" s="7"/>
      <c r="J418" s="7"/>
      <c r="K418" s="7"/>
      <c r="L418" s="7"/>
      <c r="P418" s="9"/>
      <c r="Q418" s="25"/>
      <c r="R418" s="9"/>
      <c r="T418" s="7"/>
      <c r="U418" s="7"/>
      <c r="V418" s="26"/>
      <c r="X418" s="28"/>
    </row>
    <row r="419" spans="2:24" x14ac:dyDescent="0.25">
      <c r="B419" s="6"/>
      <c r="E419" s="7"/>
      <c r="J419" s="7"/>
      <c r="K419" s="7"/>
      <c r="L419" s="7"/>
      <c r="P419" s="9"/>
      <c r="Q419" s="25"/>
      <c r="R419" s="9"/>
      <c r="T419" s="7"/>
      <c r="U419" s="7"/>
      <c r="V419" s="26"/>
      <c r="X419" s="28"/>
    </row>
    <row r="420" spans="2:24" x14ac:dyDescent="0.25">
      <c r="B420" s="6"/>
      <c r="E420" s="7"/>
      <c r="J420" s="7"/>
      <c r="K420" s="7"/>
      <c r="L420" s="7"/>
      <c r="P420" s="9"/>
      <c r="Q420" s="25"/>
      <c r="R420" s="9"/>
      <c r="T420" s="7"/>
      <c r="U420" s="7"/>
      <c r="V420" s="26"/>
      <c r="X420" s="28"/>
    </row>
    <row r="421" spans="2:24" x14ac:dyDescent="0.25">
      <c r="B421" s="6"/>
      <c r="E421" s="7"/>
      <c r="J421" s="7"/>
      <c r="K421" s="7"/>
      <c r="L421" s="7"/>
      <c r="P421" s="9"/>
      <c r="Q421" s="25"/>
      <c r="R421" s="9"/>
      <c r="T421" s="7"/>
      <c r="U421" s="7"/>
      <c r="V421" s="26"/>
      <c r="X421" s="28"/>
    </row>
    <row r="422" spans="2:24" x14ac:dyDescent="0.25">
      <c r="B422" s="6"/>
      <c r="E422" s="7"/>
      <c r="J422" s="7"/>
      <c r="K422" s="7"/>
      <c r="L422" s="7"/>
      <c r="P422" s="9"/>
      <c r="Q422" s="25"/>
      <c r="R422" s="9"/>
      <c r="T422" s="7"/>
      <c r="U422" s="7"/>
      <c r="V422" s="26"/>
      <c r="X422" s="28"/>
    </row>
    <row r="423" spans="2:24" x14ac:dyDescent="0.25">
      <c r="B423" s="6"/>
      <c r="E423" s="7"/>
      <c r="J423" s="7"/>
      <c r="K423" s="7"/>
      <c r="L423" s="7"/>
      <c r="P423" s="9"/>
      <c r="Q423" s="25"/>
      <c r="R423" s="9"/>
      <c r="T423" s="7"/>
      <c r="U423" s="7"/>
      <c r="V423" s="26"/>
      <c r="X423" s="28"/>
    </row>
    <row r="424" spans="2:24" x14ac:dyDescent="0.25">
      <c r="B424" s="6"/>
      <c r="E424" s="7"/>
      <c r="J424" s="7"/>
      <c r="K424" s="7"/>
      <c r="L424" s="7"/>
      <c r="P424" s="9"/>
      <c r="Q424" s="25"/>
      <c r="R424" s="9"/>
      <c r="T424" s="7"/>
      <c r="U424" s="7"/>
      <c r="V424" s="26"/>
      <c r="X424" s="28"/>
    </row>
    <row r="425" spans="2:24" x14ac:dyDescent="0.25">
      <c r="B425" s="6"/>
      <c r="E425" s="7"/>
      <c r="J425" s="7"/>
      <c r="K425" s="7"/>
      <c r="L425" s="7"/>
      <c r="P425" s="9"/>
      <c r="Q425" s="25"/>
      <c r="R425" s="9"/>
      <c r="T425" s="7"/>
      <c r="U425" s="7"/>
      <c r="V425" s="26"/>
      <c r="X425" s="28"/>
    </row>
    <row r="426" spans="2:24" x14ac:dyDescent="0.25">
      <c r="B426" s="6"/>
      <c r="E426" s="7"/>
      <c r="J426" s="7"/>
      <c r="K426" s="7"/>
      <c r="L426" s="7"/>
      <c r="P426" s="9"/>
      <c r="Q426" s="25"/>
      <c r="R426" s="9"/>
      <c r="T426" s="7"/>
      <c r="U426" s="7"/>
      <c r="V426" s="26"/>
      <c r="X426" s="28"/>
    </row>
    <row r="427" spans="2:24" x14ac:dyDescent="0.25">
      <c r="B427" s="6"/>
      <c r="E427" s="7"/>
      <c r="J427" s="7"/>
      <c r="K427" s="7"/>
      <c r="L427" s="7"/>
      <c r="P427" s="9"/>
      <c r="Q427" s="25"/>
      <c r="R427" s="9"/>
      <c r="T427" s="7"/>
      <c r="U427" s="7"/>
      <c r="V427" s="26"/>
      <c r="X427" s="28"/>
    </row>
    <row r="428" spans="2:24" x14ac:dyDescent="0.25">
      <c r="B428" s="6"/>
      <c r="E428" s="7"/>
      <c r="J428" s="7"/>
      <c r="K428" s="7"/>
      <c r="L428" s="7"/>
      <c r="P428" s="9"/>
      <c r="Q428" s="25"/>
      <c r="R428" s="9"/>
      <c r="T428" s="7"/>
      <c r="U428" s="7"/>
      <c r="V428" s="26"/>
      <c r="X428" s="28"/>
    </row>
    <row r="429" spans="2:24" x14ac:dyDescent="0.25">
      <c r="B429" s="6"/>
      <c r="E429" s="7"/>
      <c r="J429" s="7"/>
      <c r="K429" s="7"/>
      <c r="L429" s="7"/>
      <c r="P429" s="9"/>
      <c r="Q429" s="25"/>
      <c r="R429" s="9"/>
      <c r="T429" s="7"/>
      <c r="U429" s="7"/>
      <c r="V429" s="26"/>
      <c r="X429" s="28"/>
    </row>
    <row r="430" spans="2:24" x14ac:dyDescent="0.25">
      <c r="B430" s="6"/>
      <c r="E430" s="7"/>
      <c r="J430" s="7"/>
      <c r="K430" s="7"/>
      <c r="L430" s="7"/>
      <c r="P430" s="9"/>
      <c r="Q430" s="25"/>
      <c r="R430" s="9"/>
      <c r="T430" s="7"/>
      <c r="U430" s="7"/>
      <c r="V430" s="26"/>
      <c r="X430" s="28"/>
    </row>
    <row r="431" spans="2:24" x14ac:dyDescent="0.25">
      <c r="B431" s="6"/>
      <c r="E431" s="7"/>
      <c r="J431" s="7"/>
      <c r="K431" s="7"/>
      <c r="L431" s="7"/>
      <c r="P431" s="9"/>
      <c r="Q431" s="25"/>
      <c r="R431" s="9"/>
      <c r="T431" s="7"/>
      <c r="U431" s="7"/>
      <c r="V431" s="26"/>
      <c r="X431" s="28"/>
    </row>
    <row r="432" spans="2:24" x14ac:dyDescent="0.25">
      <c r="B432" s="6"/>
      <c r="E432" s="7"/>
      <c r="J432" s="7"/>
      <c r="K432" s="7"/>
      <c r="L432" s="7"/>
      <c r="P432" s="9"/>
      <c r="Q432" s="25"/>
      <c r="R432" s="9"/>
      <c r="T432" s="7"/>
      <c r="U432" s="7"/>
      <c r="V432" s="26"/>
      <c r="X432" s="28"/>
    </row>
    <row r="433" spans="2:24" x14ac:dyDescent="0.25">
      <c r="B433" s="6"/>
      <c r="E433" s="7"/>
      <c r="J433" s="7"/>
      <c r="K433" s="7"/>
      <c r="L433" s="7"/>
      <c r="P433" s="9"/>
      <c r="Q433" s="25"/>
      <c r="R433" s="9"/>
      <c r="T433" s="7"/>
      <c r="U433" s="7"/>
      <c r="V433" s="26"/>
      <c r="X433" s="28"/>
    </row>
    <row r="434" spans="2:24" x14ac:dyDescent="0.25">
      <c r="B434" s="6"/>
      <c r="E434" s="7"/>
      <c r="J434" s="7"/>
      <c r="K434" s="7"/>
      <c r="L434" s="7"/>
      <c r="P434" s="9"/>
      <c r="Q434" s="25"/>
      <c r="R434" s="9"/>
      <c r="T434" s="7"/>
      <c r="U434" s="7"/>
      <c r="V434" s="26"/>
      <c r="X434" s="28"/>
    </row>
    <row r="435" spans="2:24" x14ac:dyDescent="0.25">
      <c r="B435" s="6"/>
      <c r="E435" s="7"/>
      <c r="J435" s="7"/>
      <c r="K435" s="7"/>
      <c r="L435" s="7"/>
      <c r="P435" s="9"/>
      <c r="Q435" s="25"/>
      <c r="R435" s="9"/>
      <c r="T435" s="7"/>
      <c r="U435" s="7"/>
      <c r="V435" s="26"/>
      <c r="X435" s="28"/>
    </row>
    <row r="436" spans="2:24" x14ac:dyDescent="0.25">
      <c r="B436" s="6"/>
      <c r="E436" s="7"/>
      <c r="J436" s="7"/>
      <c r="K436" s="7"/>
      <c r="L436" s="7"/>
      <c r="P436" s="9"/>
      <c r="Q436" s="25"/>
      <c r="R436" s="9"/>
      <c r="T436" s="7"/>
      <c r="U436" s="7"/>
      <c r="V436" s="26"/>
      <c r="X436" s="28"/>
    </row>
    <row r="437" spans="2:24" x14ac:dyDescent="0.25">
      <c r="B437" s="6"/>
      <c r="E437" s="7"/>
      <c r="J437" s="7"/>
      <c r="K437" s="7"/>
      <c r="L437" s="7"/>
      <c r="P437" s="9"/>
      <c r="Q437" s="25"/>
      <c r="R437" s="9"/>
      <c r="T437" s="7"/>
      <c r="U437" s="7"/>
      <c r="V437" s="26"/>
      <c r="X437" s="28"/>
    </row>
    <row r="438" spans="2:24" x14ac:dyDescent="0.25">
      <c r="B438" s="6"/>
      <c r="E438" s="7"/>
      <c r="J438" s="7"/>
      <c r="K438" s="7"/>
      <c r="L438" s="7"/>
      <c r="P438" s="9"/>
      <c r="Q438" s="25"/>
      <c r="R438" s="9"/>
      <c r="T438" s="7"/>
      <c r="U438" s="7"/>
      <c r="V438" s="26"/>
      <c r="X438" s="28"/>
    </row>
    <row r="439" spans="2:24" x14ac:dyDescent="0.25">
      <c r="B439" s="6"/>
      <c r="E439" s="7"/>
      <c r="J439" s="7"/>
      <c r="K439" s="7"/>
      <c r="L439" s="7"/>
      <c r="P439" s="9"/>
      <c r="Q439" s="25"/>
      <c r="R439" s="9"/>
      <c r="T439" s="7"/>
      <c r="U439" s="7"/>
      <c r="V439" s="26"/>
      <c r="X439" s="28"/>
    </row>
    <row r="440" spans="2:24" x14ac:dyDescent="0.25">
      <c r="B440" s="6"/>
      <c r="E440" s="7"/>
      <c r="J440" s="7"/>
      <c r="K440" s="7"/>
      <c r="L440" s="7"/>
      <c r="P440" s="9"/>
      <c r="Q440" s="25"/>
      <c r="R440" s="9"/>
      <c r="T440" s="7"/>
      <c r="U440" s="7"/>
      <c r="V440" s="26"/>
      <c r="X440" s="28"/>
    </row>
    <row r="441" spans="2:24" x14ac:dyDescent="0.25">
      <c r="B441" s="6"/>
      <c r="E441" s="7"/>
      <c r="J441" s="7"/>
      <c r="K441" s="7"/>
      <c r="L441" s="7"/>
      <c r="P441" s="9"/>
      <c r="Q441" s="25"/>
      <c r="R441" s="9"/>
      <c r="T441" s="7"/>
      <c r="U441" s="7"/>
      <c r="V441" s="26"/>
      <c r="X441" s="28"/>
    </row>
    <row r="442" spans="2:24" x14ac:dyDescent="0.25">
      <c r="B442" s="6"/>
      <c r="E442" s="7"/>
      <c r="J442" s="7"/>
      <c r="K442" s="7"/>
      <c r="L442" s="7"/>
      <c r="P442" s="9"/>
      <c r="Q442" s="25"/>
      <c r="R442" s="9"/>
      <c r="T442" s="7"/>
      <c r="U442" s="7"/>
      <c r="V442" s="26"/>
      <c r="X442" s="28"/>
    </row>
    <row r="443" spans="2:24" x14ac:dyDescent="0.25">
      <c r="B443" s="6"/>
      <c r="E443" s="7"/>
      <c r="J443" s="7"/>
      <c r="K443" s="7"/>
      <c r="L443" s="7"/>
      <c r="P443" s="9"/>
      <c r="Q443" s="25"/>
      <c r="R443" s="9"/>
      <c r="T443" s="7"/>
      <c r="U443" s="7"/>
      <c r="V443" s="26"/>
      <c r="X443" s="28"/>
    </row>
    <row r="444" spans="2:24" x14ac:dyDescent="0.25">
      <c r="B444" s="6"/>
      <c r="E444" s="7"/>
      <c r="J444" s="7"/>
      <c r="K444" s="7"/>
      <c r="L444" s="7"/>
      <c r="P444" s="9"/>
      <c r="Q444" s="25"/>
      <c r="R444" s="9"/>
      <c r="T444" s="7"/>
      <c r="U444" s="7"/>
      <c r="V444" s="26"/>
      <c r="X444" s="28"/>
    </row>
    <row r="445" spans="2:24" x14ac:dyDescent="0.25">
      <c r="B445" s="6"/>
      <c r="E445" s="7"/>
      <c r="J445" s="7"/>
      <c r="K445" s="7"/>
      <c r="L445" s="7"/>
      <c r="P445" s="9"/>
      <c r="Q445" s="25"/>
      <c r="R445" s="9"/>
      <c r="T445" s="7"/>
      <c r="U445" s="7"/>
      <c r="V445" s="26"/>
      <c r="X445" s="28"/>
    </row>
    <row r="446" spans="2:24" x14ac:dyDescent="0.25">
      <c r="B446" s="6"/>
      <c r="E446" s="7"/>
      <c r="J446" s="7"/>
      <c r="K446" s="7"/>
      <c r="L446" s="7"/>
      <c r="P446" s="9"/>
      <c r="Q446" s="25"/>
      <c r="R446" s="9"/>
      <c r="T446" s="7"/>
      <c r="U446" s="7"/>
      <c r="V446" s="26"/>
      <c r="X446" s="28"/>
    </row>
    <row r="447" spans="2:24" x14ac:dyDescent="0.25">
      <c r="B447" s="6"/>
      <c r="E447" s="7"/>
      <c r="J447" s="7"/>
      <c r="K447" s="7"/>
      <c r="L447" s="7"/>
      <c r="P447" s="9"/>
      <c r="Q447" s="25"/>
      <c r="R447" s="9"/>
      <c r="T447" s="7"/>
      <c r="U447" s="7"/>
      <c r="V447" s="26"/>
      <c r="X447" s="28"/>
    </row>
    <row r="448" spans="2:24" x14ac:dyDescent="0.25">
      <c r="B448" s="6"/>
      <c r="E448" s="7"/>
      <c r="J448" s="7"/>
      <c r="K448" s="7"/>
      <c r="L448" s="7"/>
      <c r="P448" s="9"/>
      <c r="Q448" s="25"/>
      <c r="R448" s="9"/>
      <c r="T448" s="7"/>
      <c r="U448" s="7"/>
      <c r="V448" s="26"/>
      <c r="X448" s="28"/>
    </row>
    <row r="449" spans="2:24" x14ac:dyDescent="0.25">
      <c r="B449" s="6"/>
      <c r="E449" s="7"/>
      <c r="J449" s="7"/>
      <c r="K449" s="7"/>
      <c r="L449" s="7"/>
      <c r="P449" s="9"/>
      <c r="Q449" s="25"/>
      <c r="R449" s="9"/>
      <c r="T449" s="7"/>
      <c r="U449" s="7"/>
      <c r="V449" s="26"/>
      <c r="X449" s="28"/>
    </row>
    <row r="450" spans="2:24" x14ac:dyDescent="0.25">
      <c r="B450" s="6"/>
      <c r="E450" s="7"/>
      <c r="J450" s="7"/>
      <c r="K450" s="7"/>
      <c r="L450" s="7"/>
      <c r="P450" s="9"/>
      <c r="Q450" s="25"/>
      <c r="R450" s="9"/>
      <c r="T450" s="7"/>
      <c r="U450" s="7"/>
      <c r="V450" s="26"/>
      <c r="X450" s="28"/>
    </row>
    <row r="451" spans="2:24" x14ac:dyDescent="0.25">
      <c r="B451" s="6"/>
      <c r="E451" s="7"/>
      <c r="J451" s="7"/>
      <c r="K451" s="7"/>
      <c r="L451" s="7"/>
      <c r="P451" s="9"/>
      <c r="Q451" s="25"/>
      <c r="R451" s="9"/>
      <c r="T451" s="7"/>
      <c r="U451" s="7"/>
      <c r="V451" s="26"/>
      <c r="X451" s="28"/>
    </row>
    <row r="452" spans="2:24" x14ac:dyDescent="0.25">
      <c r="B452" s="6"/>
      <c r="E452" s="7"/>
      <c r="J452" s="7"/>
      <c r="K452" s="7"/>
      <c r="L452" s="7"/>
      <c r="P452" s="9"/>
      <c r="Q452" s="25"/>
      <c r="R452" s="9"/>
      <c r="T452" s="7"/>
      <c r="U452" s="7"/>
      <c r="V452" s="26"/>
      <c r="X452" s="28"/>
    </row>
    <row r="453" spans="2:24" x14ac:dyDescent="0.25">
      <c r="B453" s="6"/>
      <c r="E453" s="7"/>
      <c r="J453" s="7"/>
      <c r="K453" s="7"/>
      <c r="L453" s="7"/>
      <c r="P453" s="9"/>
      <c r="Q453" s="25"/>
      <c r="R453" s="9"/>
      <c r="T453" s="7"/>
      <c r="U453" s="7"/>
      <c r="V453" s="26"/>
      <c r="X453" s="28"/>
    </row>
    <row r="454" spans="2:24" x14ac:dyDescent="0.25">
      <c r="B454" s="6"/>
      <c r="E454" s="7"/>
      <c r="J454" s="7"/>
      <c r="K454" s="7"/>
      <c r="L454" s="7"/>
      <c r="P454" s="9"/>
      <c r="Q454" s="25"/>
      <c r="R454" s="9"/>
      <c r="T454" s="7"/>
      <c r="U454" s="7"/>
      <c r="V454" s="26"/>
      <c r="X454" s="28"/>
    </row>
    <row r="455" spans="2:24" x14ac:dyDescent="0.25">
      <c r="B455" s="6"/>
      <c r="E455" s="7"/>
      <c r="J455" s="7"/>
      <c r="K455" s="7"/>
      <c r="L455" s="7"/>
      <c r="P455" s="9"/>
      <c r="Q455" s="25"/>
      <c r="R455" s="9"/>
      <c r="T455" s="7"/>
      <c r="U455" s="7"/>
      <c r="V455" s="26"/>
      <c r="X455" s="28"/>
    </row>
    <row r="456" spans="2:24" x14ac:dyDescent="0.25">
      <c r="B456" s="6"/>
      <c r="E456" s="7"/>
      <c r="J456" s="7"/>
      <c r="K456" s="7"/>
      <c r="L456" s="7"/>
      <c r="P456" s="9"/>
      <c r="Q456" s="25"/>
      <c r="R456" s="9"/>
      <c r="T456" s="7"/>
      <c r="U456" s="7"/>
      <c r="V456" s="26"/>
      <c r="X456" s="28"/>
    </row>
    <row r="457" spans="2:24" x14ac:dyDescent="0.25">
      <c r="B457" s="6"/>
      <c r="E457" s="7"/>
      <c r="J457" s="7"/>
      <c r="K457" s="7"/>
      <c r="L457" s="7"/>
      <c r="P457" s="9"/>
      <c r="Q457" s="25"/>
      <c r="R457" s="9"/>
      <c r="T457" s="7"/>
      <c r="U457" s="7"/>
      <c r="V457" s="26"/>
      <c r="X457" s="28"/>
    </row>
    <row r="458" spans="2:24" x14ac:dyDescent="0.25">
      <c r="B458" s="6"/>
      <c r="E458" s="7"/>
      <c r="J458" s="7"/>
      <c r="K458" s="7"/>
      <c r="L458" s="7"/>
      <c r="P458" s="9"/>
      <c r="Q458" s="25"/>
      <c r="R458" s="9"/>
      <c r="T458" s="7"/>
      <c r="U458" s="7"/>
      <c r="V458" s="26"/>
      <c r="X458" s="28"/>
    </row>
    <row r="459" spans="2:24" x14ac:dyDescent="0.25">
      <c r="B459" s="6"/>
      <c r="E459" s="7"/>
      <c r="J459" s="7"/>
      <c r="K459" s="7"/>
      <c r="L459" s="7"/>
      <c r="P459" s="9"/>
      <c r="Q459" s="25"/>
      <c r="R459" s="9"/>
      <c r="T459" s="7"/>
      <c r="U459" s="7"/>
      <c r="V459" s="26"/>
      <c r="X459" s="28"/>
    </row>
    <row r="460" spans="2:24" x14ac:dyDescent="0.25">
      <c r="B460" s="6"/>
      <c r="E460" s="7"/>
      <c r="J460" s="7"/>
      <c r="K460" s="7"/>
      <c r="L460" s="7"/>
      <c r="P460" s="9"/>
      <c r="Q460" s="25"/>
      <c r="R460" s="9"/>
      <c r="T460" s="7"/>
      <c r="U460" s="7"/>
      <c r="V460" s="26"/>
      <c r="X460" s="28"/>
    </row>
    <row r="461" spans="2:24" x14ac:dyDescent="0.25">
      <c r="B461" s="6"/>
      <c r="E461" s="7"/>
      <c r="J461" s="7"/>
      <c r="K461" s="7"/>
      <c r="L461" s="7"/>
      <c r="P461" s="9"/>
      <c r="Q461" s="25"/>
      <c r="R461" s="9"/>
      <c r="T461" s="7"/>
      <c r="U461" s="7"/>
      <c r="V461" s="26"/>
      <c r="X461" s="28"/>
    </row>
    <row r="462" spans="2:24" x14ac:dyDescent="0.25">
      <c r="B462" s="6"/>
      <c r="E462" s="7"/>
      <c r="J462" s="7"/>
      <c r="K462" s="7"/>
      <c r="L462" s="7"/>
      <c r="P462" s="9"/>
      <c r="Q462" s="25"/>
      <c r="R462" s="9"/>
      <c r="T462" s="7"/>
      <c r="U462" s="7"/>
      <c r="V462" s="26"/>
      <c r="X462" s="28"/>
    </row>
    <row r="463" spans="2:24" x14ac:dyDescent="0.25">
      <c r="B463" s="6"/>
      <c r="E463" s="7"/>
      <c r="J463" s="7"/>
      <c r="K463" s="7"/>
      <c r="L463" s="7"/>
      <c r="P463" s="9"/>
      <c r="Q463" s="25"/>
      <c r="R463" s="9"/>
      <c r="T463" s="7"/>
      <c r="U463" s="7"/>
      <c r="V463" s="26"/>
      <c r="X463" s="28"/>
    </row>
    <row r="464" spans="2:24" x14ac:dyDescent="0.25">
      <c r="B464" s="6"/>
      <c r="E464" s="7"/>
      <c r="J464" s="7"/>
      <c r="K464" s="7"/>
      <c r="L464" s="7"/>
      <c r="P464" s="9"/>
      <c r="Q464" s="25"/>
      <c r="R464" s="9"/>
      <c r="T464" s="7"/>
      <c r="U464" s="7"/>
      <c r="V464" s="26"/>
      <c r="X464" s="28"/>
    </row>
    <row r="465" spans="2:24" x14ac:dyDescent="0.25">
      <c r="B465" s="6"/>
      <c r="E465" s="7"/>
      <c r="J465" s="7"/>
      <c r="K465" s="7"/>
      <c r="L465" s="7"/>
      <c r="P465" s="9"/>
      <c r="Q465" s="25"/>
      <c r="R465" s="9"/>
      <c r="T465" s="7"/>
      <c r="U465" s="7"/>
      <c r="V465" s="26"/>
      <c r="X465" s="28"/>
    </row>
    <row r="466" spans="2:24" x14ac:dyDescent="0.25">
      <c r="B466" s="6"/>
      <c r="E466" s="7"/>
      <c r="J466" s="7"/>
      <c r="K466" s="7"/>
      <c r="L466" s="7"/>
      <c r="P466" s="9"/>
      <c r="Q466" s="25"/>
      <c r="R466" s="9"/>
      <c r="T466" s="7"/>
      <c r="U466" s="7"/>
      <c r="V466" s="26"/>
      <c r="X466" s="28"/>
    </row>
    <row r="467" spans="2:24" x14ac:dyDescent="0.25">
      <c r="B467" s="6"/>
      <c r="E467" s="7"/>
      <c r="J467" s="7"/>
      <c r="K467" s="7"/>
      <c r="L467" s="7"/>
      <c r="P467" s="9"/>
      <c r="Q467" s="25"/>
      <c r="R467" s="9"/>
      <c r="T467" s="7"/>
      <c r="U467" s="7"/>
      <c r="V467" s="26"/>
      <c r="X467" s="28"/>
    </row>
    <row r="468" spans="2:24" x14ac:dyDescent="0.25">
      <c r="B468" s="6"/>
      <c r="E468" s="7"/>
      <c r="J468" s="7"/>
      <c r="K468" s="7"/>
      <c r="L468" s="7"/>
      <c r="P468" s="9"/>
      <c r="Q468" s="25"/>
      <c r="R468" s="9"/>
      <c r="T468" s="7"/>
      <c r="U468" s="7"/>
      <c r="V468" s="26"/>
      <c r="X468" s="28"/>
    </row>
    <row r="469" spans="2:24" x14ac:dyDescent="0.25">
      <c r="B469" s="6"/>
      <c r="E469" s="7"/>
      <c r="J469" s="7"/>
      <c r="K469" s="7"/>
      <c r="L469" s="7"/>
      <c r="P469" s="9"/>
      <c r="Q469" s="25"/>
      <c r="R469" s="9"/>
      <c r="T469" s="7"/>
      <c r="U469" s="7"/>
      <c r="V469" s="26"/>
      <c r="X469" s="28"/>
    </row>
    <row r="470" spans="2:24" x14ac:dyDescent="0.25">
      <c r="B470" s="6"/>
      <c r="E470" s="7"/>
      <c r="J470" s="7"/>
      <c r="K470" s="7"/>
      <c r="L470" s="7"/>
      <c r="P470" s="9"/>
      <c r="Q470" s="25"/>
      <c r="R470" s="9"/>
      <c r="T470" s="7"/>
      <c r="U470" s="7"/>
      <c r="V470" s="26"/>
      <c r="X470" s="28"/>
    </row>
    <row r="471" spans="2:24" x14ac:dyDescent="0.25">
      <c r="B471" s="6"/>
      <c r="E471" s="7"/>
      <c r="J471" s="7"/>
      <c r="K471" s="7"/>
      <c r="L471" s="7"/>
      <c r="P471" s="9"/>
      <c r="Q471" s="25"/>
      <c r="R471" s="9"/>
      <c r="T471" s="7"/>
      <c r="U471" s="7"/>
      <c r="V471" s="26"/>
      <c r="X471" s="28"/>
    </row>
    <row r="472" spans="2:24" x14ac:dyDescent="0.25">
      <c r="B472" s="6"/>
      <c r="E472" s="7"/>
      <c r="J472" s="7"/>
      <c r="K472" s="7"/>
      <c r="L472" s="7"/>
      <c r="P472" s="9"/>
      <c r="Q472" s="25"/>
      <c r="R472" s="9"/>
      <c r="T472" s="7"/>
      <c r="U472" s="7"/>
      <c r="V472" s="26"/>
      <c r="X472" s="28"/>
    </row>
    <row r="473" spans="2:24" x14ac:dyDescent="0.25">
      <c r="B473" s="6"/>
      <c r="E473" s="7"/>
      <c r="J473" s="7"/>
      <c r="K473" s="7"/>
      <c r="L473" s="7"/>
      <c r="P473" s="9"/>
      <c r="Q473" s="25"/>
      <c r="R473" s="9"/>
      <c r="T473" s="7"/>
      <c r="U473" s="7"/>
      <c r="V473" s="26"/>
      <c r="X473" s="28"/>
    </row>
    <row r="474" spans="2:24" x14ac:dyDescent="0.25">
      <c r="B474" s="6"/>
      <c r="E474" s="7"/>
      <c r="J474" s="7"/>
      <c r="K474" s="7"/>
      <c r="L474" s="7"/>
      <c r="P474" s="9"/>
      <c r="Q474" s="25"/>
      <c r="R474" s="9"/>
      <c r="T474" s="7"/>
      <c r="U474" s="7"/>
      <c r="V474" s="26"/>
      <c r="X474" s="28"/>
    </row>
    <row r="475" spans="2:24" x14ac:dyDescent="0.25">
      <c r="B475" s="6"/>
      <c r="E475" s="7"/>
      <c r="J475" s="7"/>
      <c r="K475" s="7"/>
      <c r="L475" s="7"/>
      <c r="P475" s="9"/>
      <c r="Q475" s="25"/>
      <c r="R475" s="9"/>
      <c r="T475" s="7"/>
      <c r="U475" s="7"/>
      <c r="V475" s="26"/>
      <c r="X475" s="28"/>
    </row>
    <row r="476" spans="2:24" x14ac:dyDescent="0.25">
      <c r="B476" s="6"/>
      <c r="E476" s="7"/>
      <c r="J476" s="7"/>
      <c r="K476" s="7"/>
      <c r="L476" s="7"/>
      <c r="P476" s="9"/>
      <c r="Q476" s="25"/>
      <c r="R476" s="9"/>
      <c r="T476" s="7"/>
      <c r="U476" s="7"/>
      <c r="V476" s="26"/>
      <c r="X476" s="28"/>
    </row>
    <row r="477" spans="2:24" x14ac:dyDescent="0.25">
      <c r="B477" s="6"/>
      <c r="E477" s="7"/>
      <c r="J477" s="7"/>
      <c r="K477" s="7"/>
      <c r="L477" s="7"/>
      <c r="P477" s="9"/>
      <c r="Q477" s="25"/>
      <c r="R477" s="9"/>
      <c r="T477" s="7"/>
      <c r="U477" s="7"/>
      <c r="V477" s="26"/>
      <c r="X477" s="28"/>
    </row>
    <row r="478" spans="2:24" x14ac:dyDescent="0.25">
      <c r="B478" s="6"/>
      <c r="E478" s="7"/>
      <c r="J478" s="7"/>
      <c r="K478" s="7"/>
      <c r="L478" s="7"/>
      <c r="P478" s="9"/>
      <c r="Q478" s="25"/>
      <c r="R478" s="9"/>
      <c r="T478" s="7"/>
      <c r="U478" s="7"/>
      <c r="V478" s="26"/>
      <c r="X478" s="28"/>
    </row>
    <row r="479" spans="2:24" x14ac:dyDescent="0.25">
      <c r="B479" s="6"/>
      <c r="E479" s="7"/>
      <c r="J479" s="7"/>
      <c r="K479" s="7"/>
      <c r="L479" s="7"/>
      <c r="P479" s="9"/>
      <c r="Q479" s="25"/>
      <c r="R479" s="9"/>
      <c r="T479" s="7"/>
      <c r="U479" s="7"/>
      <c r="V479" s="26"/>
      <c r="X479" s="28"/>
    </row>
    <row r="480" spans="2:24" x14ac:dyDescent="0.25">
      <c r="B480" s="6"/>
      <c r="E480" s="7"/>
      <c r="J480" s="7"/>
      <c r="K480" s="7"/>
      <c r="L480" s="7"/>
      <c r="P480" s="9"/>
      <c r="Q480" s="25"/>
      <c r="R480" s="9"/>
      <c r="T480" s="7"/>
      <c r="U480" s="7"/>
      <c r="V480" s="26"/>
      <c r="X480" s="28"/>
    </row>
    <row r="481" spans="2:24" x14ac:dyDescent="0.25">
      <c r="B481" s="6"/>
      <c r="E481" s="7"/>
      <c r="J481" s="7"/>
      <c r="K481" s="7"/>
      <c r="L481" s="7"/>
      <c r="P481" s="9"/>
      <c r="Q481" s="25"/>
      <c r="R481" s="9"/>
      <c r="T481" s="7"/>
      <c r="U481" s="7"/>
      <c r="V481" s="26"/>
      <c r="X481" s="28"/>
    </row>
    <row r="482" spans="2:24" x14ac:dyDescent="0.25">
      <c r="B482" s="6"/>
      <c r="E482" s="7"/>
      <c r="J482" s="7"/>
      <c r="K482" s="7"/>
      <c r="L482" s="7"/>
      <c r="P482" s="9"/>
      <c r="Q482" s="25"/>
      <c r="R482" s="9"/>
      <c r="T482" s="7"/>
      <c r="U482" s="7"/>
      <c r="V482" s="26"/>
      <c r="X482" s="28"/>
    </row>
    <row r="483" spans="2:24" x14ac:dyDescent="0.25">
      <c r="B483" s="6"/>
      <c r="E483" s="7"/>
      <c r="J483" s="7"/>
      <c r="K483" s="7"/>
      <c r="L483" s="7"/>
      <c r="P483" s="9"/>
      <c r="Q483" s="25"/>
      <c r="R483" s="9"/>
      <c r="T483" s="7"/>
      <c r="U483" s="7"/>
      <c r="V483" s="26"/>
      <c r="X483" s="28"/>
    </row>
    <row r="484" spans="2:24" x14ac:dyDescent="0.25">
      <c r="B484" s="6"/>
      <c r="E484" s="7"/>
      <c r="J484" s="7"/>
      <c r="K484" s="7"/>
      <c r="L484" s="7"/>
      <c r="P484" s="9"/>
      <c r="Q484" s="25"/>
      <c r="R484" s="9"/>
      <c r="T484" s="7"/>
      <c r="U484" s="7"/>
      <c r="V484" s="26"/>
      <c r="X484" s="28"/>
    </row>
    <row r="485" spans="2:24" x14ac:dyDescent="0.25">
      <c r="B485" s="6"/>
      <c r="E485" s="7"/>
      <c r="J485" s="7"/>
      <c r="K485" s="7"/>
      <c r="L485" s="7"/>
      <c r="P485" s="9"/>
      <c r="Q485" s="25"/>
      <c r="R485" s="9"/>
      <c r="T485" s="7"/>
      <c r="U485" s="7"/>
      <c r="V485" s="26"/>
      <c r="X485" s="28"/>
    </row>
    <row r="486" spans="2:24" x14ac:dyDescent="0.25">
      <c r="B486" s="6"/>
      <c r="E486" s="7"/>
      <c r="J486" s="7"/>
      <c r="K486" s="7"/>
      <c r="L486" s="7"/>
      <c r="P486" s="9"/>
      <c r="Q486" s="25"/>
      <c r="R486" s="9"/>
      <c r="T486" s="7"/>
      <c r="U486" s="7"/>
      <c r="V486" s="26"/>
      <c r="X486" s="28"/>
    </row>
    <row r="487" spans="2:24" x14ac:dyDescent="0.25">
      <c r="B487" s="6"/>
      <c r="E487" s="7"/>
      <c r="J487" s="7"/>
      <c r="K487" s="7"/>
      <c r="L487" s="7"/>
      <c r="P487" s="9"/>
      <c r="Q487" s="25"/>
      <c r="R487" s="9"/>
      <c r="T487" s="7"/>
      <c r="U487" s="7"/>
      <c r="V487" s="26"/>
      <c r="X487" s="28"/>
    </row>
    <row r="488" spans="2:24" x14ac:dyDescent="0.25">
      <c r="B488" s="6"/>
      <c r="E488" s="7"/>
      <c r="J488" s="7"/>
      <c r="K488" s="7"/>
      <c r="L488" s="7"/>
      <c r="P488" s="9"/>
      <c r="Q488" s="25"/>
      <c r="R488" s="9"/>
      <c r="T488" s="7"/>
      <c r="U488" s="7"/>
      <c r="V488" s="26"/>
      <c r="X488" s="28"/>
    </row>
    <row r="489" spans="2:24" x14ac:dyDescent="0.25">
      <c r="B489" s="6"/>
      <c r="E489" s="7"/>
      <c r="J489" s="7"/>
      <c r="K489" s="7"/>
      <c r="L489" s="7"/>
      <c r="P489" s="9"/>
      <c r="Q489" s="25"/>
      <c r="R489" s="9"/>
      <c r="T489" s="7"/>
      <c r="U489" s="7"/>
      <c r="V489" s="26"/>
      <c r="X489" s="28"/>
    </row>
    <row r="490" spans="2:24" x14ac:dyDescent="0.25">
      <c r="B490" s="6"/>
      <c r="E490" s="7"/>
      <c r="J490" s="7"/>
      <c r="K490" s="7"/>
      <c r="L490" s="7"/>
      <c r="P490" s="9"/>
      <c r="Q490" s="25"/>
      <c r="R490" s="9"/>
      <c r="T490" s="7"/>
      <c r="U490" s="7"/>
      <c r="V490" s="26"/>
      <c r="X490" s="28"/>
    </row>
    <row r="491" spans="2:24" x14ac:dyDescent="0.25">
      <c r="B491" s="6"/>
      <c r="E491" s="7"/>
      <c r="J491" s="7"/>
      <c r="K491" s="7"/>
      <c r="L491" s="7"/>
      <c r="P491" s="9"/>
      <c r="Q491" s="25"/>
      <c r="R491" s="9"/>
      <c r="T491" s="7"/>
      <c r="U491" s="7"/>
      <c r="V491" s="26"/>
      <c r="X491" s="28"/>
    </row>
    <row r="492" spans="2:24" x14ac:dyDescent="0.25">
      <c r="B492" s="6"/>
      <c r="E492" s="7"/>
      <c r="J492" s="7"/>
      <c r="K492" s="7"/>
      <c r="L492" s="7"/>
      <c r="P492" s="9"/>
      <c r="Q492" s="25"/>
      <c r="R492" s="9"/>
      <c r="T492" s="7"/>
      <c r="U492" s="7"/>
      <c r="V492" s="26"/>
      <c r="X492" s="28"/>
    </row>
    <row r="493" spans="2:24" x14ac:dyDescent="0.25">
      <c r="B493" s="6"/>
      <c r="E493" s="7"/>
      <c r="J493" s="7"/>
      <c r="K493" s="7"/>
      <c r="L493" s="7"/>
      <c r="P493" s="9"/>
      <c r="Q493" s="25"/>
      <c r="R493" s="9"/>
      <c r="T493" s="7"/>
      <c r="U493" s="7"/>
      <c r="V493" s="26"/>
      <c r="X493" s="28"/>
    </row>
    <row r="494" spans="2:24" x14ac:dyDescent="0.25">
      <c r="B494" s="6"/>
      <c r="E494" s="7"/>
      <c r="J494" s="7"/>
      <c r="K494" s="7"/>
      <c r="L494" s="7"/>
      <c r="P494" s="9"/>
      <c r="Q494" s="25"/>
      <c r="R494" s="9"/>
      <c r="T494" s="7"/>
      <c r="U494" s="7"/>
      <c r="V494" s="26"/>
      <c r="X494" s="28"/>
    </row>
    <row r="495" spans="2:24" x14ac:dyDescent="0.25">
      <c r="B495" s="6"/>
      <c r="E495" s="7"/>
      <c r="J495" s="7"/>
      <c r="K495" s="7"/>
      <c r="L495" s="7"/>
      <c r="P495" s="9"/>
      <c r="Q495" s="25"/>
      <c r="R495" s="9"/>
      <c r="T495" s="7"/>
      <c r="U495" s="7"/>
      <c r="V495" s="26"/>
      <c r="X495" s="28"/>
    </row>
    <row r="496" spans="2:24" x14ac:dyDescent="0.25">
      <c r="B496" s="6"/>
      <c r="E496" s="7"/>
      <c r="J496" s="7"/>
      <c r="K496" s="7"/>
      <c r="L496" s="7"/>
      <c r="P496" s="9"/>
      <c r="Q496" s="25"/>
      <c r="R496" s="9"/>
      <c r="T496" s="7"/>
      <c r="U496" s="7"/>
      <c r="V496" s="26"/>
      <c r="X496" s="28"/>
    </row>
    <row r="497" spans="2:24" x14ac:dyDescent="0.25">
      <c r="B497" s="6"/>
      <c r="E497" s="7"/>
      <c r="J497" s="7"/>
      <c r="K497" s="7"/>
      <c r="L497" s="7"/>
      <c r="P497" s="9"/>
      <c r="Q497" s="25"/>
      <c r="R497" s="9"/>
      <c r="T497" s="7"/>
      <c r="U497" s="7"/>
      <c r="V497" s="26"/>
      <c r="X497" s="28"/>
    </row>
    <row r="498" spans="2:24" x14ac:dyDescent="0.25">
      <c r="B498" s="6"/>
      <c r="E498" s="7"/>
      <c r="J498" s="7"/>
      <c r="K498" s="7"/>
      <c r="L498" s="7"/>
      <c r="P498" s="9"/>
      <c r="Q498" s="25"/>
      <c r="R498" s="9"/>
      <c r="T498" s="7"/>
      <c r="U498" s="7"/>
      <c r="V498" s="26"/>
      <c r="X498" s="28"/>
    </row>
    <row r="499" spans="2:24" x14ac:dyDescent="0.25">
      <c r="B499" s="6"/>
      <c r="E499" s="7"/>
      <c r="J499" s="7"/>
      <c r="K499" s="7"/>
      <c r="L499" s="7"/>
      <c r="P499" s="9"/>
      <c r="Q499" s="25"/>
      <c r="R499" s="9"/>
      <c r="T499" s="7"/>
      <c r="U499" s="7"/>
      <c r="V499" s="26"/>
      <c r="X499" s="28"/>
    </row>
    <row r="500" spans="2:24" x14ac:dyDescent="0.25">
      <c r="B500" s="6"/>
      <c r="E500" s="7"/>
      <c r="J500" s="7"/>
      <c r="K500" s="7"/>
      <c r="L500" s="7"/>
      <c r="P500" s="9"/>
      <c r="Q500" s="25"/>
      <c r="R500" s="9"/>
      <c r="T500" s="7"/>
      <c r="U500" s="7"/>
      <c r="V500" s="26"/>
      <c r="X500" s="28"/>
    </row>
    <row r="501" spans="2:24" x14ac:dyDescent="0.25">
      <c r="B501" s="6"/>
      <c r="E501" s="7"/>
      <c r="J501" s="7"/>
      <c r="K501" s="7"/>
      <c r="L501" s="7"/>
      <c r="P501" s="9"/>
      <c r="Q501" s="25"/>
      <c r="R501" s="9"/>
      <c r="T501" s="7"/>
      <c r="U501" s="7"/>
      <c r="V501" s="26"/>
      <c r="X501" s="28"/>
    </row>
    <row r="502" spans="2:24" x14ac:dyDescent="0.25">
      <c r="B502" s="6"/>
      <c r="E502" s="7"/>
      <c r="J502" s="7"/>
      <c r="K502" s="7"/>
      <c r="L502" s="7"/>
      <c r="P502" s="9"/>
      <c r="Q502" s="25"/>
      <c r="R502" s="9"/>
      <c r="T502" s="7"/>
      <c r="U502" s="7"/>
      <c r="V502" s="26"/>
      <c r="X502" s="28"/>
    </row>
    <row r="503" spans="2:24" x14ac:dyDescent="0.25">
      <c r="B503" s="6"/>
      <c r="E503" s="7"/>
      <c r="J503" s="7"/>
      <c r="K503" s="7"/>
      <c r="L503" s="7"/>
      <c r="P503" s="9"/>
      <c r="Q503" s="25"/>
      <c r="R503" s="9"/>
      <c r="T503" s="7"/>
      <c r="U503" s="7"/>
      <c r="V503" s="26"/>
      <c r="X503" s="28"/>
    </row>
    <row r="504" spans="2:24" x14ac:dyDescent="0.25">
      <c r="B504" s="6"/>
      <c r="E504" s="7"/>
      <c r="J504" s="7"/>
      <c r="K504" s="7"/>
      <c r="L504" s="7"/>
      <c r="P504" s="9"/>
      <c r="Q504" s="25"/>
      <c r="R504" s="9"/>
      <c r="T504" s="7"/>
      <c r="U504" s="7"/>
      <c r="V504" s="26"/>
      <c r="X504" s="28"/>
    </row>
    <row r="505" spans="2:24" x14ac:dyDescent="0.25">
      <c r="B505" s="6"/>
      <c r="E505" s="7"/>
      <c r="J505" s="7"/>
      <c r="K505" s="7"/>
      <c r="L505" s="7"/>
      <c r="P505" s="9"/>
      <c r="Q505" s="25"/>
      <c r="R505" s="9"/>
      <c r="T505" s="7"/>
      <c r="U505" s="7"/>
      <c r="V505" s="26"/>
      <c r="X505" s="28"/>
    </row>
    <row r="506" spans="2:24" x14ac:dyDescent="0.25">
      <c r="B506" s="6"/>
      <c r="E506" s="7"/>
      <c r="J506" s="7"/>
      <c r="K506" s="7"/>
      <c r="L506" s="7"/>
      <c r="P506" s="9"/>
      <c r="Q506" s="25"/>
      <c r="R506" s="9"/>
      <c r="T506" s="7"/>
      <c r="U506" s="7"/>
      <c r="V506" s="26"/>
      <c r="X506" s="28"/>
    </row>
    <row r="507" spans="2:24" x14ac:dyDescent="0.25">
      <c r="B507" s="6"/>
      <c r="E507" s="7"/>
      <c r="J507" s="7"/>
      <c r="K507" s="7"/>
      <c r="L507" s="7"/>
      <c r="P507" s="9"/>
      <c r="Q507" s="25"/>
      <c r="R507" s="9"/>
      <c r="T507" s="7"/>
      <c r="U507" s="7"/>
      <c r="V507" s="26"/>
      <c r="X507" s="28"/>
    </row>
    <row r="508" spans="2:24" x14ac:dyDescent="0.25">
      <c r="B508" s="6"/>
      <c r="E508" s="7"/>
      <c r="J508" s="7"/>
      <c r="K508" s="7"/>
      <c r="L508" s="7"/>
      <c r="P508" s="9"/>
      <c r="Q508" s="25"/>
      <c r="R508" s="9"/>
      <c r="T508" s="7"/>
      <c r="U508" s="7"/>
      <c r="V508" s="26"/>
      <c r="X508" s="28"/>
    </row>
    <row r="509" spans="2:24" x14ac:dyDescent="0.25">
      <c r="B509" s="6"/>
      <c r="E509" s="7"/>
      <c r="J509" s="7"/>
      <c r="K509" s="7"/>
      <c r="L509" s="7"/>
      <c r="P509" s="9"/>
      <c r="Q509" s="25"/>
      <c r="R509" s="9"/>
      <c r="T509" s="7"/>
      <c r="U509" s="7"/>
      <c r="V509" s="26"/>
      <c r="X509" s="28"/>
    </row>
    <row r="510" spans="2:24" x14ac:dyDescent="0.25">
      <c r="B510" s="6"/>
      <c r="E510" s="7"/>
      <c r="J510" s="7"/>
      <c r="K510" s="7"/>
      <c r="L510" s="7"/>
      <c r="P510" s="9"/>
      <c r="Q510" s="25"/>
      <c r="R510" s="9"/>
      <c r="T510" s="7"/>
      <c r="U510" s="7"/>
      <c r="V510" s="26"/>
      <c r="X510" s="28"/>
    </row>
    <row r="511" spans="2:24" x14ac:dyDescent="0.25">
      <c r="B511" s="6"/>
      <c r="E511" s="7"/>
      <c r="J511" s="7"/>
      <c r="K511" s="7"/>
      <c r="L511" s="7"/>
      <c r="P511" s="9"/>
      <c r="Q511" s="25"/>
      <c r="R511" s="9"/>
      <c r="T511" s="7"/>
      <c r="U511" s="7"/>
      <c r="V511" s="26"/>
      <c r="X511" s="28"/>
    </row>
    <row r="512" spans="2:24" x14ac:dyDescent="0.25">
      <c r="B512" s="6"/>
      <c r="E512" s="7"/>
      <c r="J512" s="7"/>
      <c r="K512" s="7"/>
      <c r="L512" s="7"/>
      <c r="P512" s="9"/>
      <c r="Q512" s="25"/>
      <c r="R512" s="9"/>
      <c r="T512" s="7"/>
      <c r="U512" s="7"/>
      <c r="V512" s="26"/>
      <c r="X512" s="28"/>
    </row>
    <row r="513" spans="2:24" x14ac:dyDescent="0.25">
      <c r="B513" s="6"/>
      <c r="E513" s="7"/>
      <c r="J513" s="7"/>
      <c r="K513" s="7"/>
      <c r="L513" s="7"/>
      <c r="P513" s="9"/>
      <c r="Q513" s="25"/>
      <c r="R513" s="9"/>
      <c r="T513" s="7"/>
      <c r="U513" s="7"/>
      <c r="V513" s="26"/>
      <c r="X513" s="28"/>
    </row>
    <row r="514" spans="2:24" x14ac:dyDescent="0.25">
      <c r="B514" s="6"/>
      <c r="E514" s="7"/>
      <c r="J514" s="7"/>
      <c r="K514" s="7"/>
      <c r="L514" s="7"/>
      <c r="P514" s="9"/>
      <c r="Q514" s="25"/>
      <c r="R514" s="9"/>
      <c r="T514" s="7"/>
      <c r="U514" s="7"/>
      <c r="V514" s="26"/>
      <c r="X514" s="28"/>
    </row>
    <row r="515" spans="2:24" x14ac:dyDescent="0.25">
      <c r="B515" s="6"/>
      <c r="E515" s="7"/>
      <c r="J515" s="7"/>
      <c r="K515" s="7"/>
      <c r="L515" s="7"/>
      <c r="P515" s="9"/>
      <c r="Q515" s="25"/>
      <c r="R515" s="9"/>
      <c r="T515" s="7"/>
      <c r="U515" s="7"/>
      <c r="V515" s="26"/>
      <c r="X515" s="28"/>
    </row>
    <row r="516" spans="2:24" x14ac:dyDescent="0.25">
      <c r="B516" s="6"/>
      <c r="E516" s="7"/>
      <c r="J516" s="7"/>
      <c r="K516" s="7"/>
      <c r="L516" s="7"/>
      <c r="P516" s="9"/>
      <c r="Q516" s="25"/>
      <c r="R516" s="9"/>
      <c r="T516" s="7"/>
      <c r="U516" s="7"/>
      <c r="V516" s="26"/>
      <c r="X516" s="28"/>
    </row>
    <row r="517" spans="2:24" x14ac:dyDescent="0.25">
      <c r="B517" s="6"/>
      <c r="E517" s="7"/>
      <c r="J517" s="7"/>
      <c r="K517" s="7"/>
      <c r="L517" s="7"/>
      <c r="P517" s="9"/>
      <c r="Q517" s="25"/>
      <c r="R517" s="9"/>
      <c r="T517" s="7"/>
      <c r="U517" s="7"/>
      <c r="V517" s="26"/>
      <c r="X517" s="28"/>
    </row>
    <row r="518" spans="2:24" x14ac:dyDescent="0.25">
      <c r="B518" s="6"/>
      <c r="E518" s="7"/>
      <c r="J518" s="7"/>
      <c r="K518" s="7"/>
      <c r="L518" s="7"/>
      <c r="P518" s="9"/>
      <c r="Q518" s="25"/>
      <c r="R518" s="9"/>
      <c r="T518" s="7"/>
      <c r="U518" s="7"/>
      <c r="V518" s="26"/>
      <c r="X518" s="28"/>
    </row>
    <row r="519" spans="2:24" x14ac:dyDescent="0.25">
      <c r="B519" s="6"/>
      <c r="E519" s="7"/>
      <c r="J519" s="7"/>
      <c r="K519" s="7"/>
      <c r="L519" s="7"/>
      <c r="P519" s="9"/>
      <c r="Q519" s="25"/>
      <c r="R519" s="9"/>
      <c r="T519" s="7"/>
      <c r="U519" s="7"/>
      <c r="V519" s="26"/>
      <c r="X519" s="28"/>
    </row>
    <row r="520" spans="2:24" x14ac:dyDescent="0.25">
      <c r="B520" s="6"/>
      <c r="E520" s="7"/>
      <c r="J520" s="7"/>
      <c r="K520" s="7"/>
      <c r="L520" s="7"/>
      <c r="P520" s="9"/>
      <c r="Q520" s="25"/>
      <c r="R520" s="9"/>
      <c r="T520" s="7"/>
      <c r="U520" s="7"/>
      <c r="V520" s="26"/>
      <c r="X520" s="28"/>
    </row>
    <row r="521" spans="2:24" x14ac:dyDescent="0.25">
      <c r="B521" s="6"/>
      <c r="E521" s="7"/>
      <c r="J521" s="7"/>
      <c r="K521" s="7"/>
      <c r="L521" s="7"/>
      <c r="P521" s="9"/>
      <c r="Q521" s="25"/>
      <c r="R521" s="9"/>
      <c r="T521" s="7"/>
      <c r="U521" s="7"/>
      <c r="V521" s="26"/>
      <c r="X521" s="28"/>
    </row>
    <row r="522" spans="2:24" x14ac:dyDescent="0.25">
      <c r="B522" s="6"/>
      <c r="E522" s="7"/>
      <c r="J522" s="7"/>
      <c r="K522" s="7"/>
      <c r="L522" s="7"/>
      <c r="P522" s="9"/>
      <c r="Q522" s="25"/>
      <c r="R522" s="9"/>
      <c r="T522" s="7"/>
      <c r="U522" s="7"/>
      <c r="V522" s="26"/>
      <c r="X522" s="28"/>
    </row>
    <row r="523" spans="2:24" x14ac:dyDescent="0.25">
      <c r="B523" s="6"/>
      <c r="E523" s="7"/>
      <c r="J523" s="7"/>
      <c r="K523" s="7"/>
      <c r="L523" s="7"/>
      <c r="P523" s="9"/>
      <c r="Q523" s="25"/>
      <c r="R523" s="9"/>
      <c r="T523" s="7"/>
      <c r="U523" s="7"/>
      <c r="V523" s="26"/>
      <c r="X523" s="28"/>
    </row>
    <row r="524" spans="2:24" x14ac:dyDescent="0.25">
      <c r="B524" s="6"/>
      <c r="E524" s="7"/>
      <c r="J524" s="7"/>
      <c r="K524" s="7"/>
      <c r="L524" s="7"/>
      <c r="P524" s="9"/>
      <c r="Q524" s="25"/>
      <c r="R524" s="9"/>
      <c r="T524" s="7"/>
      <c r="U524" s="7"/>
      <c r="V524" s="26"/>
      <c r="X524" s="28"/>
    </row>
    <row r="525" spans="2:24" x14ac:dyDescent="0.25">
      <c r="B525" s="6"/>
      <c r="E525" s="7"/>
      <c r="J525" s="7"/>
      <c r="K525" s="7"/>
      <c r="L525" s="7"/>
      <c r="P525" s="9"/>
      <c r="Q525" s="25"/>
      <c r="R525" s="9"/>
      <c r="T525" s="7"/>
      <c r="U525" s="7"/>
      <c r="V525" s="26"/>
      <c r="X525" s="28"/>
    </row>
    <row r="526" spans="2:24" x14ac:dyDescent="0.25">
      <c r="B526" s="6"/>
      <c r="E526" s="7"/>
      <c r="J526" s="7"/>
      <c r="K526" s="7"/>
      <c r="L526" s="7"/>
      <c r="P526" s="9"/>
      <c r="Q526" s="25"/>
      <c r="R526" s="9"/>
      <c r="T526" s="7"/>
      <c r="U526" s="7"/>
      <c r="V526" s="26"/>
      <c r="X526" s="28"/>
    </row>
    <row r="527" spans="2:24" x14ac:dyDescent="0.25">
      <c r="B527" s="6"/>
      <c r="E527" s="7"/>
      <c r="J527" s="7"/>
      <c r="K527" s="7"/>
      <c r="L527" s="7"/>
      <c r="P527" s="9"/>
      <c r="Q527" s="25"/>
      <c r="R527" s="9"/>
      <c r="T527" s="7"/>
      <c r="U527" s="7"/>
      <c r="V527" s="26"/>
      <c r="X527" s="28"/>
    </row>
    <row r="528" spans="2:24" x14ac:dyDescent="0.25">
      <c r="B528" s="6"/>
      <c r="E528" s="7"/>
      <c r="J528" s="7"/>
      <c r="K528" s="7"/>
      <c r="L528" s="7"/>
      <c r="P528" s="9"/>
      <c r="Q528" s="25"/>
      <c r="R528" s="9"/>
      <c r="T528" s="7"/>
      <c r="U528" s="7"/>
      <c r="V528" s="26"/>
      <c r="X528" s="28"/>
    </row>
    <row r="529" spans="2:24" x14ac:dyDescent="0.25">
      <c r="B529" s="6"/>
      <c r="E529" s="7"/>
      <c r="J529" s="7"/>
      <c r="K529" s="7"/>
      <c r="L529" s="7"/>
      <c r="P529" s="9"/>
      <c r="Q529" s="25"/>
      <c r="R529" s="9"/>
      <c r="T529" s="7"/>
      <c r="U529" s="7"/>
      <c r="V529" s="26"/>
      <c r="X529" s="28"/>
    </row>
    <row r="530" spans="2:24" x14ac:dyDescent="0.25">
      <c r="B530" s="6"/>
      <c r="E530" s="7"/>
      <c r="J530" s="7"/>
      <c r="K530" s="7"/>
      <c r="L530" s="7"/>
      <c r="P530" s="9"/>
      <c r="Q530" s="25"/>
      <c r="R530" s="9"/>
      <c r="T530" s="7"/>
      <c r="U530" s="7"/>
      <c r="V530" s="26"/>
      <c r="X530" s="28"/>
    </row>
    <row r="531" spans="2:24" x14ac:dyDescent="0.25">
      <c r="B531" s="6"/>
      <c r="E531" s="7"/>
      <c r="J531" s="7"/>
      <c r="K531" s="7"/>
      <c r="L531" s="7"/>
      <c r="P531" s="9"/>
      <c r="Q531" s="25"/>
      <c r="R531" s="9"/>
      <c r="T531" s="7"/>
      <c r="U531" s="7"/>
      <c r="V531" s="26"/>
      <c r="X531" s="28"/>
    </row>
    <row r="532" spans="2:24" x14ac:dyDescent="0.25">
      <c r="B532" s="6"/>
      <c r="E532" s="7"/>
      <c r="J532" s="7"/>
      <c r="K532" s="7"/>
      <c r="L532" s="7"/>
      <c r="P532" s="9"/>
      <c r="Q532" s="25"/>
      <c r="R532" s="9"/>
      <c r="T532" s="7"/>
      <c r="U532" s="7"/>
      <c r="V532" s="26"/>
      <c r="X532" s="28"/>
    </row>
    <row r="533" spans="2:24" x14ac:dyDescent="0.25">
      <c r="B533" s="6"/>
      <c r="E533" s="7"/>
      <c r="J533" s="7"/>
      <c r="K533" s="7"/>
      <c r="L533" s="7"/>
      <c r="P533" s="9"/>
      <c r="Q533" s="25"/>
      <c r="R533" s="9"/>
      <c r="T533" s="7"/>
      <c r="U533" s="7"/>
      <c r="V533" s="26"/>
      <c r="X533" s="28"/>
    </row>
    <row r="534" spans="2:24" x14ac:dyDescent="0.25">
      <c r="B534" s="6"/>
      <c r="E534" s="7"/>
      <c r="J534" s="7"/>
      <c r="K534" s="7"/>
      <c r="L534" s="7"/>
      <c r="P534" s="9"/>
      <c r="Q534" s="25"/>
      <c r="R534" s="9"/>
      <c r="T534" s="7"/>
      <c r="U534" s="7"/>
      <c r="V534" s="26"/>
      <c r="X534" s="28"/>
    </row>
    <row r="535" spans="2:24" x14ac:dyDescent="0.25">
      <c r="B535" s="6"/>
      <c r="E535" s="7"/>
      <c r="J535" s="7"/>
      <c r="K535" s="7"/>
      <c r="L535" s="7"/>
      <c r="P535" s="9"/>
      <c r="Q535" s="25"/>
      <c r="R535" s="9"/>
      <c r="T535" s="7"/>
      <c r="U535" s="7"/>
      <c r="V535" s="26"/>
      <c r="X535" s="28"/>
    </row>
    <row r="536" spans="2:24" x14ac:dyDescent="0.25">
      <c r="B536" s="6"/>
      <c r="E536" s="7"/>
      <c r="J536" s="7"/>
      <c r="K536" s="7"/>
      <c r="L536" s="7"/>
      <c r="P536" s="9"/>
      <c r="Q536" s="25"/>
      <c r="R536" s="9"/>
      <c r="T536" s="7"/>
      <c r="U536" s="7"/>
      <c r="V536" s="26"/>
      <c r="X536" s="28"/>
    </row>
    <row r="537" spans="2:24" x14ac:dyDescent="0.25">
      <c r="B537" s="6"/>
      <c r="E537" s="7"/>
      <c r="J537" s="7"/>
      <c r="K537" s="7"/>
      <c r="L537" s="7"/>
      <c r="P537" s="9"/>
      <c r="Q537" s="25"/>
      <c r="R537" s="9"/>
      <c r="T537" s="7"/>
      <c r="U537" s="7"/>
      <c r="V537" s="26"/>
      <c r="X537" s="28"/>
    </row>
    <row r="538" spans="2:24" x14ac:dyDescent="0.25">
      <c r="B538" s="6"/>
      <c r="E538" s="7"/>
      <c r="J538" s="7"/>
      <c r="K538" s="7"/>
      <c r="L538" s="7"/>
      <c r="P538" s="9"/>
      <c r="Q538" s="25"/>
      <c r="R538" s="9"/>
      <c r="T538" s="7"/>
      <c r="U538" s="7"/>
      <c r="V538" s="26"/>
      <c r="X538" s="28"/>
    </row>
    <row r="539" spans="2:24" x14ac:dyDescent="0.25">
      <c r="B539" s="6"/>
      <c r="E539" s="7"/>
      <c r="J539" s="7"/>
      <c r="K539" s="7"/>
      <c r="L539" s="7"/>
      <c r="P539" s="9"/>
      <c r="Q539" s="25"/>
      <c r="R539" s="9"/>
      <c r="T539" s="7"/>
      <c r="U539" s="7"/>
      <c r="V539" s="26"/>
      <c r="X539" s="28"/>
    </row>
    <row r="540" spans="2:24" x14ac:dyDescent="0.25">
      <c r="B540" s="6"/>
      <c r="E540" s="7"/>
      <c r="J540" s="7"/>
      <c r="K540" s="7"/>
      <c r="L540" s="7"/>
      <c r="P540" s="9"/>
      <c r="Q540" s="25"/>
      <c r="R540" s="9"/>
      <c r="T540" s="7"/>
      <c r="U540" s="7"/>
      <c r="V540" s="26"/>
      <c r="X540" s="28"/>
    </row>
    <row r="541" spans="2:24" x14ac:dyDescent="0.25">
      <c r="B541" s="6"/>
      <c r="E541" s="7"/>
      <c r="J541" s="7"/>
      <c r="K541" s="7"/>
      <c r="L541" s="7"/>
      <c r="P541" s="9"/>
      <c r="Q541" s="25"/>
      <c r="R541" s="9"/>
      <c r="T541" s="7"/>
      <c r="U541" s="7"/>
      <c r="V541" s="26"/>
      <c r="X541" s="28"/>
    </row>
    <row r="542" spans="2:24" x14ac:dyDescent="0.25">
      <c r="B542" s="6"/>
      <c r="E542" s="7"/>
      <c r="J542" s="7"/>
      <c r="K542" s="7"/>
      <c r="L542" s="7"/>
      <c r="P542" s="9"/>
      <c r="Q542" s="25"/>
      <c r="R542" s="9"/>
      <c r="T542" s="7"/>
      <c r="U542" s="7"/>
      <c r="V542" s="26"/>
      <c r="X542" s="28"/>
    </row>
    <row r="543" spans="2:24" x14ac:dyDescent="0.25">
      <c r="B543" s="6"/>
      <c r="E543" s="7"/>
      <c r="J543" s="7"/>
      <c r="K543" s="7"/>
      <c r="L543" s="7"/>
      <c r="P543" s="9"/>
      <c r="Q543" s="25"/>
      <c r="R543" s="9"/>
      <c r="T543" s="7"/>
      <c r="U543" s="7"/>
      <c r="V543" s="26"/>
      <c r="X543" s="28"/>
    </row>
    <row r="544" spans="2:24" x14ac:dyDescent="0.25">
      <c r="B544" s="6"/>
      <c r="E544" s="7"/>
      <c r="J544" s="7"/>
      <c r="K544" s="7"/>
      <c r="L544" s="7"/>
      <c r="P544" s="9"/>
      <c r="Q544" s="25"/>
      <c r="R544" s="9"/>
      <c r="T544" s="7"/>
      <c r="U544" s="7"/>
      <c r="V544" s="26"/>
      <c r="X544" s="28"/>
    </row>
    <row r="545" spans="2:24" x14ac:dyDescent="0.25">
      <c r="B545" s="6"/>
      <c r="E545" s="7"/>
      <c r="J545" s="7"/>
      <c r="K545" s="7"/>
      <c r="L545" s="7"/>
      <c r="P545" s="9"/>
      <c r="Q545" s="25"/>
      <c r="R545" s="9"/>
      <c r="T545" s="7"/>
      <c r="U545" s="7"/>
      <c r="V545" s="26"/>
      <c r="X545" s="28"/>
    </row>
    <row r="546" spans="2:24" x14ac:dyDescent="0.25">
      <c r="B546" s="6"/>
      <c r="E546" s="7"/>
      <c r="J546" s="7"/>
      <c r="K546" s="7"/>
      <c r="L546" s="7"/>
      <c r="P546" s="9"/>
      <c r="Q546" s="25"/>
      <c r="R546" s="9"/>
      <c r="T546" s="7"/>
      <c r="U546" s="7"/>
      <c r="V546" s="26"/>
      <c r="X546" s="28"/>
    </row>
    <row r="547" spans="2:24" x14ac:dyDescent="0.25">
      <c r="B547" s="6"/>
      <c r="E547" s="7"/>
      <c r="J547" s="7"/>
      <c r="K547" s="7"/>
      <c r="L547" s="7"/>
      <c r="P547" s="9"/>
      <c r="Q547" s="25"/>
      <c r="R547" s="9"/>
      <c r="T547" s="7"/>
      <c r="U547" s="7"/>
      <c r="V547" s="26"/>
      <c r="X547" s="28"/>
    </row>
    <row r="548" spans="2:24" x14ac:dyDescent="0.25">
      <c r="B548" s="6"/>
      <c r="E548" s="7"/>
      <c r="J548" s="7"/>
      <c r="K548" s="7"/>
      <c r="L548" s="7"/>
      <c r="P548" s="9"/>
      <c r="Q548" s="25"/>
      <c r="R548" s="9"/>
      <c r="T548" s="7"/>
      <c r="U548" s="7"/>
      <c r="V548" s="26"/>
      <c r="X548" s="28"/>
    </row>
    <row r="549" spans="2:24" x14ac:dyDescent="0.25">
      <c r="B549" s="6"/>
      <c r="E549" s="7"/>
      <c r="J549" s="7"/>
      <c r="K549" s="7"/>
      <c r="L549" s="7"/>
      <c r="P549" s="9"/>
      <c r="Q549" s="25"/>
      <c r="R549" s="9"/>
      <c r="T549" s="7"/>
      <c r="U549" s="7"/>
      <c r="V549" s="26"/>
      <c r="X549" s="28"/>
    </row>
    <row r="550" spans="2:24" x14ac:dyDescent="0.25">
      <c r="B550" s="6"/>
      <c r="E550" s="7"/>
      <c r="J550" s="7"/>
      <c r="K550" s="7"/>
      <c r="L550" s="7"/>
      <c r="P550" s="9"/>
      <c r="Q550" s="25"/>
      <c r="R550" s="9"/>
      <c r="T550" s="7"/>
      <c r="U550" s="7"/>
      <c r="V550" s="26"/>
      <c r="X550" s="28"/>
    </row>
    <row r="551" spans="2:24" x14ac:dyDescent="0.25">
      <c r="B551" s="6"/>
      <c r="E551" s="7"/>
      <c r="J551" s="7"/>
      <c r="K551" s="7"/>
      <c r="L551" s="7"/>
      <c r="P551" s="9"/>
      <c r="Q551" s="25"/>
      <c r="R551" s="9"/>
      <c r="T551" s="7"/>
      <c r="U551" s="7"/>
      <c r="V551" s="26"/>
      <c r="X551" s="28"/>
    </row>
    <row r="552" spans="2:24" x14ac:dyDescent="0.25">
      <c r="B552" s="6"/>
      <c r="E552" s="7"/>
      <c r="J552" s="7"/>
      <c r="K552" s="7"/>
      <c r="L552" s="7"/>
      <c r="P552" s="9"/>
      <c r="Q552" s="25"/>
      <c r="R552" s="9"/>
      <c r="T552" s="7"/>
      <c r="U552" s="7"/>
      <c r="V552" s="26"/>
      <c r="X552" s="28"/>
    </row>
    <row r="553" spans="2:24" x14ac:dyDescent="0.25">
      <c r="B553" s="6"/>
      <c r="E553" s="7"/>
      <c r="J553" s="7"/>
      <c r="K553" s="7"/>
      <c r="L553" s="7"/>
      <c r="P553" s="9"/>
      <c r="Q553" s="25"/>
      <c r="R553" s="9"/>
      <c r="T553" s="7"/>
      <c r="U553" s="7"/>
      <c r="V553" s="26"/>
      <c r="X553" s="28"/>
    </row>
    <row r="554" spans="2:24" x14ac:dyDescent="0.25">
      <c r="B554" s="6"/>
      <c r="E554" s="7"/>
      <c r="J554" s="7"/>
      <c r="K554" s="7"/>
      <c r="L554" s="7"/>
      <c r="P554" s="9"/>
      <c r="Q554" s="25"/>
      <c r="R554" s="9"/>
      <c r="T554" s="7"/>
      <c r="U554" s="7"/>
      <c r="V554" s="26"/>
      <c r="X554" s="28"/>
    </row>
    <row r="555" spans="2:24" x14ac:dyDescent="0.25">
      <c r="B555" s="6"/>
      <c r="E555" s="7"/>
      <c r="J555" s="7"/>
      <c r="K555" s="7"/>
      <c r="L555" s="7"/>
      <c r="P555" s="9"/>
      <c r="Q555" s="25"/>
      <c r="R555" s="9"/>
      <c r="T555" s="7"/>
      <c r="U555" s="7"/>
      <c r="V555" s="26"/>
      <c r="X555" s="28"/>
    </row>
    <row r="556" spans="2:24" x14ac:dyDescent="0.25">
      <c r="B556" s="6"/>
      <c r="E556" s="7"/>
      <c r="J556" s="7"/>
      <c r="K556" s="7"/>
      <c r="L556" s="7"/>
      <c r="P556" s="9"/>
      <c r="Q556" s="25"/>
      <c r="R556" s="9"/>
      <c r="T556" s="7"/>
      <c r="U556" s="7"/>
      <c r="V556" s="26"/>
      <c r="X556" s="28"/>
    </row>
    <row r="557" spans="2:24" x14ac:dyDescent="0.25">
      <c r="B557" s="6"/>
      <c r="E557" s="7"/>
      <c r="J557" s="7"/>
      <c r="K557" s="7"/>
      <c r="L557" s="7"/>
      <c r="P557" s="9"/>
      <c r="Q557" s="25"/>
      <c r="R557" s="9"/>
      <c r="T557" s="7"/>
      <c r="U557" s="7"/>
      <c r="V557" s="26"/>
      <c r="X557" s="28"/>
    </row>
    <row r="558" spans="2:24" x14ac:dyDescent="0.25">
      <c r="B558" s="6"/>
      <c r="E558" s="7"/>
      <c r="J558" s="7"/>
      <c r="K558" s="7"/>
      <c r="L558" s="7"/>
      <c r="P558" s="9"/>
      <c r="Q558" s="25"/>
      <c r="R558" s="9"/>
      <c r="T558" s="7"/>
      <c r="U558" s="7"/>
      <c r="V558" s="26"/>
      <c r="X558" s="28"/>
    </row>
    <row r="559" spans="2:24" x14ac:dyDescent="0.25">
      <c r="B559" s="6"/>
      <c r="E559" s="7"/>
      <c r="J559" s="7"/>
      <c r="K559" s="7"/>
      <c r="L559" s="7"/>
      <c r="P559" s="9"/>
      <c r="Q559" s="25"/>
      <c r="R559" s="9"/>
      <c r="T559" s="7"/>
      <c r="U559" s="7"/>
      <c r="V559" s="26"/>
      <c r="X559" s="28"/>
    </row>
    <row r="560" spans="2:24" x14ac:dyDescent="0.25">
      <c r="B560" s="6"/>
      <c r="E560" s="7"/>
      <c r="J560" s="7"/>
      <c r="K560" s="7"/>
      <c r="L560" s="7"/>
      <c r="P560" s="9"/>
      <c r="Q560" s="25"/>
      <c r="R560" s="9"/>
      <c r="T560" s="7"/>
      <c r="U560" s="7"/>
      <c r="V560" s="26"/>
      <c r="X560" s="28"/>
    </row>
    <row r="561" spans="2:24" x14ac:dyDescent="0.25">
      <c r="B561" s="6"/>
      <c r="E561" s="7"/>
      <c r="J561" s="7"/>
      <c r="K561" s="7"/>
      <c r="L561" s="7"/>
      <c r="P561" s="9"/>
      <c r="Q561" s="25"/>
      <c r="R561" s="9"/>
      <c r="T561" s="7"/>
      <c r="U561" s="7"/>
      <c r="V561" s="26"/>
      <c r="X561" s="28"/>
    </row>
    <row r="562" spans="2:24" x14ac:dyDescent="0.25">
      <c r="B562" s="6"/>
      <c r="E562" s="7"/>
      <c r="J562" s="7"/>
      <c r="K562" s="7"/>
      <c r="L562" s="7"/>
      <c r="P562" s="9"/>
      <c r="Q562" s="25"/>
      <c r="R562" s="9"/>
      <c r="T562" s="7"/>
      <c r="U562" s="7"/>
      <c r="V562" s="26"/>
      <c r="X562" s="28"/>
    </row>
    <row r="563" spans="2:24" x14ac:dyDescent="0.25">
      <c r="B563" s="6"/>
      <c r="E563" s="7"/>
      <c r="J563" s="7"/>
      <c r="K563" s="7"/>
      <c r="L563" s="7"/>
      <c r="P563" s="9"/>
      <c r="Q563" s="25"/>
      <c r="R563" s="9"/>
      <c r="T563" s="7"/>
      <c r="U563" s="7"/>
      <c r="V563" s="26"/>
      <c r="X563" s="28"/>
    </row>
    <row r="564" spans="2:24" x14ac:dyDescent="0.25">
      <c r="B564" s="6"/>
      <c r="E564" s="7"/>
      <c r="J564" s="7"/>
      <c r="K564" s="7"/>
      <c r="L564" s="7"/>
      <c r="P564" s="9"/>
      <c r="Q564" s="25"/>
      <c r="R564" s="9"/>
      <c r="T564" s="7"/>
      <c r="U564" s="7"/>
      <c r="V564" s="26"/>
      <c r="X564" s="28"/>
    </row>
    <row r="565" spans="2:24" x14ac:dyDescent="0.25">
      <c r="B565" s="6"/>
      <c r="E565" s="7"/>
      <c r="J565" s="7"/>
      <c r="K565" s="7"/>
      <c r="L565" s="7"/>
      <c r="P565" s="9"/>
      <c r="Q565" s="25"/>
      <c r="R565" s="9"/>
      <c r="T565" s="7"/>
      <c r="U565" s="7"/>
      <c r="V565" s="26"/>
      <c r="X565" s="28"/>
    </row>
    <row r="566" spans="2:24" x14ac:dyDescent="0.25">
      <c r="B566" s="6"/>
      <c r="E566" s="7"/>
      <c r="J566" s="7"/>
      <c r="K566" s="7"/>
      <c r="L566" s="7"/>
      <c r="P566" s="9"/>
      <c r="Q566" s="25"/>
      <c r="R566" s="9"/>
      <c r="T566" s="7"/>
      <c r="U566" s="7"/>
      <c r="V566" s="26"/>
      <c r="X566" s="28"/>
    </row>
    <row r="567" spans="2:24" x14ac:dyDescent="0.25">
      <c r="B567" s="6"/>
      <c r="E567" s="7"/>
      <c r="J567" s="7"/>
      <c r="K567" s="7"/>
      <c r="L567" s="7"/>
      <c r="P567" s="9"/>
      <c r="Q567" s="25"/>
      <c r="R567" s="9"/>
      <c r="T567" s="7"/>
      <c r="U567" s="7"/>
      <c r="V567" s="26"/>
      <c r="X567" s="28"/>
    </row>
    <row r="568" spans="2:24" x14ac:dyDescent="0.25">
      <c r="B568" s="6"/>
      <c r="E568" s="7"/>
      <c r="J568" s="7"/>
      <c r="K568" s="7"/>
      <c r="L568" s="7"/>
      <c r="P568" s="9"/>
      <c r="Q568" s="25"/>
      <c r="R568" s="9"/>
      <c r="T568" s="7"/>
      <c r="U568" s="7"/>
      <c r="V568" s="26"/>
      <c r="X568" s="28"/>
    </row>
    <row r="569" spans="2:24" x14ac:dyDescent="0.25">
      <c r="B569" s="6"/>
      <c r="E569" s="7"/>
      <c r="J569" s="7"/>
      <c r="K569" s="7"/>
      <c r="L569" s="7"/>
      <c r="P569" s="9"/>
      <c r="Q569" s="25"/>
      <c r="R569" s="9"/>
      <c r="T569" s="7"/>
      <c r="U569" s="7"/>
      <c r="V569" s="26"/>
      <c r="X569" s="28"/>
    </row>
    <row r="570" spans="2:24" x14ac:dyDescent="0.25">
      <c r="B570" s="6"/>
      <c r="E570" s="7"/>
      <c r="J570" s="7"/>
      <c r="K570" s="7"/>
      <c r="L570" s="7"/>
      <c r="P570" s="9"/>
      <c r="Q570" s="25"/>
      <c r="R570" s="9"/>
      <c r="T570" s="7"/>
      <c r="U570" s="7"/>
      <c r="V570" s="26"/>
      <c r="X570" s="28"/>
    </row>
    <row r="571" spans="2:24" x14ac:dyDescent="0.25">
      <c r="B571" s="6"/>
      <c r="E571" s="7"/>
      <c r="J571" s="7"/>
      <c r="K571" s="7"/>
      <c r="L571" s="7"/>
      <c r="P571" s="9"/>
      <c r="Q571" s="25"/>
      <c r="R571" s="9"/>
      <c r="T571" s="7"/>
      <c r="U571" s="7"/>
      <c r="V571" s="26"/>
      <c r="X571" s="28"/>
    </row>
    <row r="572" spans="2:24" x14ac:dyDescent="0.25">
      <c r="B572" s="6"/>
      <c r="E572" s="7"/>
      <c r="J572" s="7"/>
      <c r="K572" s="7"/>
      <c r="L572" s="7"/>
      <c r="P572" s="9"/>
      <c r="Q572" s="25"/>
      <c r="R572" s="9"/>
      <c r="T572" s="7"/>
      <c r="U572" s="7"/>
      <c r="V572" s="26"/>
      <c r="X572" s="28"/>
    </row>
    <row r="573" spans="2:24" x14ac:dyDescent="0.25">
      <c r="B573" s="6"/>
      <c r="E573" s="7"/>
      <c r="J573" s="7"/>
      <c r="K573" s="7"/>
      <c r="L573" s="7"/>
      <c r="P573" s="9"/>
      <c r="Q573" s="25"/>
      <c r="R573" s="9"/>
      <c r="T573" s="7"/>
      <c r="U573" s="7"/>
      <c r="V573" s="26"/>
      <c r="X573" s="28"/>
    </row>
    <row r="574" spans="2:24" x14ac:dyDescent="0.25">
      <c r="B574" s="6"/>
      <c r="E574" s="7"/>
      <c r="J574" s="7"/>
      <c r="K574" s="7"/>
      <c r="L574" s="7"/>
      <c r="P574" s="9"/>
      <c r="Q574" s="25"/>
      <c r="R574" s="9"/>
      <c r="T574" s="7"/>
      <c r="U574" s="7"/>
      <c r="V574" s="26"/>
      <c r="X574" s="28"/>
    </row>
    <row r="575" spans="2:24" x14ac:dyDescent="0.25">
      <c r="B575" s="6"/>
      <c r="E575" s="7"/>
      <c r="J575" s="7"/>
      <c r="K575" s="7"/>
      <c r="L575" s="7"/>
      <c r="P575" s="9"/>
      <c r="Q575" s="25"/>
      <c r="R575" s="9"/>
      <c r="T575" s="7"/>
      <c r="U575" s="7"/>
      <c r="V575" s="26"/>
      <c r="X575" s="28"/>
    </row>
    <row r="576" spans="2:24" x14ac:dyDescent="0.25">
      <c r="B576" s="6"/>
      <c r="E576" s="7"/>
      <c r="J576" s="7"/>
      <c r="K576" s="7"/>
      <c r="L576" s="7"/>
      <c r="P576" s="9"/>
      <c r="Q576" s="25"/>
      <c r="R576" s="9"/>
      <c r="T576" s="7"/>
      <c r="U576" s="7"/>
      <c r="V576" s="26"/>
      <c r="X576" s="28"/>
    </row>
    <row r="577" spans="2:24" x14ac:dyDescent="0.25">
      <c r="B577" s="6"/>
      <c r="E577" s="7"/>
      <c r="J577" s="7"/>
      <c r="K577" s="7"/>
      <c r="L577" s="7"/>
      <c r="P577" s="9"/>
      <c r="Q577" s="25"/>
      <c r="R577" s="9"/>
      <c r="T577" s="7"/>
      <c r="U577" s="7"/>
      <c r="V577" s="26"/>
      <c r="X577" s="28"/>
    </row>
    <row r="578" spans="2:24" x14ac:dyDescent="0.25">
      <c r="B578" s="6"/>
      <c r="E578" s="7"/>
      <c r="J578" s="7"/>
      <c r="K578" s="7"/>
      <c r="L578" s="7"/>
      <c r="P578" s="9"/>
      <c r="Q578" s="25"/>
      <c r="R578" s="9"/>
      <c r="T578" s="7"/>
      <c r="U578" s="7"/>
      <c r="V578" s="26"/>
      <c r="X578" s="28"/>
    </row>
    <row r="579" spans="2:24" x14ac:dyDescent="0.25">
      <c r="B579" s="6"/>
      <c r="E579" s="7"/>
      <c r="J579" s="7"/>
      <c r="K579" s="7"/>
      <c r="L579" s="7"/>
      <c r="P579" s="9"/>
      <c r="Q579" s="25"/>
      <c r="R579" s="9"/>
      <c r="T579" s="7"/>
      <c r="U579" s="7"/>
      <c r="V579" s="26"/>
      <c r="X579" s="28"/>
    </row>
    <row r="580" spans="2:24" x14ac:dyDescent="0.25">
      <c r="B580" s="6"/>
      <c r="E580" s="7"/>
      <c r="J580" s="7"/>
      <c r="K580" s="7"/>
      <c r="L580" s="7"/>
      <c r="P580" s="9"/>
      <c r="Q580" s="25"/>
      <c r="R580" s="9"/>
      <c r="T580" s="7"/>
      <c r="U580" s="7"/>
      <c r="V580" s="26"/>
      <c r="X580" s="28"/>
    </row>
    <row r="581" spans="2:24" x14ac:dyDescent="0.25">
      <c r="B581" s="6"/>
      <c r="E581" s="7"/>
      <c r="J581" s="7"/>
      <c r="K581" s="7"/>
      <c r="L581" s="7"/>
      <c r="P581" s="9"/>
      <c r="Q581" s="25"/>
      <c r="R581" s="9"/>
      <c r="T581" s="7"/>
      <c r="U581" s="7"/>
      <c r="V581" s="26"/>
      <c r="X581" s="28"/>
    </row>
    <row r="582" spans="2:24" x14ac:dyDescent="0.25">
      <c r="B582" s="6"/>
      <c r="E582" s="7"/>
      <c r="J582" s="7"/>
      <c r="K582" s="7"/>
      <c r="L582" s="7"/>
      <c r="P582" s="9"/>
      <c r="Q582" s="25"/>
      <c r="R582" s="9"/>
      <c r="T582" s="7"/>
      <c r="U582" s="7"/>
      <c r="V582" s="26"/>
      <c r="X582" s="28"/>
    </row>
    <row r="583" spans="2:24" x14ac:dyDescent="0.25">
      <c r="B583" s="6"/>
      <c r="E583" s="7"/>
      <c r="J583" s="7"/>
      <c r="K583" s="7"/>
      <c r="L583" s="7"/>
      <c r="P583" s="9"/>
      <c r="Q583" s="25"/>
      <c r="R583" s="9"/>
      <c r="T583" s="7"/>
      <c r="U583" s="7"/>
      <c r="V583" s="26"/>
      <c r="X583" s="28"/>
    </row>
    <row r="584" spans="2:24" x14ac:dyDescent="0.25">
      <c r="B584" s="6"/>
      <c r="E584" s="7"/>
      <c r="J584" s="7"/>
      <c r="K584" s="7"/>
      <c r="L584" s="7"/>
      <c r="P584" s="9"/>
      <c r="Q584" s="25"/>
      <c r="R584" s="9"/>
      <c r="T584" s="7"/>
      <c r="U584" s="7"/>
      <c r="V584" s="26"/>
      <c r="X584" s="28"/>
    </row>
    <row r="585" spans="2:24" x14ac:dyDescent="0.25">
      <c r="B585" s="6"/>
      <c r="E585" s="7"/>
      <c r="J585" s="7"/>
      <c r="K585" s="7"/>
      <c r="L585" s="7"/>
      <c r="P585" s="9"/>
      <c r="Q585" s="25"/>
      <c r="R585" s="9"/>
      <c r="T585" s="7"/>
      <c r="U585" s="7"/>
      <c r="V585" s="26"/>
      <c r="X585" s="28"/>
    </row>
    <row r="586" spans="2:24" x14ac:dyDescent="0.25">
      <c r="B586" s="6"/>
      <c r="E586" s="7"/>
      <c r="J586" s="7"/>
      <c r="K586" s="7"/>
      <c r="L586" s="7"/>
      <c r="P586" s="9"/>
      <c r="Q586" s="25"/>
      <c r="R586" s="9"/>
      <c r="T586" s="7"/>
      <c r="U586" s="7"/>
      <c r="V586" s="26"/>
      <c r="X586" s="28"/>
    </row>
    <row r="587" spans="2:24" x14ac:dyDescent="0.25">
      <c r="B587" s="6"/>
      <c r="E587" s="7"/>
      <c r="J587" s="7"/>
      <c r="K587" s="7"/>
      <c r="L587" s="7"/>
      <c r="P587" s="9"/>
      <c r="Q587" s="25"/>
      <c r="R587" s="9"/>
      <c r="T587" s="7"/>
      <c r="U587" s="7"/>
      <c r="V587" s="26"/>
      <c r="X587" s="28"/>
    </row>
    <row r="588" spans="2:24" x14ac:dyDescent="0.25">
      <c r="B588" s="6"/>
      <c r="E588" s="7"/>
      <c r="J588" s="7"/>
      <c r="K588" s="7"/>
      <c r="L588" s="7"/>
      <c r="P588" s="9"/>
      <c r="Q588" s="25"/>
      <c r="R588" s="9"/>
      <c r="T588" s="7"/>
      <c r="U588" s="7"/>
      <c r="V588" s="26"/>
      <c r="X588" s="28"/>
    </row>
    <row r="589" spans="2:24" x14ac:dyDescent="0.25">
      <c r="B589" s="6"/>
      <c r="E589" s="7"/>
      <c r="J589" s="7"/>
      <c r="K589" s="7"/>
      <c r="L589" s="7"/>
      <c r="P589" s="9"/>
      <c r="Q589" s="25"/>
      <c r="R589" s="9"/>
      <c r="T589" s="7"/>
      <c r="U589" s="7"/>
      <c r="V589" s="26"/>
      <c r="X589" s="28"/>
    </row>
    <row r="590" spans="2:24" x14ac:dyDescent="0.25">
      <c r="B590" s="6"/>
      <c r="E590" s="7"/>
      <c r="J590" s="7"/>
      <c r="K590" s="7"/>
      <c r="L590" s="7"/>
      <c r="P590" s="9"/>
      <c r="Q590" s="25"/>
      <c r="R590" s="9"/>
      <c r="T590" s="7"/>
      <c r="U590" s="7"/>
      <c r="V590" s="26"/>
      <c r="X590" s="28"/>
    </row>
    <row r="591" spans="2:24" x14ac:dyDescent="0.25">
      <c r="B591" s="6"/>
      <c r="E591" s="7"/>
      <c r="J591" s="7"/>
      <c r="K591" s="7"/>
      <c r="L591" s="7"/>
      <c r="P591" s="9"/>
      <c r="Q591" s="25"/>
      <c r="R591" s="9"/>
      <c r="T591" s="7"/>
      <c r="U591" s="7"/>
      <c r="V591" s="26"/>
      <c r="X591" s="28"/>
    </row>
    <row r="592" spans="2:24" x14ac:dyDescent="0.25">
      <c r="B592" s="6"/>
      <c r="E592" s="7"/>
      <c r="J592" s="7"/>
      <c r="K592" s="7"/>
      <c r="L592" s="7"/>
      <c r="P592" s="9"/>
      <c r="Q592" s="25"/>
      <c r="R592" s="9"/>
      <c r="T592" s="7"/>
      <c r="U592" s="7"/>
      <c r="V592" s="26"/>
      <c r="X592" s="28"/>
    </row>
    <row r="593" spans="2:24" x14ac:dyDescent="0.25">
      <c r="B593" s="6"/>
      <c r="E593" s="7"/>
      <c r="J593" s="7"/>
      <c r="K593" s="7"/>
      <c r="L593" s="7"/>
      <c r="P593" s="9"/>
      <c r="Q593" s="25"/>
      <c r="R593" s="9"/>
      <c r="T593" s="7"/>
      <c r="U593" s="7"/>
      <c r="V593" s="26"/>
      <c r="X593" s="28"/>
    </row>
    <row r="594" spans="2:24" x14ac:dyDescent="0.25">
      <c r="B594" s="6"/>
      <c r="E594" s="7"/>
      <c r="J594" s="7"/>
      <c r="K594" s="7"/>
      <c r="L594" s="7"/>
      <c r="P594" s="9"/>
      <c r="Q594" s="25"/>
      <c r="R594" s="9"/>
      <c r="T594" s="7"/>
      <c r="U594" s="7"/>
      <c r="V594" s="26"/>
      <c r="X594" s="28"/>
    </row>
    <row r="595" spans="2:24" x14ac:dyDescent="0.25">
      <c r="B595" s="6"/>
      <c r="E595" s="7"/>
      <c r="J595" s="7"/>
      <c r="K595" s="7"/>
      <c r="L595" s="7"/>
      <c r="P595" s="9"/>
      <c r="Q595" s="25"/>
      <c r="R595" s="9"/>
      <c r="T595" s="7"/>
      <c r="U595" s="7"/>
      <c r="V595" s="26"/>
      <c r="X595" s="28"/>
    </row>
    <row r="596" spans="2:24" x14ac:dyDescent="0.25">
      <c r="B596" s="6"/>
      <c r="E596" s="7"/>
      <c r="J596" s="7"/>
      <c r="K596" s="7"/>
      <c r="L596" s="7"/>
      <c r="P596" s="9"/>
      <c r="Q596" s="25"/>
      <c r="R596" s="9"/>
      <c r="T596" s="7"/>
      <c r="U596" s="7"/>
      <c r="V596" s="26"/>
      <c r="X596" s="28"/>
    </row>
    <row r="597" spans="2:24" x14ac:dyDescent="0.25">
      <c r="B597" s="6"/>
      <c r="E597" s="7"/>
      <c r="J597" s="7"/>
      <c r="K597" s="7"/>
      <c r="L597" s="7"/>
      <c r="P597" s="9"/>
      <c r="Q597" s="25"/>
      <c r="R597" s="9"/>
      <c r="T597" s="7"/>
      <c r="U597" s="7"/>
      <c r="V597" s="26"/>
      <c r="X597" s="28"/>
    </row>
    <row r="598" spans="2:24" x14ac:dyDescent="0.25">
      <c r="B598" s="6"/>
      <c r="E598" s="7"/>
      <c r="J598" s="7"/>
      <c r="K598" s="7"/>
      <c r="L598" s="7"/>
      <c r="P598" s="9"/>
      <c r="Q598" s="25"/>
      <c r="R598" s="9"/>
      <c r="T598" s="7"/>
      <c r="U598" s="7"/>
      <c r="V598" s="26"/>
      <c r="X598" s="28"/>
    </row>
    <row r="599" spans="2:24" x14ac:dyDescent="0.25">
      <c r="B599" s="6"/>
      <c r="E599" s="7"/>
      <c r="J599" s="7"/>
      <c r="K599" s="7"/>
      <c r="L599" s="7"/>
      <c r="P599" s="9"/>
      <c r="Q599" s="25"/>
      <c r="R599" s="9"/>
      <c r="T599" s="7"/>
      <c r="U599" s="7"/>
      <c r="V599" s="26"/>
      <c r="X599" s="28"/>
    </row>
    <row r="600" spans="2:24" x14ac:dyDescent="0.25">
      <c r="B600" s="6"/>
      <c r="E600" s="7"/>
      <c r="J600" s="7"/>
      <c r="K600" s="7"/>
      <c r="L600" s="7"/>
      <c r="P600" s="9"/>
      <c r="Q600" s="25"/>
      <c r="R600" s="9"/>
      <c r="T600" s="7"/>
      <c r="U600" s="7"/>
      <c r="V600" s="26"/>
      <c r="X600" s="28"/>
    </row>
    <row r="601" spans="2:24" x14ac:dyDescent="0.25">
      <c r="B601" s="6"/>
      <c r="E601" s="7"/>
      <c r="J601" s="7"/>
      <c r="K601" s="7"/>
      <c r="L601" s="7"/>
      <c r="P601" s="9"/>
      <c r="Q601" s="25"/>
      <c r="R601" s="9"/>
      <c r="T601" s="7"/>
      <c r="U601" s="7"/>
      <c r="V601" s="26"/>
      <c r="X601" s="28"/>
    </row>
    <row r="602" spans="2:24" x14ac:dyDescent="0.25">
      <c r="B602" s="6"/>
      <c r="E602" s="7"/>
      <c r="J602" s="7"/>
      <c r="K602" s="7"/>
      <c r="L602" s="7"/>
      <c r="P602" s="9"/>
      <c r="Q602" s="25"/>
      <c r="R602" s="9"/>
      <c r="T602" s="7"/>
      <c r="U602" s="7"/>
      <c r="V602" s="26"/>
      <c r="X602" s="28"/>
    </row>
    <row r="603" spans="2:24" x14ac:dyDescent="0.25">
      <c r="B603" s="6"/>
      <c r="E603" s="7"/>
      <c r="J603" s="7"/>
      <c r="K603" s="7"/>
      <c r="L603" s="7"/>
      <c r="P603" s="9"/>
      <c r="Q603" s="25"/>
      <c r="R603" s="9"/>
      <c r="T603" s="7"/>
      <c r="U603" s="7"/>
      <c r="V603" s="26"/>
      <c r="X603" s="28"/>
    </row>
    <row r="604" spans="2:24" x14ac:dyDescent="0.25">
      <c r="B604" s="6"/>
      <c r="E604" s="7"/>
      <c r="J604" s="7"/>
      <c r="K604" s="7"/>
      <c r="L604" s="7"/>
      <c r="P604" s="9"/>
      <c r="Q604" s="25"/>
      <c r="R604" s="9"/>
      <c r="T604" s="7"/>
      <c r="U604" s="7"/>
      <c r="V604" s="26"/>
      <c r="X604" s="28"/>
    </row>
    <row r="605" spans="2:24" x14ac:dyDescent="0.25">
      <c r="B605" s="6"/>
      <c r="E605" s="7"/>
      <c r="J605" s="7"/>
      <c r="K605" s="7"/>
      <c r="L605" s="7"/>
      <c r="P605" s="9"/>
      <c r="Q605" s="25"/>
      <c r="R605" s="9"/>
      <c r="T605" s="7"/>
      <c r="U605" s="7"/>
      <c r="V605" s="26"/>
      <c r="X605" s="28"/>
    </row>
    <row r="606" spans="2:24" x14ac:dyDescent="0.25">
      <c r="B606" s="6"/>
      <c r="E606" s="7"/>
      <c r="J606" s="7"/>
      <c r="K606" s="7"/>
      <c r="L606" s="7"/>
      <c r="P606" s="9"/>
      <c r="Q606" s="25"/>
      <c r="R606" s="9"/>
      <c r="T606" s="7"/>
      <c r="U606" s="7"/>
      <c r="V606" s="26"/>
      <c r="X606" s="28"/>
    </row>
    <row r="607" spans="2:24" x14ac:dyDescent="0.25">
      <c r="B607" s="6"/>
      <c r="E607" s="7"/>
      <c r="J607" s="7"/>
      <c r="K607" s="7"/>
      <c r="L607" s="7"/>
      <c r="P607" s="9"/>
      <c r="Q607" s="25"/>
      <c r="R607" s="9"/>
      <c r="T607" s="7"/>
      <c r="U607" s="7"/>
      <c r="V607" s="26"/>
      <c r="X607" s="28"/>
    </row>
    <row r="608" spans="2:24" x14ac:dyDescent="0.25">
      <c r="B608" s="6"/>
      <c r="E608" s="7"/>
      <c r="J608" s="7"/>
      <c r="K608" s="7"/>
      <c r="L608" s="7"/>
      <c r="P608" s="9"/>
      <c r="Q608" s="25"/>
      <c r="R608" s="9"/>
      <c r="T608" s="7"/>
      <c r="U608" s="7"/>
      <c r="V608" s="26"/>
      <c r="X608" s="28"/>
    </row>
    <row r="609" spans="2:24" x14ac:dyDescent="0.25">
      <c r="B609" s="6"/>
      <c r="E609" s="7"/>
      <c r="J609" s="7"/>
      <c r="K609" s="7"/>
      <c r="L609" s="7"/>
      <c r="P609" s="9"/>
      <c r="Q609" s="25"/>
      <c r="R609" s="9"/>
      <c r="T609" s="7"/>
      <c r="U609" s="7"/>
      <c r="V609" s="26"/>
      <c r="X609" s="28"/>
    </row>
    <row r="610" spans="2:24" x14ac:dyDescent="0.25">
      <c r="B610" s="6"/>
      <c r="E610" s="7"/>
      <c r="J610" s="7"/>
      <c r="K610" s="7"/>
      <c r="L610" s="7"/>
      <c r="P610" s="9"/>
      <c r="Q610" s="25"/>
      <c r="R610" s="9"/>
      <c r="T610" s="7"/>
      <c r="U610" s="7"/>
      <c r="V610" s="26"/>
      <c r="X610" s="28"/>
    </row>
    <row r="611" spans="2:24" x14ac:dyDescent="0.25">
      <c r="B611" s="6"/>
      <c r="E611" s="7"/>
      <c r="J611" s="7"/>
      <c r="K611" s="7"/>
      <c r="L611" s="7"/>
      <c r="P611" s="9"/>
      <c r="Q611" s="25"/>
      <c r="R611" s="9"/>
      <c r="T611" s="7"/>
      <c r="U611" s="7"/>
      <c r="V611" s="26"/>
      <c r="X611" s="28"/>
    </row>
    <row r="612" spans="2:24" x14ac:dyDescent="0.25">
      <c r="B612" s="6"/>
      <c r="E612" s="7"/>
      <c r="J612" s="7"/>
      <c r="K612" s="7"/>
      <c r="L612" s="7"/>
      <c r="P612" s="9"/>
      <c r="Q612" s="25"/>
      <c r="R612" s="9"/>
      <c r="T612" s="7"/>
      <c r="U612" s="7"/>
      <c r="V612" s="26"/>
      <c r="X612" s="28"/>
    </row>
    <row r="613" spans="2:24" x14ac:dyDescent="0.25">
      <c r="B613" s="6"/>
      <c r="E613" s="7"/>
      <c r="J613" s="7"/>
      <c r="K613" s="7"/>
      <c r="L613" s="7"/>
      <c r="P613" s="9"/>
      <c r="Q613" s="25"/>
      <c r="R613" s="9"/>
      <c r="T613" s="7"/>
      <c r="U613" s="7"/>
      <c r="V613" s="26"/>
      <c r="X613" s="28"/>
    </row>
    <row r="614" spans="2:24" x14ac:dyDescent="0.25">
      <c r="B614" s="6"/>
      <c r="E614" s="7"/>
      <c r="J614" s="7"/>
      <c r="K614" s="7"/>
      <c r="L614" s="7"/>
      <c r="P614" s="9"/>
      <c r="Q614" s="25"/>
      <c r="R614" s="9"/>
      <c r="T614" s="7"/>
      <c r="U614" s="7"/>
      <c r="V614" s="26"/>
      <c r="X614" s="28"/>
    </row>
    <row r="615" spans="2:24" x14ac:dyDescent="0.25">
      <c r="B615" s="6"/>
      <c r="E615" s="7"/>
      <c r="J615" s="7"/>
      <c r="K615" s="7"/>
      <c r="L615" s="7"/>
      <c r="P615" s="9"/>
      <c r="Q615" s="25"/>
      <c r="R615" s="9"/>
      <c r="T615" s="7"/>
      <c r="U615" s="7"/>
      <c r="V615" s="26"/>
      <c r="X615" s="28"/>
    </row>
    <row r="616" spans="2:24" x14ac:dyDescent="0.25">
      <c r="B616" s="6"/>
      <c r="E616" s="7"/>
      <c r="J616" s="7"/>
      <c r="K616" s="7"/>
      <c r="L616" s="7"/>
      <c r="P616" s="9"/>
      <c r="Q616" s="25"/>
      <c r="R616" s="9"/>
      <c r="T616" s="7"/>
      <c r="U616" s="7"/>
      <c r="V616" s="26"/>
      <c r="X616" s="28"/>
    </row>
    <row r="617" spans="2:24" x14ac:dyDescent="0.25">
      <c r="B617" s="6"/>
      <c r="E617" s="7"/>
      <c r="J617" s="7"/>
      <c r="K617" s="7"/>
      <c r="L617" s="7"/>
      <c r="P617" s="9"/>
      <c r="Q617" s="25"/>
      <c r="R617" s="9"/>
      <c r="T617" s="7"/>
      <c r="U617" s="7"/>
      <c r="V617" s="26"/>
      <c r="X617" s="28"/>
    </row>
    <row r="618" spans="2:24" x14ac:dyDescent="0.25">
      <c r="B618" s="6"/>
      <c r="E618" s="7"/>
      <c r="J618" s="7"/>
      <c r="K618" s="7"/>
      <c r="L618" s="7"/>
      <c r="P618" s="9"/>
      <c r="Q618" s="25"/>
      <c r="R618" s="9"/>
      <c r="T618" s="7"/>
      <c r="U618" s="7"/>
      <c r="V618" s="26"/>
      <c r="X618" s="28"/>
    </row>
    <row r="619" spans="2:24" x14ac:dyDescent="0.25">
      <c r="B619" s="6"/>
      <c r="E619" s="7"/>
      <c r="J619" s="7"/>
      <c r="K619" s="7"/>
      <c r="L619" s="7"/>
      <c r="P619" s="9"/>
      <c r="Q619" s="25"/>
      <c r="R619" s="9"/>
      <c r="T619" s="7"/>
      <c r="U619" s="7"/>
      <c r="V619" s="26"/>
      <c r="X619" s="28"/>
    </row>
    <row r="620" spans="2:24" x14ac:dyDescent="0.25">
      <c r="B620" s="6"/>
      <c r="E620" s="7"/>
      <c r="J620" s="7"/>
      <c r="K620" s="7"/>
      <c r="L620" s="7"/>
      <c r="P620" s="9"/>
      <c r="Q620" s="25"/>
      <c r="R620" s="9"/>
      <c r="T620" s="7"/>
      <c r="U620" s="7"/>
      <c r="V620" s="26"/>
      <c r="X620" s="28"/>
    </row>
    <row r="621" spans="2:24" x14ac:dyDescent="0.25">
      <c r="B621" s="6"/>
      <c r="E621" s="7"/>
      <c r="J621" s="7"/>
      <c r="K621" s="7"/>
      <c r="L621" s="7"/>
      <c r="P621" s="9"/>
      <c r="Q621" s="25"/>
      <c r="R621" s="9"/>
      <c r="T621" s="7"/>
      <c r="U621" s="7"/>
      <c r="V621" s="26"/>
      <c r="X621" s="28"/>
    </row>
    <row r="622" spans="2:24" x14ac:dyDescent="0.25">
      <c r="B622" s="6"/>
      <c r="E622" s="7"/>
      <c r="J622" s="7"/>
      <c r="K622" s="7"/>
      <c r="L622" s="7"/>
      <c r="P622" s="9"/>
      <c r="Q622" s="25"/>
      <c r="R622" s="9"/>
      <c r="T622" s="7"/>
      <c r="U622" s="7"/>
      <c r="V622" s="26"/>
      <c r="X622" s="28"/>
    </row>
    <row r="623" spans="2:24" x14ac:dyDescent="0.25">
      <c r="B623" s="6"/>
      <c r="E623" s="7"/>
      <c r="J623" s="7"/>
      <c r="K623" s="7"/>
      <c r="L623" s="7"/>
      <c r="P623" s="9"/>
      <c r="Q623" s="25"/>
      <c r="R623" s="9"/>
      <c r="T623" s="7"/>
      <c r="U623" s="7"/>
      <c r="V623" s="26"/>
      <c r="X623" s="28"/>
    </row>
    <row r="624" spans="2:24" x14ac:dyDescent="0.25">
      <c r="B624" s="6"/>
      <c r="E624" s="7"/>
      <c r="J624" s="7"/>
      <c r="K624" s="7"/>
      <c r="L624" s="7"/>
      <c r="P624" s="9"/>
      <c r="Q624" s="25"/>
      <c r="R624" s="9"/>
      <c r="T624" s="7"/>
      <c r="U624" s="7"/>
      <c r="V624" s="26"/>
      <c r="X624" s="28"/>
    </row>
    <row r="625" spans="2:24" x14ac:dyDescent="0.25">
      <c r="B625" s="6"/>
      <c r="E625" s="7"/>
      <c r="J625" s="7"/>
      <c r="K625" s="7"/>
      <c r="L625" s="7"/>
      <c r="P625" s="9"/>
      <c r="Q625" s="25"/>
      <c r="R625" s="9"/>
      <c r="T625" s="7"/>
      <c r="U625" s="7"/>
      <c r="V625" s="26"/>
      <c r="X625" s="28"/>
    </row>
    <row r="626" spans="2:24" x14ac:dyDescent="0.25">
      <c r="B626" s="6"/>
      <c r="E626" s="7"/>
      <c r="J626" s="7"/>
      <c r="K626" s="7"/>
      <c r="L626" s="7"/>
      <c r="P626" s="9"/>
      <c r="Q626" s="25"/>
      <c r="R626" s="9"/>
      <c r="T626" s="7"/>
      <c r="U626" s="7"/>
      <c r="V626" s="26"/>
      <c r="X626" s="28"/>
    </row>
    <row r="627" spans="2:24" x14ac:dyDescent="0.25">
      <c r="B627" s="6"/>
      <c r="E627" s="7"/>
      <c r="J627" s="7"/>
      <c r="K627" s="7"/>
      <c r="L627" s="7"/>
      <c r="P627" s="9"/>
      <c r="Q627" s="25"/>
      <c r="R627" s="9"/>
      <c r="T627" s="7"/>
      <c r="U627" s="7"/>
      <c r="V627" s="26"/>
      <c r="X627" s="28"/>
    </row>
    <row r="628" spans="2:24" x14ac:dyDescent="0.25">
      <c r="B628" s="6"/>
      <c r="E628" s="7"/>
      <c r="J628" s="7"/>
      <c r="K628" s="7"/>
      <c r="L628" s="7"/>
      <c r="P628" s="9"/>
      <c r="Q628" s="25"/>
      <c r="R628" s="9"/>
      <c r="T628" s="7"/>
      <c r="U628" s="7"/>
      <c r="V628" s="26"/>
      <c r="X628" s="28"/>
    </row>
    <row r="629" spans="2:24" x14ac:dyDescent="0.25">
      <c r="B629" s="6"/>
      <c r="E629" s="7"/>
      <c r="J629" s="7"/>
      <c r="K629" s="7"/>
      <c r="L629" s="7"/>
      <c r="P629" s="9"/>
      <c r="Q629" s="25"/>
      <c r="R629" s="9"/>
      <c r="T629" s="7"/>
      <c r="U629" s="7"/>
      <c r="V629" s="26"/>
      <c r="X629" s="28"/>
    </row>
    <row r="630" spans="2:24" x14ac:dyDescent="0.25">
      <c r="B630" s="6"/>
      <c r="E630" s="7"/>
      <c r="J630" s="7"/>
      <c r="K630" s="7"/>
      <c r="L630" s="7"/>
      <c r="P630" s="9"/>
      <c r="Q630" s="25"/>
      <c r="R630" s="9"/>
      <c r="T630" s="7"/>
      <c r="U630" s="7"/>
      <c r="V630" s="26"/>
      <c r="X630" s="28"/>
    </row>
    <row r="631" spans="2:24" x14ac:dyDescent="0.25">
      <c r="B631" s="6"/>
      <c r="E631" s="7"/>
      <c r="J631" s="7"/>
      <c r="K631" s="7"/>
      <c r="L631" s="7"/>
      <c r="P631" s="9"/>
      <c r="Q631" s="25"/>
      <c r="R631" s="9"/>
      <c r="T631" s="7"/>
      <c r="U631" s="7"/>
      <c r="V631" s="26"/>
      <c r="X631" s="28"/>
    </row>
    <row r="632" spans="2:24" x14ac:dyDescent="0.25">
      <c r="B632" s="6"/>
      <c r="E632" s="7"/>
      <c r="J632" s="7"/>
      <c r="K632" s="7"/>
      <c r="L632" s="7"/>
      <c r="P632" s="9"/>
      <c r="Q632" s="25"/>
      <c r="R632" s="9"/>
      <c r="T632" s="7"/>
      <c r="U632" s="7"/>
      <c r="V632" s="26"/>
      <c r="X632" s="28"/>
    </row>
    <row r="633" spans="2:24" x14ac:dyDescent="0.25">
      <c r="B633" s="6"/>
      <c r="E633" s="7"/>
      <c r="J633" s="7"/>
      <c r="K633" s="7"/>
      <c r="L633" s="7"/>
      <c r="P633" s="9"/>
      <c r="Q633" s="25"/>
      <c r="R633" s="9"/>
      <c r="T633" s="7"/>
      <c r="U633" s="7"/>
      <c r="V633" s="26"/>
      <c r="X633" s="28"/>
    </row>
    <row r="634" spans="2:24" x14ac:dyDescent="0.25">
      <c r="B634" s="6"/>
      <c r="E634" s="7"/>
      <c r="J634" s="7"/>
      <c r="K634" s="7"/>
      <c r="L634" s="7"/>
      <c r="P634" s="9"/>
      <c r="Q634" s="25"/>
      <c r="R634" s="9"/>
      <c r="T634" s="7"/>
      <c r="U634" s="7"/>
      <c r="V634" s="26"/>
      <c r="X634" s="28"/>
    </row>
    <row r="635" spans="2:24" x14ac:dyDescent="0.25">
      <c r="B635" s="6"/>
      <c r="E635" s="7"/>
      <c r="J635" s="7"/>
      <c r="K635" s="7"/>
      <c r="L635" s="7"/>
      <c r="P635" s="9"/>
      <c r="Q635" s="25"/>
      <c r="R635" s="9"/>
      <c r="T635" s="7"/>
      <c r="U635" s="7"/>
      <c r="V635" s="26"/>
      <c r="X635" s="28"/>
    </row>
    <row r="636" spans="2:24" x14ac:dyDescent="0.25">
      <c r="B636" s="6"/>
      <c r="E636" s="7"/>
      <c r="J636" s="7"/>
      <c r="K636" s="7"/>
      <c r="L636" s="7"/>
      <c r="P636" s="9"/>
      <c r="Q636" s="25"/>
      <c r="R636" s="9"/>
      <c r="T636" s="7"/>
      <c r="U636" s="7"/>
      <c r="V636" s="26"/>
      <c r="X636" s="28"/>
    </row>
    <row r="637" spans="2:24" x14ac:dyDescent="0.25">
      <c r="B637" s="6"/>
      <c r="E637" s="7"/>
      <c r="J637" s="7"/>
      <c r="K637" s="7"/>
      <c r="L637" s="7"/>
      <c r="P637" s="9"/>
      <c r="Q637" s="25"/>
      <c r="R637" s="9"/>
      <c r="T637" s="7"/>
      <c r="U637" s="7"/>
      <c r="V637" s="26"/>
      <c r="X637" s="28"/>
    </row>
    <row r="638" spans="2:24" x14ac:dyDescent="0.25">
      <c r="B638" s="6"/>
      <c r="E638" s="7"/>
      <c r="J638" s="7"/>
      <c r="K638" s="7"/>
      <c r="L638" s="7"/>
      <c r="P638" s="9"/>
      <c r="Q638" s="25"/>
      <c r="R638" s="9"/>
      <c r="T638" s="7"/>
      <c r="U638" s="7"/>
      <c r="V638" s="26"/>
      <c r="X638" s="28"/>
    </row>
    <row r="639" spans="2:24" x14ac:dyDescent="0.25">
      <c r="B639" s="6"/>
      <c r="E639" s="7"/>
      <c r="J639" s="7"/>
      <c r="K639" s="7"/>
      <c r="L639" s="7"/>
      <c r="P639" s="9"/>
      <c r="Q639" s="25"/>
      <c r="R639" s="9"/>
      <c r="T639" s="7"/>
      <c r="U639" s="7"/>
      <c r="V639" s="26"/>
      <c r="X639" s="28"/>
    </row>
    <row r="640" spans="2:24" x14ac:dyDescent="0.25">
      <c r="B640" s="6"/>
      <c r="E640" s="7"/>
      <c r="J640" s="7"/>
      <c r="K640" s="7"/>
      <c r="L640" s="7"/>
      <c r="P640" s="9"/>
      <c r="Q640" s="25"/>
      <c r="R640" s="9"/>
      <c r="T640" s="7"/>
      <c r="U640" s="7"/>
      <c r="V640" s="26"/>
      <c r="X640" s="28"/>
    </row>
    <row r="641" spans="2:24" x14ac:dyDescent="0.25">
      <c r="B641" s="6"/>
      <c r="E641" s="7"/>
      <c r="J641" s="7"/>
      <c r="K641" s="7"/>
      <c r="L641" s="7"/>
      <c r="P641" s="9"/>
      <c r="Q641" s="25"/>
      <c r="R641" s="9"/>
      <c r="T641" s="7"/>
      <c r="U641" s="7"/>
      <c r="V641" s="26"/>
      <c r="X641" s="28"/>
    </row>
    <row r="642" spans="2:24" x14ac:dyDescent="0.25">
      <c r="B642" s="6"/>
      <c r="E642" s="7"/>
      <c r="J642" s="7"/>
      <c r="K642" s="7"/>
      <c r="L642" s="7"/>
      <c r="P642" s="9"/>
      <c r="Q642" s="25"/>
      <c r="R642" s="9"/>
      <c r="T642" s="7"/>
      <c r="U642" s="7"/>
      <c r="V642" s="26"/>
      <c r="X642" s="28"/>
    </row>
    <row r="643" spans="2:24" x14ac:dyDescent="0.25">
      <c r="B643" s="6"/>
      <c r="E643" s="7"/>
      <c r="J643" s="7"/>
      <c r="K643" s="7"/>
      <c r="L643" s="7"/>
      <c r="P643" s="9"/>
      <c r="Q643" s="25"/>
      <c r="R643" s="9"/>
      <c r="T643" s="7"/>
      <c r="U643" s="7"/>
      <c r="V643" s="26"/>
      <c r="X643" s="28"/>
    </row>
    <row r="644" spans="2:24" x14ac:dyDescent="0.25">
      <c r="B644" s="6"/>
      <c r="E644" s="7"/>
      <c r="J644" s="7"/>
      <c r="K644" s="7"/>
      <c r="L644" s="7"/>
      <c r="P644" s="9"/>
      <c r="Q644" s="25"/>
      <c r="R644" s="9"/>
      <c r="T644" s="7"/>
      <c r="U644" s="7"/>
      <c r="V644" s="26"/>
      <c r="X644" s="28"/>
    </row>
    <row r="645" spans="2:24" x14ac:dyDescent="0.25">
      <c r="B645" s="6"/>
      <c r="E645" s="7"/>
      <c r="J645" s="7"/>
      <c r="K645" s="7"/>
      <c r="L645" s="7"/>
      <c r="P645" s="9"/>
      <c r="Q645" s="25"/>
      <c r="R645" s="9"/>
      <c r="T645" s="7"/>
      <c r="U645" s="7"/>
      <c r="V645" s="26"/>
      <c r="X645" s="28"/>
    </row>
    <row r="646" spans="2:24" x14ac:dyDescent="0.25">
      <c r="B646" s="6"/>
      <c r="E646" s="7"/>
      <c r="J646" s="7"/>
      <c r="K646" s="7"/>
      <c r="L646" s="7"/>
      <c r="P646" s="9"/>
      <c r="Q646" s="25"/>
      <c r="R646" s="9"/>
      <c r="T646" s="7"/>
      <c r="U646" s="7"/>
      <c r="V646" s="26"/>
      <c r="X646" s="28"/>
    </row>
    <row r="647" spans="2:24" x14ac:dyDescent="0.25">
      <c r="B647" s="6"/>
      <c r="E647" s="7"/>
      <c r="J647" s="7"/>
      <c r="K647" s="7"/>
      <c r="L647" s="7"/>
      <c r="P647" s="9"/>
      <c r="Q647" s="25"/>
      <c r="R647" s="9"/>
      <c r="T647" s="7"/>
      <c r="U647" s="7"/>
      <c r="V647" s="26"/>
      <c r="X647" s="28"/>
    </row>
    <row r="648" spans="2:24" x14ac:dyDescent="0.25">
      <c r="B648" s="6"/>
      <c r="E648" s="7"/>
      <c r="J648" s="7"/>
      <c r="K648" s="7"/>
      <c r="L648" s="7"/>
      <c r="P648" s="9"/>
      <c r="Q648" s="25"/>
      <c r="R648" s="9"/>
      <c r="T648" s="7"/>
      <c r="U648" s="7"/>
      <c r="V648" s="26"/>
      <c r="X648" s="28"/>
    </row>
    <row r="649" spans="2:24" x14ac:dyDescent="0.25">
      <c r="B649" s="6"/>
      <c r="E649" s="7"/>
      <c r="J649" s="7"/>
      <c r="K649" s="7"/>
      <c r="L649" s="7"/>
      <c r="P649" s="9"/>
      <c r="Q649" s="25"/>
      <c r="R649" s="9"/>
      <c r="T649" s="7"/>
      <c r="U649" s="7"/>
      <c r="V649" s="26"/>
      <c r="X649" s="28"/>
    </row>
    <row r="650" spans="2:24" x14ac:dyDescent="0.25">
      <c r="B650" s="6"/>
      <c r="E650" s="7"/>
      <c r="J650" s="7"/>
      <c r="K650" s="7"/>
      <c r="L650" s="7"/>
      <c r="P650" s="9"/>
      <c r="Q650" s="25"/>
      <c r="R650" s="9"/>
      <c r="T650" s="7"/>
      <c r="U650" s="7"/>
      <c r="V650" s="26"/>
      <c r="X650" s="28"/>
    </row>
    <row r="651" spans="2:24" x14ac:dyDescent="0.25">
      <c r="B651" s="6"/>
      <c r="E651" s="7"/>
      <c r="J651" s="7"/>
      <c r="K651" s="7"/>
      <c r="L651" s="7"/>
      <c r="P651" s="9"/>
      <c r="Q651" s="25"/>
      <c r="R651" s="9"/>
      <c r="T651" s="7"/>
      <c r="U651" s="7"/>
      <c r="V651" s="26"/>
      <c r="X651" s="28"/>
    </row>
    <row r="652" spans="2:24" x14ac:dyDescent="0.25">
      <c r="B652" s="6"/>
      <c r="E652" s="7"/>
      <c r="J652" s="7"/>
      <c r="K652" s="7"/>
      <c r="L652" s="7"/>
      <c r="P652" s="9"/>
      <c r="Q652" s="25"/>
      <c r="R652" s="9"/>
      <c r="T652" s="7"/>
      <c r="U652" s="7"/>
      <c r="V652" s="26"/>
      <c r="X652" s="28"/>
    </row>
    <row r="653" spans="2:24" x14ac:dyDescent="0.25">
      <c r="B653" s="6"/>
      <c r="E653" s="7"/>
      <c r="J653" s="7"/>
      <c r="K653" s="7"/>
      <c r="L653" s="7"/>
      <c r="P653" s="9"/>
      <c r="Q653" s="25"/>
      <c r="R653" s="9"/>
      <c r="T653" s="7"/>
      <c r="U653" s="7"/>
      <c r="V653" s="26"/>
      <c r="X653" s="28"/>
    </row>
    <row r="654" spans="2:24" x14ac:dyDescent="0.25">
      <c r="B654" s="6"/>
      <c r="E654" s="7"/>
      <c r="J654" s="7"/>
      <c r="K654" s="7"/>
      <c r="L654" s="7"/>
      <c r="P654" s="9"/>
      <c r="Q654" s="25"/>
      <c r="R654" s="9"/>
      <c r="T654" s="7"/>
      <c r="U654" s="7"/>
      <c r="V654" s="26"/>
      <c r="X654" s="28"/>
    </row>
    <row r="655" spans="2:24" x14ac:dyDescent="0.25">
      <c r="B655" s="6"/>
      <c r="E655" s="7"/>
      <c r="J655" s="7"/>
      <c r="K655" s="7"/>
      <c r="L655" s="7"/>
      <c r="P655" s="9"/>
      <c r="Q655" s="25"/>
      <c r="R655" s="9"/>
      <c r="T655" s="7"/>
      <c r="U655" s="7"/>
      <c r="V655" s="26"/>
      <c r="X655" s="28"/>
    </row>
    <row r="656" spans="2:24" x14ac:dyDescent="0.25">
      <c r="B656" s="6"/>
      <c r="E656" s="7"/>
      <c r="J656" s="7"/>
      <c r="K656" s="7"/>
      <c r="L656" s="7"/>
      <c r="P656" s="9"/>
      <c r="Q656" s="25"/>
      <c r="R656" s="9"/>
      <c r="T656" s="7"/>
      <c r="U656" s="7"/>
      <c r="V656" s="26"/>
      <c r="X656" s="28"/>
    </row>
    <row r="657" spans="2:24" x14ac:dyDescent="0.25">
      <c r="B657" s="6"/>
      <c r="E657" s="7"/>
      <c r="J657" s="7"/>
      <c r="K657" s="7"/>
      <c r="L657" s="7"/>
      <c r="P657" s="9"/>
      <c r="Q657" s="25"/>
      <c r="R657" s="9"/>
      <c r="T657" s="7"/>
      <c r="U657" s="7"/>
      <c r="V657" s="26"/>
      <c r="X657" s="28"/>
    </row>
    <row r="658" spans="2:24" x14ac:dyDescent="0.25">
      <c r="B658" s="6"/>
      <c r="E658" s="7"/>
      <c r="J658" s="7"/>
      <c r="K658" s="7"/>
      <c r="L658" s="7"/>
      <c r="P658" s="9"/>
      <c r="Q658" s="25"/>
      <c r="R658" s="9"/>
      <c r="T658" s="7"/>
      <c r="U658" s="7"/>
      <c r="V658" s="26"/>
      <c r="X658" s="28"/>
    </row>
    <row r="659" spans="2:24" x14ac:dyDescent="0.25">
      <c r="B659" s="6"/>
      <c r="E659" s="7"/>
      <c r="J659" s="7"/>
      <c r="K659" s="7"/>
      <c r="L659" s="7"/>
      <c r="P659" s="9"/>
      <c r="Q659" s="25"/>
      <c r="R659" s="9"/>
      <c r="T659" s="7"/>
      <c r="U659" s="7"/>
      <c r="V659" s="26"/>
      <c r="X659" s="28"/>
    </row>
    <row r="660" spans="2:24" x14ac:dyDescent="0.25">
      <c r="B660" s="6"/>
      <c r="E660" s="7"/>
      <c r="J660" s="7"/>
      <c r="K660" s="7"/>
      <c r="L660" s="7"/>
      <c r="P660" s="9"/>
      <c r="Q660" s="25"/>
      <c r="R660" s="9"/>
      <c r="T660" s="7"/>
      <c r="U660" s="7"/>
      <c r="V660" s="26"/>
      <c r="X660" s="28"/>
    </row>
    <row r="661" spans="2:24" x14ac:dyDescent="0.25">
      <c r="B661" s="6"/>
      <c r="E661" s="7"/>
      <c r="J661" s="7"/>
      <c r="K661" s="7"/>
      <c r="L661" s="7"/>
      <c r="P661" s="9"/>
      <c r="Q661" s="25"/>
      <c r="R661" s="9"/>
      <c r="T661" s="7"/>
      <c r="U661" s="7"/>
      <c r="V661" s="26"/>
      <c r="X661" s="28"/>
    </row>
    <row r="662" spans="2:24" x14ac:dyDescent="0.25">
      <c r="B662" s="6"/>
      <c r="E662" s="7"/>
      <c r="J662" s="7"/>
      <c r="K662" s="7"/>
      <c r="L662" s="7"/>
      <c r="P662" s="9"/>
      <c r="Q662" s="25"/>
      <c r="R662" s="9"/>
      <c r="T662" s="7"/>
      <c r="U662" s="7"/>
      <c r="V662" s="26"/>
      <c r="X662" s="28"/>
    </row>
    <row r="663" spans="2:24" x14ac:dyDescent="0.25">
      <c r="B663" s="6"/>
      <c r="E663" s="7"/>
      <c r="J663" s="7"/>
      <c r="K663" s="7"/>
      <c r="L663" s="7"/>
      <c r="P663" s="9"/>
      <c r="Q663" s="25"/>
      <c r="R663" s="9"/>
      <c r="T663" s="7"/>
      <c r="U663" s="7"/>
      <c r="V663" s="26"/>
      <c r="X663" s="28"/>
    </row>
    <row r="664" spans="2:24" x14ac:dyDescent="0.25">
      <c r="B664" s="6"/>
      <c r="E664" s="7"/>
      <c r="J664" s="7"/>
      <c r="K664" s="7"/>
      <c r="L664" s="7"/>
      <c r="P664" s="9"/>
      <c r="Q664" s="25"/>
      <c r="R664" s="9"/>
      <c r="T664" s="7"/>
      <c r="U664" s="7"/>
      <c r="V664" s="26"/>
      <c r="X664" s="28"/>
    </row>
    <row r="665" spans="2:24" x14ac:dyDescent="0.25">
      <c r="B665" s="6"/>
      <c r="E665" s="7"/>
      <c r="J665" s="7"/>
      <c r="K665" s="7"/>
      <c r="L665" s="7"/>
      <c r="P665" s="9"/>
      <c r="Q665" s="25"/>
      <c r="R665" s="9"/>
      <c r="T665" s="7"/>
      <c r="U665" s="7"/>
      <c r="V665" s="26"/>
      <c r="X665" s="28"/>
    </row>
    <row r="666" spans="2:24" x14ac:dyDescent="0.25">
      <c r="B666" s="6"/>
      <c r="E666" s="7"/>
      <c r="J666" s="7"/>
      <c r="K666" s="7"/>
      <c r="L666" s="7"/>
      <c r="P666" s="9"/>
      <c r="Q666" s="25"/>
      <c r="R666" s="9"/>
      <c r="T666" s="7"/>
      <c r="U666" s="7"/>
      <c r="V666" s="26"/>
      <c r="X666" s="28"/>
    </row>
    <row r="667" spans="2:24" x14ac:dyDescent="0.25">
      <c r="B667" s="6"/>
      <c r="E667" s="7"/>
      <c r="J667" s="7"/>
      <c r="K667" s="7"/>
      <c r="L667" s="7"/>
      <c r="P667" s="9"/>
      <c r="Q667" s="25"/>
      <c r="R667" s="9"/>
      <c r="T667" s="7"/>
      <c r="U667" s="7"/>
      <c r="V667" s="26"/>
      <c r="X667" s="28"/>
    </row>
    <row r="668" spans="2:24" x14ac:dyDescent="0.25">
      <c r="B668" s="6"/>
      <c r="E668" s="7"/>
      <c r="J668" s="7"/>
      <c r="K668" s="7"/>
      <c r="L668" s="7"/>
      <c r="P668" s="9"/>
      <c r="Q668" s="25"/>
      <c r="R668" s="9"/>
      <c r="T668" s="7"/>
      <c r="U668" s="7"/>
      <c r="V668" s="26"/>
      <c r="X668" s="28"/>
    </row>
    <row r="669" spans="2:24" x14ac:dyDescent="0.25">
      <c r="B669" s="6"/>
      <c r="E669" s="7"/>
      <c r="J669" s="7"/>
      <c r="K669" s="7"/>
      <c r="L669" s="7"/>
      <c r="P669" s="9"/>
      <c r="Q669" s="25"/>
      <c r="R669" s="9"/>
      <c r="T669" s="7"/>
      <c r="U669" s="7"/>
      <c r="V669" s="26"/>
      <c r="X669" s="28"/>
    </row>
    <row r="670" spans="2:24" x14ac:dyDescent="0.25">
      <c r="B670" s="6"/>
      <c r="E670" s="7"/>
      <c r="J670" s="7"/>
      <c r="K670" s="7"/>
      <c r="L670" s="7"/>
      <c r="P670" s="9"/>
      <c r="Q670" s="25"/>
      <c r="R670" s="9"/>
      <c r="T670" s="7"/>
      <c r="U670" s="7"/>
      <c r="V670" s="26"/>
      <c r="X670" s="28"/>
    </row>
    <row r="671" spans="2:24" x14ac:dyDescent="0.25">
      <c r="B671" s="6"/>
      <c r="E671" s="7"/>
      <c r="J671" s="7"/>
      <c r="K671" s="7"/>
      <c r="L671" s="7"/>
      <c r="P671" s="9"/>
      <c r="Q671" s="25"/>
      <c r="R671" s="9"/>
      <c r="T671" s="7"/>
      <c r="U671" s="7"/>
      <c r="V671" s="26"/>
      <c r="X671" s="28"/>
    </row>
    <row r="672" spans="2:24" x14ac:dyDescent="0.25">
      <c r="B672" s="6"/>
      <c r="E672" s="7"/>
      <c r="J672" s="7"/>
      <c r="K672" s="7"/>
      <c r="L672" s="7"/>
      <c r="P672" s="9"/>
      <c r="Q672" s="25"/>
      <c r="R672" s="9"/>
      <c r="T672" s="7"/>
      <c r="U672" s="7"/>
      <c r="V672" s="26"/>
      <c r="X672" s="28"/>
    </row>
    <row r="673" spans="2:24" x14ac:dyDescent="0.25">
      <c r="B673" s="6"/>
      <c r="E673" s="7"/>
      <c r="J673" s="7"/>
      <c r="K673" s="7"/>
      <c r="L673" s="7"/>
      <c r="P673" s="9"/>
      <c r="Q673" s="25"/>
      <c r="R673" s="9"/>
      <c r="T673" s="7"/>
      <c r="U673" s="7"/>
      <c r="V673" s="26"/>
      <c r="X673" s="28"/>
    </row>
    <row r="674" spans="2:24" x14ac:dyDescent="0.25">
      <c r="B674" s="6"/>
      <c r="E674" s="7"/>
      <c r="J674" s="7"/>
      <c r="K674" s="7"/>
      <c r="L674" s="7"/>
      <c r="P674" s="9"/>
      <c r="Q674" s="25"/>
      <c r="R674" s="9"/>
      <c r="T674" s="7"/>
      <c r="U674" s="7"/>
      <c r="V674" s="26"/>
      <c r="X674" s="28"/>
    </row>
    <row r="675" spans="2:24" x14ac:dyDescent="0.25">
      <c r="B675" s="6"/>
      <c r="E675" s="7"/>
      <c r="J675" s="7"/>
      <c r="K675" s="7"/>
      <c r="L675" s="7"/>
      <c r="P675" s="9"/>
      <c r="Q675" s="25"/>
      <c r="R675" s="9"/>
      <c r="T675" s="7"/>
      <c r="U675" s="7"/>
      <c r="V675" s="26"/>
      <c r="X675" s="28"/>
    </row>
    <row r="676" spans="2:24" x14ac:dyDescent="0.25">
      <c r="B676" s="6"/>
      <c r="E676" s="7"/>
      <c r="J676" s="7"/>
      <c r="K676" s="7"/>
      <c r="L676" s="7"/>
      <c r="P676" s="9"/>
      <c r="Q676" s="25"/>
      <c r="R676" s="9"/>
      <c r="T676" s="7"/>
      <c r="U676" s="7"/>
      <c r="V676" s="26"/>
      <c r="X676" s="28"/>
    </row>
    <row r="677" spans="2:24" x14ac:dyDescent="0.25">
      <c r="B677" s="6"/>
      <c r="E677" s="7"/>
      <c r="J677" s="7"/>
      <c r="K677" s="7"/>
      <c r="L677" s="7"/>
      <c r="P677" s="9"/>
      <c r="Q677" s="25"/>
      <c r="R677" s="9"/>
      <c r="T677" s="7"/>
      <c r="U677" s="7"/>
      <c r="V677" s="26"/>
      <c r="X677" s="28"/>
    </row>
    <row r="678" spans="2:24" x14ac:dyDescent="0.25">
      <c r="B678" s="6"/>
      <c r="E678" s="7"/>
      <c r="J678" s="7"/>
      <c r="K678" s="7"/>
      <c r="L678" s="7"/>
      <c r="P678" s="9"/>
      <c r="Q678" s="25"/>
      <c r="R678" s="9"/>
      <c r="T678" s="7"/>
      <c r="U678" s="7"/>
      <c r="V678" s="26"/>
      <c r="X678" s="28"/>
    </row>
    <row r="679" spans="2:24" x14ac:dyDescent="0.25">
      <c r="B679" s="6"/>
      <c r="E679" s="7"/>
      <c r="J679" s="7"/>
      <c r="K679" s="7"/>
      <c r="L679" s="7"/>
      <c r="P679" s="9"/>
      <c r="Q679" s="25"/>
      <c r="R679" s="9"/>
      <c r="T679" s="7"/>
      <c r="U679" s="7"/>
      <c r="V679" s="26"/>
      <c r="X679" s="28"/>
    </row>
    <row r="680" spans="2:24" x14ac:dyDescent="0.25">
      <c r="B680" s="6"/>
      <c r="E680" s="7"/>
      <c r="J680" s="7"/>
      <c r="K680" s="7"/>
      <c r="L680" s="7"/>
      <c r="P680" s="9"/>
      <c r="Q680" s="25"/>
      <c r="R680" s="9"/>
      <c r="T680" s="7"/>
      <c r="U680" s="7"/>
      <c r="V680" s="26"/>
      <c r="X680" s="28"/>
    </row>
    <row r="681" spans="2:24" x14ac:dyDescent="0.25">
      <c r="B681" s="6"/>
      <c r="E681" s="7"/>
      <c r="J681" s="7"/>
      <c r="K681" s="7"/>
      <c r="L681" s="7"/>
      <c r="P681" s="9"/>
      <c r="Q681" s="25"/>
      <c r="R681" s="9"/>
      <c r="T681" s="7"/>
      <c r="U681" s="7"/>
      <c r="V681" s="26"/>
      <c r="X681" s="28"/>
    </row>
    <row r="682" spans="2:24" x14ac:dyDescent="0.25">
      <c r="B682" s="6"/>
      <c r="E682" s="7"/>
      <c r="J682" s="7"/>
      <c r="K682" s="7"/>
      <c r="L682" s="7"/>
      <c r="P682" s="9"/>
      <c r="Q682" s="25"/>
      <c r="R682" s="9"/>
      <c r="T682" s="7"/>
      <c r="U682" s="7"/>
      <c r="V682" s="26"/>
      <c r="X682" s="28"/>
    </row>
    <row r="683" spans="2:24" x14ac:dyDescent="0.25">
      <c r="B683" s="6"/>
      <c r="E683" s="7"/>
      <c r="J683" s="7"/>
      <c r="K683" s="7"/>
      <c r="L683" s="7"/>
      <c r="P683" s="9"/>
      <c r="Q683" s="25"/>
      <c r="R683" s="9"/>
      <c r="T683" s="7"/>
      <c r="U683" s="7"/>
      <c r="V683" s="26"/>
      <c r="X683" s="28"/>
    </row>
    <row r="684" spans="2:24" x14ac:dyDescent="0.25">
      <c r="B684" s="6"/>
      <c r="E684" s="7"/>
      <c r="J684" s="7"/>
      <c r="K684" s="7"/>
      <c r="L684" s="7"/>
      <c r="P684" s="9"/>
      <c r="Q684" s="25"/>
      <c r="R684" s="9"/>
      <c r="T684" s="7"/>
      <c r="U684" s="7"/>
      <c r="V684" s="26"/>
      <c r="X684" s="28"/>
    </row>
    <row r="685" spans="2:24" x14ac:dyDescent="0.25">
      <c r="B685" s="6"/>
      <c r="E685" s="7"/>
      <c r="J685" s="7"/>
      <c r="K685" s="7"/>
      <c r="L685" s="7"/>
      <c r="P685" s="9"/>
      <c r="Q685" s="25"/>
      <c r="R685" s="9"/>
      <c r="T685" s="7"/>
      <c r="U685" s="7"/>
      <c r="V685" s="26"/>
      <c r="X685" s="28"/>
    </row>
    <row r="686" spans="2:24" x14ac:dyDescent="0.25">
      <c r="B686" s="6"/>
      <c r="E686" s="7"/>
      <c r="J686" s="7"/>
      <c r="K686" s="7"/>
      <c r="L686" s="7"/>
      <c r="P686" s="9"/>
      <c r="Q686" s="25"/>
      <c r="R686" s="9"/>
      <c r="T686" s="7"/>
      <c r="U686" s="7"/>
      <c r="V686" s="26"/>
      <c r="X686" s="28"/>
    </row>
    <row r="687" spans="2:24" x14ac:dyDescent="0.25">
      <c r="B687" s="6"/>
      <c r="E687" s="7"/>
      <c r="J687" s="7"/>
      <c r="K687" s="7"/>
      <c r="L687" s="7"/>
      <c r="P687" s="9"/>
      <c r="Q687" s="25"/>
      <c r="R687" s="9"/>
      <c r="T687" s="7"/>
      <c r="U687" s="7"/>
      <c r="V687" s="26"/>
      <c r="X687" s="28"/>
    </row>
    <row r="688" spans="2:24" x14ac:dyDescent="0.25">
      <c r="B688" s="6"/>
      <c r="E688" s="7"/>
      <c r="J688" s="7"/>
      <c r="K688" s="7"/>
      <c r="L688" s="7"/>
      <c r="P688" s="9"/>
      <c r="Q688" s="25"/>
      <c r="R688" s="9"/>
      <c r="T688" s="7"/>
      <c r="U688" s="7"/>
      <c r="V688" s="26"/>
      <c r="X688" s="28"/>
    </row>
    <row r="689" spans="2:24" x14ac:dyDescent="0.25">
      <c r="B689" s="6"/>
      <c r="E689" s="7"/>
      <c r="J689" s="7"/>
      <c r="K689" s="7"/>
      <c r="L689" s="7"/>
      <c r="P689" s="9"/>
      <c r="Q689" s="25"/>
      <c r="R689" s="9"/>
      <c r="T689" s="7"/>
      <c r="U689" s="7"/>
      <c r="V689" s="26"/>
      <c r="X689" s="28"/>
    </row>
    <row r="690" spans="2:24" x14ac:dyDescent="0.25">
      <c r="B690" s="6"/>
      <c r="E690" s="7"/>
      <c r="J690" s="7"/>
      <c r="K690" s="7"/>
      <c r="L690" s="7"/>
      <c r="P690" s="9"/>
      <c r="Q690" s="25"/>
      <c r="R690" s="9"/>
      <c r="T690" s="7"/>
      <c r="U690" s="7"/>
      <c r="V690" s="26"/>
      <c r="X690" s="28"/>
    </row>
    <row r="691" spans="2:24" x14ac:dyDescent="0.25">
      <c r="B691" s="6"/>
      <c r="E691" s="7"/>
      <c r="J691" s="7"/>
      <c r="K691" s="7"/>
      <c r="L691" s="7"/>
      <c r="P691" s="9"/>
      <c r="Q691" s="25"/>
      <c r="R691" s="9"/>
      <c r="T691" s="7"/>
      <c r="U691" s="7"/>
      <c r="V691" s="26"/>
      <c r="X691" s="28"/>
    </row>
    <row r="692" spans="2:24" x14ac:dyDescent="0.25">
      <c r="B692" s="6"/>
      <c r="E692" s="7"/>
      <c r="J692" s="7"/>
      <c r="K692" s="7"/>
      <c r="L692" s="7"/>
      <c r="P692" s="9"/>
      <c r="Q692" s="25"/>
      <c r="R692" s="9"/>
      <c r="T692" s="7"/>
      <c r="U692" s="7"/>
      <c r="V692" s="26"/>
      <c r="X692" s="28"/>
    </row>
    <row r="693" spans="2:24" x14ac:dyDescent="0.25">
      <c r="B693" s="6"/>
      <c r="E693" s="7"/>
      <c r="J693" s="7"/>
      <c r="K693" s="7"/>
      <c r="L693" s="7"/>
      <c r="P693" s="9"/>
      <c r="Q693" s="25"/>
      <c r="R693" s="9"/>
      <c r="T693" s="7"/>
      <c r="U693" s="7"/>
      <c r="V693" s="26"/>
      <c r="X693" s="28"/>
    </row>
    <row r="694" spans="2:24" x14ac:dyDescent="0.25">
      <c r="B694" s="6"/>
      <c r="E694" s="7"/>
      <c r="J694" s="7"/>
      <c r="K694" s="7"/>
      <c r="L694" s="7"/>
      <c r="P694" s="9"/>
      <c r="Q694" s="25"/>
      <c r="R694" s="9"/>
      <c r="T694" s="7"/>
      <c r="U694" s="7"/>
      <c r="V694" s="26"/>
      <c r="X694" s="28"/>
    </row>
    <row r="695" spans="2:24" x14ac:dyDescent="0.25">
      <c r="B695" s="6"/>
      <c r="E695" s="7"/>
      <c r="J695" s="7"/>
      <c r="K695" s="7"/>
      <c r="L695" s="7"/>
      <c r="P695" s="9"/>
      <c r="Q695" s="25"/>
      <c r="R695" s="9"/>
      <c r="T695" s="7"/>
      <c r="U695" s="7"/>
      <c r="V695" s="26"/>
      <c r="X695" s="28"/>
    </row>
    <row r="696" spans="2:24" x14ac:dyDescent="0.25">
      <c r="B696" s="6"/>
      <c r="E696" s="7"/>
      <c r="J696" s="7"/>
      <c r="K696" s="7"/>
      <c r="L696" s="7"/>
      <c r="P696" s="9"/>
      <c r="Q696" s="25"/>
      <c r="R696" s="9"/>
      <c r="T696" s="7"/>
      <c r="U696" s="7"/>
      <c r="V696" s="26"/>
      <c r="X696" s="28"/>
    </row>
    <row r="697" spans="2:24" x14ac:dyDescent="0.25">
      <c r="B697" s="6"/>
      <c r="E697" s="7"/>
      <c r="J697" s="7"/>
      <c r="K697" s="7"/>
      <c r="L697" s="7"/>
      <c r="P697" s="9"/>
      <c r="Q697" s="25"/>
      <c r="R697" s="9"/>
      <c r="T697" s="7"/>
      <c r="U697" s="7"/>
      <c r="V697" s="26"/>
      <c r="X697" s="28"/>
    </row>
    <row r="698" spans="2:24" x14ac:dyDescent="0.25">
      <c r="B698" s="6"/>
      <c r="E698" s="7"/>
      <c r="J698" s="7"/>
      <c r="K698" s="7"/>
      <c r="L698" s="7"/>
      <c r="P698" s="9"/>
      <c r="Q698" s="25"/>
      <c r="R698" s="9"/>
      <c r="T698" s="7"/>
      <c r="U698" s="7"/>
      <c r="V698" s="26"/>
      <c r="X698" s="28"/>
    </row>
    <row r="699" spans="2:24" x14ac:dyDescent="0.25">
      <c r="B699" s="6"/>
      <c r="E699" s="7"/>
      <c r="J699" s="7"/>
      <c r="K699" s="7"/>
      <c r="L699" s="7"/>
      <c r="P699" s="9"/>
      <c r="Q699" s="25"/>
      <c r="R699" s="9"/>
      <c r="T699" s="7"/>
      <c r="U699" s="7"/>
      <c r="V699" s="26"/>
      <c r="X699" s="28"/>
    </row>
    <row r="700" spans="2:24" x14ac:dyDescent="0.25">
      <c r="B700" s="6"/>
      <c r="E700" s="7"/>
      <c r="J700" s="7"/>
      <c r="K700" s="7"/>
      <c r="L700" s="7"/>
      <c r="P700" s="9"/>
      <c r="Q700" s="25"/>
      <c r="R700" s="9"/>
      <c r="T700" s="7"/>
      <c r="U700" s="7"/>
      <c r="V700" s="26"/>
      <c r="X700" s="28"/>
    </row>
    <row r="701" spans="2:24" x14ac:dyDescent="0.25">
      <c r="B701" s="6"/>
      <c r="E701" s="7"/>
      <c r="J701" s="7"/>
      <c r="K701" s="7"/>
      <c r="L701" s="7"/>
      <c r="P701" s="9"/>
      <c r="Q701" s="25"/>
      <c r="R701" s="9"/>
      <c r="T701" s="7"/>
      <c r="U701" s="7"/>
      <c r="V701" s="26"/>
      <c r="X701" s="28"/>
    </row>
    <row r="702" spans="2:24" x14ac:dyDescent="0.25">
      <c r="B702" s="6"/>
      <c r="E702" s="7"/>
      <c r="J702" s="7"/>
      <c r="K702" s="7"/>
      <c r="L702" s="7"/>
      <c r="P702" s="9"/>
      <c r="Q702" s="25"/>
      <c r="R702" s="9"/>
      <c r="T702" s="7"/>
      <c r="U702" s="7"/>
      <c r="V702" s="26"/>
      <c r="X702" s="28"/>
    </row>
    <row r="703" spans="2:24" x14ac:dyDescent="0.25">
      <c r="B703" s="6"/>
      <c r="E703" s="7"/>
      <c r="J703" s="7"/>
      <c r="K703" s="7"/>
      <c r="L703" s="7"/>
      <c r="P703" s="9"/>
      <c r="Q703" s="25"/>
      <c r="R703" s="9"/>
      <c r="T703" s="7"/>
      <c r="U703" s="7"/>
      <c r="V703" s="26"/>
      <c r="X703" s="28"/>
    </row>
    <row r="704" spans="2:24" x14ac:dyDescent="0.25">
      <c r="B704" s="6"/>
      <c r="E704" s="7"/>
      <c r="J704" s="7"/>
      <c r="K704" s="7"/>
      <c r="L704" s="7"/>
      <c r="P704" s="9"/>
      <c r="Q704" s="25"/>
      <c r="R704" s="9"/>
      <c r="T704" s="7"/>
      <c r="U704" s="7"/>
      <c r="V704" s="26"/>
      <c r="X704" s="28"/>
    </row>
    <row r="705" spans="2:24" x14ac:dyDescent="0.25">
      <c r="B705" s="6"/>
      <c r="E705" s="7"/>
      <c r="J705" s="7"/>
      <c r="K705" s="7"/>
      <c r="L705" s="7"/>
      <c r="P705" s="9"/>
      <c r="Q705" s="25"/>
      <c r="R705" s="9"/>
      <c r="T705" s="7"/>
      <c r="U705" s="7"/>
      <c r="V705" s="26"/>
      <c r="X705" s="28"/>
    </row>
    <row r="706" spans="2:24" x14ac:dyDescent="0.25">
      <c r="B706" s="6"/>
      <c r="E706" s="7"/>
      <c r="J706" s="7"/>
      <c r="K706" s="7"/>
      <c r="L706" s="7"/>
      <c r="P706" s="9"/>
      <c r="Q706" s="25"/>
      <c r="R706" s="9"/>
      <c r="T706" s="7"/>
      <c r="U706" s="7"/>
      <c r="V706" s="26"/>
      <c r="X706" s="28"/>
    </row>
    <row r="707" spans="2:24" x14ac:dyDescent="0.25">
      <c r="B707" s="6"/>
      <c r="E707" s="7"/>
      <c r="J707" s="7"/>
      <c r="K707" s="7"/>
      <c r="L707" s="7"/>
      <c r="P707" s="9"/>
      <c r="Q707" s="25"/>
      <c r="R707" s="9"/>
      <c r="T707" s="7"/>
      <c r="U707" s="7"/>
      <c r="V707" s="26"/>
      <c r="X707" s="28"/>
    </row>
    <row r="708" spans="2:24" x14ac:dyDescent="0.25">
      <c r="B708" s="6"/>
      <c r="E708" s="7"/>
      <c r="J708" s="7"/>
      <c r="K708" s="7"/>
      <c r="L708" s="7"/>
      <c r="P708" s="9"/>
      <c r="Q708" s="25"/>
      <c r="R708" s="9"/>
      <c r="T708" s="7"/>
      <c r="U708" s="7"/>
      <c r="V708" s="26"/>
      <c r="X708" s="28"/>
    </row>
    <row r="709" spans="2:24" x14ac:dyDescent="0.25">
      <c r="B709" s="6"/>
      <c r="E709" s="7"/>
      <c r="J709" s="7"/>
      <c r="K709" s="7"/>
      <c r="L709" s="7"/>
      <c r="P709" s="9"/>
      <c r="Q709" s="25"/>
      <c r="R709" s="9"/>
      <c r="T709" s="7"/>
      <c r="U709" s="7"/>
      <c r="V709" s="26"/>
      <c r="X709" s="28"/>
    </row>
    <row r="710" spans="2:24" x14ac:dyDescent="0.25">
      <c r="B710" s="6"/>
      <c r="E710" s="7"/>
      <c r="J710" s="7"/>
      <c r="K710" s="7"/>
      <c r="L710" s="7"/>
      <c r="P710" s="9"/>
      <c r="Q710" s="25"/>
      <c r="R710" s="9"/>
      <c r="T710" s="7"/>
      <c r="U710" s="7"/>
      <c r="V710" s="26"/>
      <c r="X710" s="28"/>
    </row>
    <row r="711" spans="2:24" x14ac:dyDescent="0.25">
      <c r="B711" s="6"/>
      <c r="E711" s="7"/>
      <c r="J711" s="7"/>
      <c r="K711" s="7"/>
      <c r="L711" s="7"/>
      <c r="P711" s="9"/>
      <c r="Q711" s="25"/>
      <c r="R711" s="9"/>
      <c r="T711" s="7"/>
      <c r="U711" s="7"/>
      <c r="V711" s="26"/>
      <c r="X711" s="28"/>
    </row>
    <row r="712" spans="2:24" x14ac:dyDescent="0.25">
      <c r="B712" s="6"/>
      <c r="E712" s="7"/>
      <c r="J712" s="7"/>
      <c r="K712" s="7"/>
      <c r="L712" s="7"/>
      <c r="P712" s="9"/>
      <c r="Q712" s="25"/>
      <c r="R712" s="9"/>
      <c r="T712" s="7"/>
      <c r="U712" s="7"/>
      <c r="V712" s="26"/>
      <c r="X712" s="28"/>
    </row>
    <row r="713" spans="2:24" x14ac:dyDescent="0.25">
      <c r="B713" s="6"/>
      <c r="E713" s="7"/>
      <c r="J713" s="7"/>
      <c r="K713" s="7"/>
      <c r="L713" s="7"/>
      <c r="P713" s="9"/>
      <c r="Q713" s="25"/>
      <c r="R713" s="9"/>
      <c r="T713" s="7"/>
      <c r="U713" s="7"/>
      <c r="V713" s="26"/>
      <c r="X713" s="28"/>
    </row>
    <row r="714" spans="2:24" x14ac:dyDescent="0.25">
      <c r="B714" s="6"/>
      <c r="E714" s="7"/>
      <c r="J714" s="7"/>
      <c r="K714" s="7"/>
      <c r="L714" s="7"/>
      <c r="P714" s="9"/>
      <c r="Q714" s="25"/>
      <c r="R714" s="9"/>
      <c r="T714" s="7"/>
      <c r="U714" s="7"/>
      <c r="V714" s="26"/>
      <c r="X714" s="28"/>
    </row>
    <row r="715" spans="2:24" x14ac:dyDescent="0.25">
      <c r="B715" s="6"/>
      <c r="E715" s="7"/>
      <c r="J715" s="7"/>
      <c r="K715" s="7"/>
      <c r="L715" s="7"/>
      <c r="P715" s="9"/>
      <c r="Q715" s="25"/>
      <c r="R715" s="9"/>
      <c r="T715" s="7"/>
      <c r="U715" s="7"/>
      <c r="V715" s="26"/>
      <c r="X715" s="28"/>
    </row>
    <row r="716" spans="2:24" x14ac:dyDescent="0.25">
      <c r="B716" s="6"/>
      <c r="E716" s="7"/>
      <c r="J716" s="7"/>
      <c r="K716" s="7"/>
      <c r="L716" s="7"/>
      <c r="P716" s="9"/>
      <c r="Q716" s="25"/>
      <c r="R716" s="9"/>
      <c r="T716" s="7"/>
      <c r="U716" s="7"/>
      <c r="V716" s="26"/>
      <c r="X716" s="28"/>
    </row>
    <row r="717" spans="2:24" x14ac:dyDescent="0.25">
      <c r="B717" s="6"/>
      <c r="E717" s="7"/>
      <c r="J717" s="7"/>
      <c r="K717" s="7"/>
      <c r="L717" s="7"/>
      <c r="P717" s="9"/>
      <c r="Q717" s="25"/>
      <c r="R717" s="9"/>
      <c r="T717" s="7"/>
      <c r="U717" s="7"/>
      <c r="V717" s="26"/>
      <c r="X717" s="28"/>
    </row>
    <row r="718" spans="2:24" x14ac:dyDescent="0.25">
      <c r="B718" s="6"/>
      <c r="E718" s="7"/>
      <c r="J718" s="7"/>
      <c r="K718" s="7"/>
      <c r="L718" s="7"/>
      <c r="P718" s="9"/>
      <c r="Q718" s="25"/>
      <c r="R718" s="9"/>
      <c r="T718" s="7"/>
      <c r="U718" s="7"/>
      <c r="V718" s="26"/>
      <c r="X718" s="28"/>
    </row>
    <row r="719" spans="2:24" x14ac:dyDescent="0.25">
      <c r="B719" s="6"/>
      <c r="E719" s="7"/>
      <c r="J719" s="7"/>
      <c r="K719" s="7"/>
      <c r="L719" s="7"/>
      <c r="P719" s="9"/>
      <c r="Q719" s="25"/>
      <c r="R719" s="9"/>
      <c r="T719" s="7"/>
      <c r="U719" s="7"/>
      <c r="V719" s="26"/>
      <c r="X719" s="28"/>
    </row>
    <row r="720" spans="2:24" x14ac:dyDescent="0.25">
      <c r="B720" s="6"/>
      <c r="E720" s="7"/>
      <c r="J720" s="7"/>
      <c r="K720" s="7"/>
      <c r="L720" s="7"/>
      <c r="P720" s="9"/>
      <c r="Q720" s="25"/>
      <c r="R720" s="9"/>
      <c r="T720" s="7"/>
      <c r="U720" s="7"/>
      <c r="V720" s="26"/>
      <c r="X720" s="28"/>
    </row>
    <row r="721" spans="2:24" x14ac:dyDescent="0.25">
      <c r="B721" s="6"/>
      <c r="E721" s="7"/>
      <c r="J721" s="7"/>
      <c r="K721" s="7"/>
      <c r="L721" s="7"/>
      <c r="P721" s="9"/>
      <c r="Q721" s="25"/>
      <c r="R721" s="9"/>
      <c r="T721" s="7"/>
      <c r="U721" s="7"/>
      <c r="V721" s="26"/>
      <c r="X721" s="28"/>
    </row>
    <row r="722" spans="2:24" x14ac:dyDescent="0.25">
      <c r="B722" s="6"/>
      <c r="E722" s="7"/>
      <c r="J722" s="7"/>
      <c r="K722" s="7"/>
      <c r="L722" s="7"/>
      <c r="P722" s="9"/>
      <c r="Q722" s="25"/>
      <c r="R722" s="9"/>
      <c r="T722" s="7"/>
      <c r="U722" s="7"/>
      <c r="V722" s="26"/>
      <c r="X722" s="28"/>
    </row>
    <row r="723" spans="2:24" x14ac:dyDescent="0.25">
      <c r="B723" s="6"/>
      <c r="E723" s="7"/>
      <c r="J723" s="7"/>
      <c r="K723" s="7"/>
      <c r="L723" s="7"/>
      <c r="P723" s="9"/>
      <c r="Q723" s="25"/>
      <c r="R723" s="9"/>
      <c r="T723" s="7"/>
      <c r="U723" s="7"/>
      <c r="V723" s="26"/>
      <c r="X723" s="28"/>
    </row>
    <row r="724" spans="2:24" x14ac:dyDescent="0.25">
      <c r="B724" s="6"/>
      <c r="E724" s="7"/>
      <c r="J724" s="7"/>
      <c r="K724" s="7"/>
      <c r="L724" s="7"/>
      <c r="P724" s="9"/>
      <c r="Q724" s="25"/>
      <c r="R724" s="9"/>
      <c r="T724" s="7"/>
      <c r="U724" s="7"/>
      <c r="V724" s="26"/>
      <c r="X724" s="28"/>
    </row>
    <row r="725" spans="2:24" x14ac:dyDescent="0.25">
      <c r="B725" s="6"/>
      <c r="E725" s="7"/>
      <c r="J725" s="7"/>
      <c r="K725" s="7"/>
      <c r="L725" s="7"/>
      <c r="P725" s="9"/>
      <c r="Q725" s="25"/>
      <c r="R725" s="9"/>
      <c r="T725" s="7"/>
      <c r="U725" s="7"/>
      <c r="V725" s="26"/>
      <c r="X725" s="28"/>
    </row>
    <row r="726" spans="2:24" x14ac:dyDescent="0.25">
      <c r="B726" s="6"/>
      <c r="E726" s="7"/>
      <c r="J726" s="7"/>
      <c r="K726" s="7"/>
      <c r="L726" s="7"/>
      <c r="P726" s="9"/>
      <c r="Q726" s="25"/>
      <c r="R726" s="9"/>
      <c r="T726" s="7"/>
      <c r="U726" s="7"/>
      <c r="V726" s="26"/>
      <c r="X726" s="28"/>
    </row>
    <row r="727" spans="2:24" x14ac:dyDescent="0.25">
      <c r="B727" s="6"/>
      <c r="E727" s="7"/>
      <c r="J727" s="7"/>
      <c r="K727" s="7"/>
      <c r="L727" s="7"/>
      <c r="P727" s="9"/>
      <c r="Q727" s="25"/>
      <c r="R727" s="9"/>
      <c r="T727" s="7"/>
      <c r="U727" s="7"/>
      <c r="V727" s="26"/>
      <c r="X727" s="28"/>
    </row>
    <row r="728" spans="2:24" x14ac:dyDescent="0.25">
      <c r="B728" s="6"/>
      <c r="E728" s="7"/>
      <c r="J728" s="7"/>
      <c r="K728" s="7"/>
      <c r="L728" s="7"/>
      <c r="P728" s="9"/>
      <c r="Q728" s="25"/>
      <c r="R728" s="9"/>
      <c r="T728" s="7"/>
      <c r="U728" s="7"/>
      <c r="V728" s="26"/>
      <c r="X728" s="28"/>
    </row>
    <row r="729" spans="2:24" x14ac:dyDescent="0.25">
      <c r="B729" s="6"/>
      <c r="E729" s="7"/>
      <c r="J729" s="7"/>
      <c r="K729" s="7"/>
      <c r="L729" s="7"/>
      <c r="P729" s="9"/>
      <c r="Q729" s="25"/>
      <c r="R729" s="9"/>
      <c r="T729" s="7"/>
      <c r="U729" s="7"/>
      <c r="V729" s="26"/>
      <c r="X729" s="28"/>
    </row>
    <row r="730" spans="2:24" x14ac:dyDescent="0.25">
      <c r="B730" s="6"/>
      <c r="E730" s="7"/>
      <c r="J730" s="7"/>
      <c r="K730" s="7"/>
      <c r="L730" s="7"/>
      <c r="P730" s="9"/>
      <c r="Q730" s="25"/>
      <c r="R730" s="9"/>
      <c r="T730" s="7"/>
      <c r="U730" s="7"/>
      <c r="V730" s="26"/>
      <c r="X730" s="28"/>
    </row>
    <row r="731" spans="2:24" x14ac:dyDescent="0.25">
      <c r="B731" s="6"/>
      <c r="E731" s="7"/>
      <c r="J731" s="7"/>
      <c r="K731" s="7"/>
      <c r="L731" s="7"/>
      <c r="P731" s="9"/>
      <c r="Q731" s="25"/>
      <c r="R731" s="9"/>
      <c r="T731" s="7"/>
      <c r="U731" s="7"/>
      <c r="V731" s="26"/>
      <c r="X731" s="28"/>
    </row>
    <row r="732" spans="2:24" x14ac:dyDescent="0.25">
      <c r="B732" s="6"/>
      <c r="E732" s="7"/>
      <c r="J732" s="7"/>
      <c r="K732" s="7"/>
      <c r="L732" s="7"/>
      <c r="P732" s="9"/>
      <c r="Q732" s="25"/>
      <c r="R732" s="9"/>
      <c r="T732" s="7"/>
      <c r="U732" s="7"/>
      <c r="V732" s="26"/>
      <c r="X732" s="28"/>
    </row>
    <row r="733" spans="2:24" x14ac:dyDescent="0.25">
      <c r="B733" s="6"/>
      <c r="E733" s="7"/>
      <c r="J733" s="7"/>
      <c r="K733" s="7"/>
      <c r="L733" s="7"/>
      <c r="P733" s="9"/>
      <c r="Q733" s="25"/>
      <c r="R733" s="9"/>
      <c r="T733" s="7"/>
      <c r="U733" s="7"/>
      <c r="V733" s="26"/>
      <c r="X733" s="28"/>
    </row>
    <row r="734" spans="2:24" x14ac:dyDescent="0.25">
      <c r="B734" s="6"/>
      <c r="E734" s="7"/>
      <c r="J734" s="7"/>
      <c r="K734" s="7"/>
      <c r="L734" s="7"/>
      <c r="P734" s="9"/>
      <c r="Q734" s="25"/>
      <c r="R734" s="9"/>
      <c r="T734" s="7"/>
      <c r="U734" s="7"/>
      <c r="V734" s="26"/>
      <c r="X734" s="28"/>
    </row>
    <row r="735" spans="2:24" x14ac:dyDescent="0.25">
      <c r="B735" s="6"/>
      <c r="E735" s="7"/>
      <c r="J735" s="7"/>
      <c r="K735" s="7"/>
      <c r="L735" s="7"/>
      <c r="P735" s="9"/>
      <c r="Q735" s="25"/>
      <c r="R735" s="9"/>
      <c r="T735" s="7"/>
      <c r="U735" s="7"/>
      <c r="V735" s="26"/>
      <c r="X735" s="28"/>
    </row>
    <row r="736" spans="2:24" x14ac:dyDescent="0.25">
      <c r="B736" s="6"/>
      <c r="E736" s="7"/>
      <c r="J736" s="7"/>
      <c r="K736" s="7"/>
      <c r="L736" s="7"/>
      <c r="P736" s="9"/>
      <c r="Q736" s="25"/>
      <c r="R736" s="9"/>
      <c r="T736" s="7"/>
      <c r="U736" s="7"/>
      <c r="V736" s="26"/>
      <c r="X736" s="28"/>
    </row>
    <row r="737" spans="2:24" x14ac:dyDescent="0.25">
      <c r="B737" s="6"/>
      <c r="E737" s="7"/>
      <c r="J737" s="7"/>
      <c r="K737" s="7"/>
      <c r="L737" s="7"/>
      <c r="P737" s="9"/>
      <c r="Q737" s="25"/>
      <c r="R737" s="9"/>
      <c r="T737" s="7"/>
      <c r="U737" s="7"/>
      <c r="V737" s="26"/>
      <c r="X737" s="28"/>
    </row>
    <row r="738" spans="2:24" x14ac:dyDescent="0.25">
      <c r="B738" s="6"/>
      <c r="E738" s="7"/>
      <c r="J738" s="7"/>
      <c r="K738" s="7"/>
      <c r="L738" s="7"/>
      <c r="P738" s="9"/>
      <c r="Q738" s="25"/>
      <c r="R738" s="9"/>
      <c r="T738" s="7"/>
      <c r="U738" s="7"/>
      <c r="V738" s="26"/>
      <c r="X738" s="28"/>
    </row>
    <row r="739" spans="2:24" x14ac:dyDescent="0.25">
      <c r="B739" s="6"/>
      <c r="E739" s="7"/>
      <c r="J739" s="7"/>
      <c r="K739" s="7"/>
      <c r="L739" s="7"/>
      <c r="P739" s="9"/>
      <c r="Q739" s="25"/>
      <c r="R739" s="9"/>
      <c r="T739" s="7"/>
      <c r="U739" s="7"/>
      <c r="V739" s="26"/>
      <c r="X739" s="28"/>
    </row>
    <row r="740" spans="2:24" x14ac:dyDescent="0.25">
      <c r="B740" s="6"/>
      <c r="E740" s="7"/>
      <c r="J740" s="7"/>
      <c r="K740" s="7"/>
      <c r="L740" s="7"/>
      <c r="P740" s="9"/>
      <c r="Q740" s="25"/>
      <c r="R740" s="9"/>
      <c r="T740" s="7"/>
      <c r="U740" s="7"/>
      <c r="V740" s="26"/>
      <c r="X740" s="28"/>
    </row>
    <row r="741" spans="2:24" x14ac:dyDescent="0.25">
      <c r="B741" s="6"/>
      <c r="E741" s="7"/>
      <c r="J741" s="7"/>
      <c r="K741" s="7"/>
      <c r="L741" s="7"/>
      <c r="P741" s="9"/>
      <c r="Q741" s="25"/>
      <c r="R741" s="9"/>
      <c r="T741" s="7"/>
      <c r="U741" s="7"/>
      <c r="V741" s="26"/>
      <c r="X741" s="28"/>
    </row>
    <row r="742" spans="2:24" x14ac:dyDescent="0.25">
      <c r="B742" s="6"/>
      <c r="E742" s="7"/>
      <c r="J742" s="7"/>
      <c r="K742" s="7"/>
      <c r="L742" s="7"/>
      <c r="P742" s="9"/>
      <c r="Q742" s="25"/>
      <c r="R742" s="9"/>
      <c r="T742" s="7"/>
      <c r="U742" s="7"/>
      <c r="V742" s="26"/>
      <c r="X742" s="28"/>
    </row>
    <row r="743" spans="2:24" x14ac:dyDescent="0.25">
      <c r="B743" s="6"/>
      <c r="E743" s="7"/>
      <c r="J743" s="7"/>
      <c r="K743" s="7"/>
      <c r="L743" s="7"/>
      <c r="P743" s="9"/>
      <c r="Q743" s="25"/>
      <c r="R743" s="9"/>
      <c r="T743" s="7"/>
      <c r="U743" s="7"/>
      <c r="V743" s="26"/>
      <c r="X743" s="28"/>
    </row>
    <row r="744" spans="2:24" x14ac:dyDescent="0.25">
      <c r="B744" s="6"/>
      <c r="E744" s="7"/>
      <c r="J744" s="7"/>
      <c r="K744" s="7"/>
      <c r="L744" s="7"/>
      <c r="P744" s="9"/>
      <c r="Q744" s="25"/>
      <c r="R744" s="9"/>
      <c r="T744" s="7"/>
      <c r="U744" s="7"/>
      <c r="V744" s="26"/>
      <c r="X744" s="28"/>
    </row>
    <row r="745" spans="2:24" x14ac:dyDescent="0.25">
      <c r="B745" s="6"/>
      <c r="E745" s="7"/>
      <c r="J745" s="7"/>
      <c r="K745" s="7"/>
      <c r="L745" s="7"/>
      <c r="P745" s="9"/>
      <c r="Q745" s="25"/>
      <c r="R745" s="9"/>
      <c r="T745" s="7"/>
      <c r="U745" s="7"/>
      <c r="V745" s="26"/>
      <c r="X745" s="28"/>
    </row>
    <row r="746" spans="2:24" x14ac:dyDescent="0.25">
      <c r="B746" s="6"/>
      <c r="E746" s="7"/>
      <c r="J746" s="7"/>
      <c r="K746" s="7"/>
      <c r="L746" s="7"/>
      <c r="P746" s="9"/>
      <c r="Q746" s="25"/>
      <c r="R746" s="9"/>
      <c r="T746" s="7"/>
      <c r="U746" s="7"/>
      <c r="V746" s="26"/>
      <c r="X746" s="28"/>
    </row>
    <row r="747" spans="2:24" x14ac:dyDescent="0.25">
      <c r="B747" s="6"/>
      <c r="E747" s="7"/>
      <c r="J747" s="7"/>
      <c r="K747" s="7"/>
      <c r="L747" s="7"/>
      <c r="P747" s="9"/>
      <c r="Q747" s="25"/>
      <c r="R747" s="9"/>
      <c r="T747" s="7"/>
      <c r="U747" s="7"/>
      <c r="V747" s="26"/>
      <c r="X747" s="28"/>
    </row>
    <row r="748" spans="2:24" x14ac:dyDescent="0.25">
      <c r="B748" s="6"/>
      <c r="E748" s="7"/>
      <c r="J748" s="7"/>
      <c r="K748" s="7"/>
      <c r="L748" s="7"/>
      <c r="P748" s="9"/>
      <c r="Q748" s="25"/>
      <c r="R748" s="9"/>
      <c r="T748" s="7"/>
      <c r="U748" s="7"/>
      <c r="V748" s="26"/>
      <c r="X748" s="28"/>
    </row>
    <row r="749" spans="2:24" x14ac:dyDescent="0.25">
      <c r="B749" s="6"/>
      <c r="E749" s="7"/>
      <c r="J749" s="7"/>
      <c r="K749" s="7"/>
      <c r="L749" s="7"/>
      <c r="P749" s="9"/>
      <c r="Q749" s="25"/>
      <c r="R749" s="9"/>
      <c r="T749" s="7"/>
      <c r="U749" s="7"/>
      <c r="V749" s="26"/>
      <c r="X749" s="28"/>
    </row>
    <row r="750" spans="2:24" x14ac:dyDescent="0.25">
      <c r="B750" s="6"/>
      <c r="E750" s="7"/>
      <c r="J750" s="7"/>
      <c r="K750" s="7"/>
      <c r="L750" s="7"/>
      <c r="P750" s="9"/>
      <c r="Q750" s="25"/>
      <c r="R750" s="9"/>
      <c r="T750" s="7"/>
      <c r="U750" s="7"/>
      <c r="V750" s="26"/>
      <c r="X750" s="28"/>
    </row>
    <row r="751" spans="2:24" x14ac:dyDescent="0.25">
      <c r="B751" s="6"/>
      <c r="E751" s="7"/>
      <c r="J751" s="7"/>
      <c r="K751" s="7"/>
      <c r="L751" s="7"/>
      <c r="P751" s="9"/>
      <c r="Q751" s="25"/>
      <c r="R751" s="9"/>
      <c r="T751" s="7"/>
      <c r="U751" s="7"/>
      <c r="V751" s="26"/>
      <c r="X751" s="28"/>
    </row>
    <row r="752" spans="2:24" x14ac:dyDescent="0.25">
      <c r="B752" s="6"/>
      <c r="E752" s="7"/>
      <c r="J752" s="7"/>
      <c r="K752" s="7"/>
      <c r="L752" s="7"/>
      <c r="P752" s="9"/>
      <c r="Q752" s="25"/>
      <c r="R752" s="9"/>
      <c r="T752" s="7"/>
      <c r="U752" s="7"/>
      <c r="V752" s="26"/>
      <c r="X752" s="28"/>
    </row>
    <row r="753" spans="2:24" x14ac:dyDescent="0.25">
      <c r="B753" s="6"/>
      <c r="E753" s="7"/>
      <c r="J753" s="7"/>
      <c r="K753" s="7"/>
      <c r="L753" s="7"/>
      <c r="P753" s="9"/>
      <c r="Q753" s="25"/>
      <c r="R753" s="9"/>
      <c r="T753" s="7"/>
      <c r="U753" s="7"/>
      <c r="V753" s="26"/>
      <c r="X753" s="28"/>
    </row>
    <row r="754" spans="2:24" x14ac:dyDescent="0.25">
      <c r="B754" s="6"/>
      <c r="E754" s="7"/>
      <c r="J754" s="7"/>
      <c r="K754" s="7"/>
      <c r="L754" s="7"/>
      <c r="P754" s="9"/>
      <c r="Q754" s="25"/>
      <c r="R754" s="9"/>
      <c r="T754" s="7"/>
      <c r="U754" s="7"/>
      <c r="V754" s="26"/>
      <c r="X754" s="28"/>
    </row>
    <row r="755" spans="2:24" x14ac:dyDescent="0.25">
      <c r="B755" s="6"/>
      <c r="E755" s="7"/>
      <c r="J755" s="7"/>
      <c r="K755" s="7"/>
      <c r="L755" s="7"/>
      <c r="P755" s="9"/>
      <c r="Q755" s="25"/>
      <c r="R755" s="9"/>
      <c r="T755" s="7"/>
      <c r="U755" s="7"/>
      <c r="V755" s="26"/>
      <c r="X755" s="28"/>
    </row>
    <row r="756" spans="2:24" x14ac:dyDescent="0.25">
      <c r="B756" s="6"/>
      <c r="E756" s="7"/>
      <c r="J756" s="7"/>
      <c r="K756" s="7"/>
      <c r="L756" s="7"/>
      <c r="P756" s="9"/>
      <c r="Q756" s="25"/>
      <c r="R756" s="9"/>
      <c r="T756" s="7"/>
      <c r="U756" s="7"/>
      <c r="V756" s="26"/>
      <c r="X756" s="28"/>
    </row>
    <row r="757" spans="2:24" x14ac:dyDescent="0.25">
      <c r="B757" s="6"/>
      <c r="E757" s="7"/>
      <c r="J757" s="7"/>
      <c r="K757" s="7"/>
      <c r="L757" s="7"/>
      <c r="P757" s="9"/>
      <c r="Q757" s="25"/>
      <c r="R757" s="9"/>
      <c r="T757" s="7"/>
      <c r="U757" s="7"/>
      <c r="V757" s="26"/>
      <c r="X757" s="28"/>
    </row>
    <row r="758" spans="2:24" x14ac:dyDescent="0.25">
      <c r="B758" s="6"/>
      <c r="E758" s="7"/>
      <c r="J758" s="7"/>
      <c r="K758" s="7"/>
      <c r="L758" s="7"/>
      <c r="P758" s="9"/>
      <c r="Q758" s="25"/>
      <c r="R758" s="9"/>
      <c r="T758" s="7"/>
      <c r="U758" s="7"/>
      <c r="V758" s="26"/>
      <c r="X758" s="28"/>
    </row>
    <row r="759" spans="2:24" x14ac:dyDescent="0.25">
      <c r="B759" s="6"/>
      <c r="E759" s="7"/>
      <c r="J759" s="7"/>
      <c r="K759" s="7"/>
      <c r="L759" s="7"/>
      <c r="P759" s="9"/>
      <c r="Q759" s="25"/>
      <c r="R759" s="9"/>
      <c r="T759" s="7"/>
      <c r="U759" s="7"/>
      <c r="V759" s="26"/>
      <c r="X759" s="28"/>
    </row>
    <row r="760" spans="2:24" x14ac:dyDescent="0.25">
      <c r="B760" s="6"/>
      <c r="E760" s="7"/>
      <c r="J760" s="7"/>
      <c r="K760" s="7"/>
      <c r="L760" s="7"/>
      <c r="P760" s="9"/>
      <c r="Q760" s="25"/>
      <c r="R760" s="9"/>
      <c r="T760" s="7"/>
      <c r="U760" s="7"/>
      <c r="V760" s="26"/>
      <c r="X760" s="28"/>
    </row>
    <row r="761" spans="2:24" x14ac:dyDescent="0.25">
      <c r="B761" s="6"/>
      <c r="E761" s="7"/>
      <c r="J761" s="7"/>
      <c r="K761" s="7"/>
      <c r="L761" s="7"/>
      <c r="P761" s="9"/>
      <c r="Q761" s="25"/>
      <c r="R761" s="9"/>
      <c r="T761" s="7"/>
      <c r="U761" s="7"/>
      <c r="V761" s="26"/>
      <c r="X761" s="28"/>
    </row>
    <row r="762" spans="2:24" x14ac:dyDescent="0.25">
      <c r="B762" s="6"/>
      <c r="E762" s="7"/>
      <c r="J762" s="7"/>
      <c r="K762" s="7"/>
      <c r="L762" s="7"/>
      <c r="P762" s="9"/>
      <c r="Q762" s="25"/>
      <c r="R762" s="9"/>
      <c r="T762" s="7"/>
      <c r="U762" s="7"/>
      <c r="V762" s="26"/>
      <c r="X762" s="28"/>
    </row>
    <row r="763" spans="2:24" x14ac:dyDescent="0.25">
      <c r="B763" s="6"/>
      <c r="E763" s="7"/>
      <c r="J763" s="7"/>
      <c r="K763" s="7"/>
      <c r="L763" s="7"/>
      <c r="P763" s="9"/>
      <c r="Q763" s="25"/>
      <c r="R763" s="9"/>
      <c r="T763" s="7"/>
      <c r="U763" s="7"/>
      <c r="V763" s="26"/>
      <c r="X763" s="28"/>
    </row>
    <row r="764" spans="2:24" x14ac:dyDescent="0.25">
      <c r="B764" s="6"/>
      <c r="E764" s="7"/>
      <c r="J764" s="7"/>
      <c r="K764" s="7"/>
      <c r="L764" s="7"/>
      <c r="P764" s="9"/>
      <c r="Q764" s="25"/>
      <c r="R764" s="9"/>
      <c r="T764" s="7"/>
      <c r="U764" s="7"/>
      <c r="V764" s="26"/>
      <c r="X764" s="28"/>
    </row>
    <row r="765" spans="2:24" x14ac:dyDescent="0.25">
      <c r="B765" s="6"/>
      <c r="E765" s="7"/>
      <c r="J765" s="7"/>
      <c r="K765" s="7"/>
      <c r="L765" s="7"/>
      <c r="P765" s="9"/>
      <c r="Q765" s="25"/>
      <c r="R765" s="9"/>
      <c r="T765" s="7"/>
      <c r="U765" s="7"/>
      <c r="V765" s="26"/>
      <c r="X765" s="28"/>
    </row>
    <row r="766" spans="2:24" x14ac:dyDescent="0.25">
      <c r="B766" s="6"/>
      <c r="E766" s="7"/>
      <c r="J766" s="7"/>
      <c r="K766" s="7"/>
      <c r="L766" s="7"/>
      <c r="P766" s="9"/>
      <c r="Q766" s="25"/>
      <c r="R766" s="9"/>
      <c r="T766" s="7"/>
      <c r="U766" s="7"/>
      <c r="V766" s="26"/>
      <c r="X766" s="28"/>
    </row>
    <row r="767" spans="2:24" x14ac:dyDescent="0.25">
      <c r="B767" s="6"/>
      <c r="E767" s="7"/>
      <c r="J767" s="7"/>
      <c r="K767" s="7"/>
      <c r="L767" s="7"/>
      <c r="P767" s="9"/>
      <c r="Q767" s="25"/>
      <c r="R767" s="9"/>
      <c r="T767" s="7"/>
      <c r="U767" s="7"/>
      <c r="V767" s="26"/>
      <c r="X767" s="28"/>
    </row>
    <row r="768" spans="2:24" x14ac:dyDescent="0.25">
      <c r="B768" s="6"/>
      <c r="E768" s="7"/>
      <c r="J768" s="7"/>
      <c r="K768" s="7"/>
      <c r="L768" s="7"/>
      <c r="P768" s="9"/>
      <c r="Q768" s="25"/>
      <c r="R768" s="9"/>
      <c r="T768" s="7"/>
      <c r="U768" s="7"/>
      <c r="V768" s="26"/>
      <c r="X768" s="28"/>
    </row>
    <row r="769" spans="2:24" x14ac:dyDescent="0.25">
      <c r="B769" s="6"/>
      <c r="E769" s="7"/>
      <c r="J769" s="7"/>
      <c r="K769" s="7"/>
      <c r="L769" s="7"/>
      <c r="P769" s="9"/>
      <c r="Q769" s="25"/>
      <c r="R769" s="9"/>
      <c r="T769" s="7"/>
      <c r="U769" s="7"/>
      <c r="V769" s="26"/>
      <c r="X769" s="28"/>
    </row>
    <row r="770" spans="2:24" x14ac:dyDescent="0.25">
      <c r="B770" s="6"/>
      <c r="E770" s="7"/>
      <c r="J770" s="7"/>
      <c r="K770" s="7"/>
      <c r="L770" s="7"/>
      <c r="P770" s="9"/>
      <c r="Q770" s="25"/>
      <c r="R770" s="9"/>
      <c r="T770" s="7"/>
      <c r="U770" s="7"/>
      <c r="V770" s="26"/>
      <c r="X770" s="28"/>
    </row>
    <row r="771" spans="2:24" x14ac:dyDescent="0.25">
      <c r="B771" s="6"/>
      <c r="E771" s="7"/>
      <c r="J771" s="7"/>
      <c r="K771" s="7"/>
      <c r="L771" s="7"/>
      <c r="P771" s="9"/>
      <c r="Q771" s="25"/>
      <c r="R771" s="9"/>
      <c r="T771" s="7"/>
      <c r="U771" s="7"/>
      <c r="V771" s="26"/>
      <c r="X771" s="28"/>
    </row>
    <row r="772" spans="2:24" x14ac:dyDescent="0.25">
      <c r="B772" s="6"/>
      <c r="E772" s="7"/>
      <c r="J772" s="7"/>
      <c r="K772" s="7"/>
      <c r="L772" s="7"/>
      <c r="P772" s="9"/>
      <c r="Q772" s="25"/>
      <c r="R772" s="9"/>
      <c r="T772" s="7"/>
      <c r="U772" s="7"/>
      <c r="V772" s="26"/>
      <c r="X772" s="28"/>
    </row>
    <row r="773" spans="2:24" x14ac:dyDescent="0.25">
      <c r="B773" s="6"/>
      <c r="E773" s="7"/>
      <c r="J773" s="7"/>
      <c r="K773" s="7"/>
      <c r="L773" s="7"/>
      <c r="P773" s="9"/>
      <c r="Q773" s="25"/>
      <c r="R773" s="9"/>
      <c r="T773" s="7"/>
      <c r="U773" s="7"/>
      <c r="V773" s="26"/>
      <c r="X773" s="28"/>
    </row>
    <row r="774" spans="2:24" x14ac:dyDescent="0.25">
      <c r="B774" s="6"/>
      <c r="E774" s="7"/>
      <c r="J774" s="7"/>
      <c r="K774" s="7"/>
      <c r="L774" s="7"/>
      <c r="P774" s="9"/>
      <c r="Q774" s="25"/>
      <c r="R774" s="9"/>
      <c r="T774" s="7"/>
      <c r="U774" s="7"/>
      <c r="V774" s="26"/>
      <c r="X774" s="28"/>
    </row>
    <row r="775" spans="2:24" x14ac:dyDescent="0.25">
      <c r="B775" s="6"/>
      <c r="E775" s="7"/>
      <c r="J775" s="7"/>
      <c r="K775" s="7"/>
      <c r="L775" s="7"/>
      <c r="P775" s="9"/>
      <c r="Q775" s="25"/>
      <c r="R775" s="9"/>
      <c r="T775" s="7"/>
      <c r="U775" s="7"/>
      <c r="V775" s="26"/>
      <c r="X775" s="28"/>
    </row>
    <row r="776" spans="2:24" x14ac:dyDescent="0.25">
      <c r="B776" s="6"/>
      <c r="E776" s="7"/>
      <c r="J776" s="7"/>
      <c r="K776" s="7"/>
      <c r="L776" s="7"/>
      <c r="P776" s="9"/>
      <c r="Q776" s="25"/>
      <c r="R776" s="9"/>
      <c r="T776" s="7"/>
      <c r="U776" s="7"/>
      <c r="V776" s="26"/>
      <c r="X776" s="28"/>
    </row>
    <row r="777" spans="2:24" x14ac:dyDescent="0.25">
      <c r="B777" s="6"/>
      <c r="E777" s="7"/>
      <c r="J777" s="7"/>
      <c r="K777" s="7"/>
      <c r="L777" s="7"/>
      <c r="P777" s="9"/>
      <c r="Q777" s="25"/>
      <c r="R777" s="9"/>
      <c r="T777" s="7"/>
      <c r="U777" s="7"/>
      <c r="V777" s="26"/>
      <c r="X777" s="28"/>
    </row>
    <row r="778" spans="2:24" x14ac:dyDescent="0.25">
      <c r="B778" s="6"/>
      <c r="E778" s="7"/>
      <c r="J778" s="7"/>
      <c r="K778" s="7"/>
      <c r="L778" s="7"/>
      <c r="P778" s="9"/>
      <c r="Q778" s="25"/>
      <c r="R778" s="9"/>
      <c r="T778" s="7"/>
      <c r="U778" s="7"/>
      <c r="V778" s="26"/>
      <c r="X778" s="28"/>
    </row>
    <row r="779" spans="2:24" x14ac:dyDescent="0.25">
      <c r="B779" s="6"/>
      <c r="E779" s="7"/>
      <c r="J779" s="7"/>
      <c r="K779" s="7"/>
      <c r="L779" s="7"/>
      <c r="P779" s="9"/>
      <c r="Q779" s="25"/>
      <c r="R779" s="9"/>
      <c r="T779" s="7"/>
      <c r="U779" s="7"/>
      <c r="V779" s="26"/>
      <c r="X779" s="28"/>
    </row>
    <row r="780" spans="2:24" x14ac:dyDescent="0.25">
      <c r="B780" s="6"/>
      <c r="E780" s="7"/>
      <c r="J780" s="7"/>
      <c r="K780" s="7"/>
      <c r="L780" s="7"/>
      <c r="P780" s="9"/>
      <c r="Q780" s="25"/>
      <c r="R780" s="9"/>
      <c r="T780" s="7"/>
      <c r="U780" s="7"/>
      <c r="V780" s="26"/>
      <c r="X780" s="28"/>
    </row>
    <row r="781" spans="2:24" x14ac:dyDescent="0.25">
      <c r="B781" s="6"/>
      <c r="E781" s="7"/>
      <c r="J781" s="7"/>
      <c r="K781" s="7"/>
      <c r="L781" s="7"/>
      <c r="P781" s="9"/>
      <c r="Q781" s="25"/>
      <c r="R781" s="9"/>
      <c r="T781" s="7"/>
      <c r="U781" s="7"/>
      <c r="V781" s="26"/>
      <c r="X781" s="28"/>
    </row>
    <row r="782" spans="2:24" x14ac:dyDescent="0.25">
      <c r="B782" s="6"/>
      <c r="E782" s="7"/>
      <c r="J782" s="7"/>
      <c r="K782" s="7"/>
      <c r="L782" s="7"/>
      <c r="P782" s="9"/>
      <c r="Q782" s="25"/>
      <c r="R782" s="9"/>
      <c r="T782" s="7"/>
      <c r="U782" s="7"/>
      <c r="V782" s="26"/>
      <c r="X782" s="28"/>
    </row>
    <row r="783" spans="2:24" x14ac:dyDescent="0.25">
      <c r="B783" s="6"/>
      <c r="E783" s="7"/>
      <c r="J783" s="7"/>
      <c r="K783" s="7"/>
      <c r="L783" s="7"/>
      <c r="P783" s="9"/>
      <c r="Q783" s="25"/>
      <c r="R783" s="9"/>
      <c r="T783" s="7"/>
      <c r="U783" s="7"/>
      <c r="V783" s="26"/>
      <c r="X783" s="28"/>
    </row>
    <row r="784" spans="2:24" x14ac:dyDescent="0.25">
      <c r="B784" s="6"/>
      <c r="E784" s="7"/>
      <c r="J784" s="7"/>
      <c r="K784" s="7"/>
      <c r="L784" s="7"/>
      <c r="P784" s="9"/>
      <c r="Q784" s="25"/>
      <c r="R784" s="9"/>
      <c r="T784" s="7"/>
      <c r="U784" s="7"/>
      <c r="V784" s="26"/>
      <c r="X784" s="28"/>
    </row>
    <row r="785" spans="2:24" x14ac:dyDescent="0.25">
      <c r="B785" s="6"/>
      <c r="E785" s="7"/>
      <c r="J785" s="7"/>
      <c r="K785" s="7"/>
      <c r="L785" s="7"/>
      <c r="P785" s="9"/>
      <c r="Q785" s="25"/>
      <c r="R785" s="9"/>
      <c r="T785" s="7"/>
      <c r="U785" s="7"/>
      <c r="V785" s="26"/>
      <c r="X785" s="28"/>
    </row>
    <row r="786" spans="2:24" x14ac:dyDescent="0.25">
      <c r="B786" s="6"/>
      <c r="E786" s="7"/>
      <c r="J786" s="7"/>
      <c r="K786" s="7"/>
      <c r="L786" s="7"/>
      <c r="P786" s="9"/>
      <c r="Q786" s="25"/>
      <c r="R786" s="9"/>
      <c r="T786" s="7"/>
      <c r="U786" s="7"/>
      <c r="V786" s="26"/>
      <c r="X786" s="28"/>
    </row>
    <row r="787" spans="2:24" x14ac:dyDescent="0.25">
      <c r="B787" s="6"/>
      <c r="E787" s="7"/>
      <c r="J787" s="7"/>
      <c r="K787" s="7"/>
      <c r="L787" s="7"/>
      <c r="P787" s="9"/>
      <c r="Q787" s="25"/>
      <c r="R787" s="9"/>
      <c r="T787" s="7"/>
      <c r="U787" s="7"/>
      <c r="V787" s="26"/>
      <c r="X787" s="28"/>
    </row>
    <row r="788" spans="2:24" x14ac:dyDescent="0.25">
      <c r="B788" s="6"/>
      <c r="E788" s="7"/>
      <c r="J788" s="7"/>
      <c r="K788" s="7"/>
      <c r="L788" s="7"/>
      <c r="P788" s="9"/>
      <c r="Q788" s="25"/>
      <c r="R788" s="9"/>
      <c r="T788" s="7"/>
      <c r="U788" s="7"/>
      <c r="V788" s="26"/>
      <c r="X788" s="28"/>
    </row>
    <row r="789" spans="2:24" x14ac:dyDescent="0.25">
      <c r="B789" s="6"/>
      <c r="E789" s="7"/>
      <c r="J789" s="7"/>
      <c r="K789" s="7"/>
      <c r="L789" s="7"/>
      <c r="P789" s="9"/>
      <c r="Q789" s="25"/>
      <c r="R789" s="9"/>
      <c r="T789" s="7"/>
      <c r="U789" s="7"/>
      <c r="V789" s="26"/>
      <c r="X789" s="28"/>
    </row>
    <row r="790" spans="2:24" x14ac:dyDescent="0.25">
      <c r="B790" s="6"/>
      <c r="E790" s="7"/>
      <c r="J790" s="7"/>
      <c r="K790" s="7"/>
      <c r="L790" s="7"/>
      <c r="P790" s="9"/>
      <c r="Q790" s="25"/>
      <c r="R790" s="9"/>
      <c r="T790" s="7"/>
      <c r="U790" s="7"/>
      <c r="V790" s="26"/>
      <c r="X790" s="28"/>
    </row>
    <row r="791" spans="2:24" x14ac:dyDescent="0.25">
      <c r="B791" s="6"/>
      <c r="E791" s="7"/>
      <c r="J791" s="7"/>
      <c r="K791" s="7"/>
      <c r="L791" s="7"/>
      <c r="P791" s="9"/>
      <c r="Q791" s="25"/>
      <c r="R791" s="9"/>
      <c r="T791" s="7"/>
      <c r="U791" s="7"/>
      <c r="V791" s="26"/>
      <c r="X791" s="28"/>
    </row>
    <row r="792" spans="2:24" x14ac:dyDescent="0.25">
      <c r="B792" s="6"/>
      <c r="E792" s="7"/>
      <c r="J792" s="7"/>
      <c r="K792" s="7"/>
      <c r="L792" s="7"/>
      <c r="P792" s="9"/>
      <c r="Q792" s="25"/>
      <c r="R792" s="9"/>
      <c r="T792" s="7"/>
      <c r="U792" s="7"/>
      <c r="V792" s="26"/>
      <c r="X792" s="28"/>
    </row>
    <row r="793" spans="2:24" x14ac:dyDescent="0.25">
      <c r="B793" s="6"/>
      <c r="E793" s="7"/>
      <c r="J793" s="7"/>
      <c r="K793" s="7"/>
      <c r="L793" s="7"/>
      <c r="P793" s="9"/>
      <c r="Q793" s="25"/>
      <c r="R793" s="9"/>
      <c r="T793" s="7"/>
      <c r="U793" s="7"/>
      <c r="V793" s="26"/>
      <c r="X793" s="28"/>
    </row>
    <row r="794" spans="2:24" x14ac:dyDescent="0.25">
      <c r="B794" s="6"/>
      <c r="E794" s="7"/>
      <c r="J794" s="7"/>
      <c r="K794" s="7"/>
      <c r="L794" s="7"/>
      <c r="P794" s="9"/>
      <c r="Q794" s="25"/>
      <c r="R794" s="9"/>
      <c r="T794" s="7"/>
      <c r="U794" s="7"/>
      <c r="V794" s="26"/>
      <c r="X794" s="28"/>
    </row>
    <row r="795" spans="2:24" x14ac:dyDescent="0.25">
      <c r="B795" s="6"/>
      <c r="E795" s="7"/>
      <c r="J795" s="7"/>
      <c r="K795" s="7"/>
      <c r="L795" s="7"/>
      <c r="P795" s="9"/>
      <c r="Q795" s="25"/>
      <c r="R795" s="9"/>
      <c r="T795" s="7"/>
      <c r="U795" s="7"/>
      <c r="V795" s="26"/>
      <c r="X795" s="28"/>
    </row>
    <row r="796" spans="2:24" x14ac:dyDescent="0.25">
      <c r="B796" s="6"/>
      <c r="E796" s="7"/>
      <c r="J796" s="7"/>
      <c r="K796" s="7"/>
      <c r="L796" s="7"/>
      <c r="P796" s="9"/>
      <c r="Q796" s="25"/>
      <c r="R796" s="9"/>
      <c r="T796" s="7"/>
      <c r="U796" s="7"/>
      <c r="V796" s="26"/>
      <c r="X796" s="28"/>
    </row>
    <row r="797" spans="2:24" x14ac:dyDescent="0.25">
      <c r="B797" s="6"/>
      <c r="E797" s="7"/>
      <c r="J797" s="7"/>
      <c r="K797" s="7"/>
      <c r="L797" s="7"/>
      <c r="P797" s="9"/>
      <c r="Q797" s="25"/>
      <c r="R797" s="9"/>
      <c r="T797" s="7"/>
      <c r="U797" s="7"/>
      <c r="V797" s="26"/>
      <c r="X797" s="28"/>
    </row>
    <row r="798" spans="2:24" x14ac:dyDescent="0.25">
      <c r="B798" s="6"/>
      <c r="E798" s="7"/>
      <c r="J798" s="7"/>
      <c r="K798" s="7"/>
      <c r="L798" s="7"/>
      <c r="P798" s="9"/>
      <c r="Q798" s="25"/>
      <c r="R798" s="9"/>
      <c r="T798" s="7"/>
      <c r="U798" s="7"/>
      <c r="V798" s="26"/>
      <c r="X798" s="28"/>
    </row>
    <row r="799" spans="2:24" x14ac:dyDescent="0.25">
      <c r="B799" s="6"/>
      <c r="E799" s="7"/>
      <c r="J799" s="7"/>
      <c r="K799" s="7"/>
      <c r="L799" s="7"/>
      <c r="P799" s="9"/>
      <c r="Q799" s="25"/>
      <c r="R799" s="9"/>
      <c r="T799" s="7"/>
      <c r="U799" s="7"/>
      <c r="V799" s="26"/>
      <c r="X799" s="28"/>
    </row>
    <row r="800" spans="2:24" x14ac:dyDescent="0.25">
      <c r="B800" s="6"/>
      <c r="E800" s="7"/>
      <c r="J800" s="7"/>
      <c r="K800" s="7"/>
      <c r="L800" s="7"/>
      <c r="P800" s="9"/>
      <c r="Q800" s="25"/>
      <c r="R800" s="9"/>
      <c r="T800" s="7"/>
      <c r="U800" s="7"/>
      <c r="V800" s="26"/>
      <c r="X800" s="28"/>
    </row>
    <row r="801" spans="2:24" x14ac:dyDescent="0.25">
      <c r="B801" s="6"/>
      <c r="E801" s="7"/>
      <c r="J801" s="7"/>
      <c r="K801" s="7"/>
      <c r="L801" s="7"/>
      <c r="P801" s="9"/>
      <c r="Q801" s="25"/>
      <c r="R801" s="9"/>
      <c r="T801" s="7"/>
      <c r="U801" s="7"/>
      <c r="V801" s="26"/>
      <c r="X801" s="28"/>
    </row>
    <row r="802" spans="2:24" x14ac:dyDescent="0.25">
      <c r="B802" s="6"/>
      <c r="E802" s="7"/>
      <c r="J802" s="7"/>
      <c r="K802" s="7"/>
      <c r="L802" s="7"/>
      <c r="P802" s="9"/>
      <c r="Q802" s="25"/>
      <c r="R802" s="9"/>
      <c r="T802" s="7"/>
      <c r="U802" s="7"/>
      <c r="V802" s="26"/>
      <c r="X802" s="28"/>
    </row>
    <row r="803" spans="2:24" x14ac:dyDescent="0.25">
      <c r="B803" s="6"/>
      <c r="E803" s="7"/>
      <c r="J803" s="7"/>
      <c r="K803" s="7"/>
      <c r="L803" s="7"/>
      <c r="P803" s="9"/>
      <c r="Q803" s="25"/>
      <c r="R803" s="9"/>
      <c r="T803" s="7"/>
      <c r="U803" s="7"/>
      <c r="V803" s="26"/>
      <c r="X803" s="28"/>
    </row>
    <row r="804" spans="2:24" x14ac:dyDescent="0.25">
      <c r="B804" s="6"/>
      <c r="E804" s="7"/>
      <c r="J804" s="7"/>
      <c r="K804" s="7"/>
      <c r="L804" s="7"/>
      <c r="P804" s="9"/>
      <c r="Q804" s="25"/>
      <c r="R804" s="9"/>
      <c r="T804" s="7"/>
      <c r="U804" s="7"/>
      <c r="V804" s="26"/>
      <c r="X804" s="28"/>
    </row>
    <row r="805" spans="2:24" x14ac:dyDescent="0.25">
      <c r="B805" s="6"/>
      <c r="E805" s="7"/>
      <c r="J805" s="7"/>
      <c r="K805" s="7"/>
      <c r="L805" s="7"/>
      <c r="P805" s="9"/>
      <c r="Q805" s="25"/>
      <c r="R805" s="9"/>
      <c r="T805" s="7"/>
      <c r="U805" s="7"/>
      <c r="V805" s="26"/>
      <c r="X805" s="28"/>
    </row>
    <row r="806" spans="2:24" x14ac:dyDescent="0.25">
      <c r="B806" s="6"/>
      <c r="E806" s="7"/>
      <c r="J806" s="7"/>
      <c r="K806" s="7"/>
      <c r="L806" s="7"/>
      <c r="P806" s="9"/>
      <c r="Q806" s="25"/>
      <c r="R806" s="9"/>
      <c r="T806" s="7"/>
      <c r="U806" s="7"/>
      <c r="V806" s="26"/>
      <c r="X806" s="28"/>
    </row>
    <row r="807" spans="2:24" x14ac:dyDescent="0.25">
      <c r="B807" s="6"/>
      <c r="E807" s="7"/>
      <c r="J807" s="7"/>
      <c r="K807" s="7"/>
      <c r="L807" s="7"/>
      <c r="P807" s="9"/>
      <c r="Q807" s="25"/>
      <c r="R807" s="9"/>
      <c r="T807" s="7"/>
      <c r="U807" s="7"/>
      <c r="V807" s="26"/>
      <c r="X807" s="28"/>
    </row>
    <row r="808" spans="2:24" x14ac:dyDescent="0.25">
      <c r="B808" s="6"/>
      <c r="E808" s="7"/>
      <c r="J808" s="7"/>
      <c r="K808" s="7"/>
      <c r="L808" s="7"/>
      <c r="P808" s="9"/>
      <c r="Q808" s="25"/>
      <c r="R808" s="9"/>
      <c r="T808" s="7"/>
      <c r="U808" s="7"/>
      <c r="V808" s="26"/>
      <c r="X808" s="28"/>
    </row>
    <row r="809" spans="2:24" x14ac:dyDescent="0.25">
      <c r="B809" s="6"/>
      <c r="E809" s="7"/>
      <c r="J809" s="7"/>
      <c r="K809" s="7"/>
      <c r="L809" s="7"/>
      <c r="P809" s="9"/>
      <c r="Q809" s="25"/>
      <c r="R809" s="9"/>
      <c r="T809" s="7"/>
      <c r="U809" s="7"/>
      <c r="V809" s="26"/>
      <c r="X809" s="28"/>
    </row>
    <row r="810" spans="2:24" x14ac:dyDescent="0.25">
      <c r="B810" s="6"/>
      <c r="E810" s="7"/>
      <c r="J810" s="7"/>
      <c r="K810" s="7"/>
      <c r="L810" s="7"/>
      <c r="P810" s="9"/>
      <c r="Q810" s="25"/>
      <c r="R810" s="9"/>
      <c r="T810" s="7"/>
      <c r="U810" s="7"/>
      <c r="V810" s="26"/>
      <c r="X810" s="28"/>
    </row>
    <row r="811" spans="2:24" x14ac:dyDescent="0.25">
      <c r="B811" s="6"/>
      <c r="E811" s="7"/>
      <c r="J811" s="7"/>
      <c r="K811" s="7"/>
      <c r="L811" s="7"/>
      <c r="P811" s="9"/>
      <c r="Q811" s="25"/>
      <c r="R811" s="9"/>
      <c r="T811" s="7"/>
      <c r="U811" s="7"/>
      <c r="V811" s="26"/>
      <c r="X811" s="28"/>
    </row>
    <row r="812" spans="2:24" x14ac:dyDescent="0.25">
      <c r="B812" s="6"/>
      <c r="E812" s="7"/>
      <c r="J812" s="7"/>
      <c r="K812" s="7"/>
      <c r="L812" s="7"/>
      <c r="P812" s="9"/>
      <c r="Q812" s="25"/>
      <c r="R812" s="9"/>
      <c r="T812" s="7"/>
      <c r="U812" s="7"/>
      <c r="V812" s="26"/>
      <c r="X812" s="28"/>
    </row>
    <row r="813" spans="2:24" x14ac:dyDescent="0.25">
      <c r="B813" s="6"/>
      <c r="E813" s="7"/>
      <c r="J813" s="7"/>
      <c r="K813" s="7"/>
      <c r="L813" s="7"/>
      <c r="P813" s="9"/>
      <c r="Q813" s="25"/>
      <c r="R813" s="9"/>
      <c r="T813" s="7"/>
      <c r="U813" s="7"/>
      <c r="V813" s="26"/>
      <c r="X813" s="28"/>
    </row>
    <row r="814" spans="2:24" x14ac:dyDescent="0.25">
      <c r="B814" s="6"/>
      <c r="E814" s="7"/>
      <c r="J814" s="7"/>
      <c r="K814" s="7"/>
      <c r="L814" s="7"/>
      <c r="P814" s="9"/>
      <c r="Q814" s="25"/>
      <c r="R814" s="9"/>
      <c r="T814" s="7"/>
      <c r="U814" s="7"/>
      <c r="V814" s="26"/>
      <c r="X814" s="28"/>
    </row>
    <row r="815" spans="2:24" x14ac:dyDescent="0.25">
      <c r="B815" s="6"/>
      <c r="E815" s="7"/>
      <c r="J815" s="7"/>
      <c r="K815" s="7"/>
      <c r="L815" s="7"/>
      <c r="P815" s="9"/>
      <c r="Q815" s="25"/>
      <c r="R815" s="9"/>
      <c r="T815" s="7"/>
      <c r="U815" s="7"/>
      <c r="V815" s="26"/>
      <c r="X815" s="28"/>
    </row>
    <row r="816" spans="2:24" x14ac:dyDescent="0.25">
      <c r="B816" s="6"/>
      <c r="E816" s="7"/>
      <c r="J816" s="7"/>
      <c r="K816" s="7"/>
      <c r="L816" s="7"/>
      <c r="P816" s="9"/>
      <c r="Q816" s="25"/>
      <c r="R816" s="9"/>
      <c r="T816" s="7"/>
      <c r="U816" s="7"/>
      <c r="V816" s="26"/>
      <c r="X816" s="28"/>
    </row>
    <row r="817" spans="2:24" x14ac:dyDescent="0.25">
      <c r="B817" s="6"/>
      <c r="E817" s="7"/>
      <c r="J817" s="7"/>
      <c r="K817" s="7"/>
      <c r="L817" s="7"/>
      <c r="P817" s="9"/>
      <c r="Q817" s="25"/>
      <c r="R817" s="9"/>
      <c r="T817" s="7"/>
      <c r="U817" s="7"/>
      <c r="V817" s="26"/>
      <c r="X817" s="28"/>
    </row>
    <row r="818" spans="2:24" x14ac:dyDescent="0.25">
      <c r="B818" s="6"/>
      <c r="E818" s="7"/>
      <c r="J818" s="7"/>
      <c r="K818" s="7"/>
      <c r="L818" s="7"/>
      <c r="P818" s="9"/>
      <c r="Q818" s="25"/>
      <c r="R818" s="9"/>
      <c r="T818" s="7"/>
      <c r="U818" s="7"/>
      <c r="V818" s="26"/>
      <c r="X818" s="28"/>
    </row>
    <row r="819" spans="2:24" x14ac:dyDescent="0.25">
      <c r="B819" s="6"/>
      <c r="E819" s="7"/>
      <c r="J819" s="7"/>
      <c r="K819" s="7"/>
      <c r="L819" s="7"/>
      <c r="P819" s="9"/>
      <c r="Q819" s="25"/>
      <c r="R819" s="9"/>
      <c r="T819" s="7"/>
      <c r="U819" s="7"/>
      <c r="V819" s="26"/>
      <c r="X819" s="28"/>
    </row>
    <row r="820" spans="2:24" x14ac:dyDescent="0.25">
      <c r="B820" s="6"/>
      <c r="E820" s="7"/>
      <c r="J820" s="7"/>
      <c r="K820" s="7"/>
      <c r="L820" s="7"/>
      <c r="P820" s="9"/>
      <c r="Q820" s="25"/>
      <c r="R820" s="9"/>
      <c r="T820" s="7"/>
      <c r="U820" s="7"/>
      <c r="V820" s="26"/>
      <c r="X820" s="28"/>
    </row>
    <row r="821" spans="2:24" x14ac:dyDescent="0.25">
      <c r="B821" s="6"/>
      <c r="E821" s="7"/>
      <c r="J821" s="7"/>
      <c r="K821" s="7"/>
      <c r="L821" s="7"/>
      <c r="P821" s="9"/>
      <c r="Q821" s="25"/>
      <c r="R821" s="9"/>
      <c r="T821" s="7"/>
      <c r="U821" s="7"/>
      <c r="V821" s="26"/>
      <c r="X821" s="28"/>
    </row>
    <row r="822" spans="2:24" x14ac:dyDescent="0.25">
      <c r="B822" s="6"/>
      <c r="E822" s="7"/>
      <c r="J822" s="7"/>
      <c r="K822" s="7"/>
      <c r="L822" s="7"/>
      <c r="P822" s="9"/>
      <c r="Q822" s="25"/>
      <c r="R822" s="9"/>
      <c r="T822" s="7"/>
      <c r="U822" s="7"/>
      <c r="V822" s="26"/>
      <c r="X822" s="28"/>
    </row>
    <row r="823" spans="2:24" x14ac:dyDescent="0.25">
      <c r="B823" s="6"/>
      <c r="E823" s="7"/>
      <c r="J823" s="7"/>
      <c r="K823" s="7"/>
      <c r="L823" s="7"/>
      <c r="P823" s="9"/>
      <c r="Q823" s="25"/>
      <c r="R823" s="9"/>
      <c r="T823" s="7"/>
      <c r="U823" s="7"/>
      <c r="V823" s="26"/>
      <c r="X823" s="28"/>
    </row>
    <row r="824" spans="2:24" x14ac:dyDescent="0.25">
      <c r="B824" s="6"/>
      <c r="E824" s="7"/>
      <c r="J824" s="7"/>
      <c r="K824" s="7"/>
      <c r="L824" s="7"/>
      <c r="P824" s="9"/>
      <c r="Q824" s="25"/>
      <c r="R824" s="9"/>
      <c r="T824" s="7"/>
      <c r="U824" s="7"/>
      <c r="V824" s="26"/>
      <c r="X824" s="28"/>
    </row>
    <row r="825" spans="2:24" x14ac:dyDescent="0.25">
      <c r="B825" s="6"/>
      <c r="E825" s="7"/>
      <c r="J825" s="7"/>
      <c r="K825" s="7"/>
      <c r="L825" s="7"/>
      <c r="P825" s="9"/>
      <c r="Q825" s="25"/>
      <c r="R825" s="9"/>
      <c r="T825" s="7"/>
      <c r="U825" s="7"/>
      <c r="V825" s="26"/>
      <c r="X825" s="28"/>
    </row>
    <row r="826" spans="2:24" x14ac:dyDescent="0.25">
      <c r="B826" s="6"/>
      <c r="E826" s="7"/>
      <c r="J826" s="7"/>
      <c r="K826" s="7"/>
      <c r="L826" s="7"/>
      <c r="P826" s="9"/>
      <c r="Q826" s="25"/>
      <c r="R826" s="9"/>
      <c r="T826" s="7"/>
      <c r="U826" s="7"/>
      <c r="V826" s="26"/>
      <c r="X826" s="28"/>
    </row>
    <row r="827" spans="2:24" x14ac:dyDescent="0.25">
      <c r="B827" s="6"/>
      <c r="E827" s="7"/>
      <c r="J827" s="7"/>
      <c r="K827" s="7"/>
      <c r="L827" s="7"/>
      <c r="P827" s="9"/>
      <c r="Q827" s="25"/>
      <c r="R827" s="9"/>
      <c r="T827" s="7"/>
      <c r="U827" s="7"/>
      <c r="V827" s="26"/>
      <c r="X827" s="28"/>
    </row>
    <row r="828" spans="2:24" x14ac:dyDescent="0.25">
      <c r="B828" s="6"/>
      <c r="E828" s="7"/>
      <c r="J828" s="7"/>
      <c r="K828" s="7"/>
      <c r="L828" s="7"/>
      <c r="P828" s="9"/>
      <c r="Q828" s="25"/>
      <c r="R828" s="9"/>
      <c r="T828" s="7"/>
      <c r="U828" s="7"/>
      <c r="V828" s="26"/>
      <c r="X828" s="28"/>
    </row>
    <row r="829" spans="2:24" x14ac:dyDescent="0.25">
      <c r="B829" s="6"/>
      <c r="E829" s="7"/>
      <c r="J829" s="7"/>
      <c r="K829" s="7"/>
      <c r="L829" s="7"/>
      <c r="P829" s="9"/>
      <c r="Q829" s="25"/>
      <c r="R829" s="9"/>
      <c r="T829" s="7"/>
      <c r="U829" s="7"/>
      <c r="V829" s="26"/>
      <c r="X829" s="28"/>
    </row>
    <row r="830" spans="2:24" x14ac:dyDescent="0.25">
      <c r="B830" s="6"/>
      <c r="E830" s="7"/>
      <c r="J830" s="7"/>
      <c r="K830" s="7"/>
      <c r="L830" s="7"/>
      <c r="P830" s="9"/>
      <c r="Q830" s="25"/>
      <c r="R830" s="9"/>
      <c r="T830" s="7"/>
      <c r="U830" s="7"/>
      <c r="V830" s="26"/>
      <c r="X830" s="28"/>
    </row>
    <row r="831" spans="2:24" x14ac:dyDescent="0.25">
      <c r="B831" s="6"/>
      <c r="E831" s="7"/>
      <c r="J831" s="7"/>
      <c r="K831" s="7"/>
      <c r="L831" s="7"/>
      <c r="P831" s="9"/>
      <c r="Q831" s="25"/>
      <c r="R831" s="9"/>
      <c r="T831" s="7"/>
      <c r="U831" s="7"/>
      <c r="V831" s="26"/>
      <c r="X831" s="28"/>
    </row>
    <row r="832" spans="2:24" x14ac:dyDescent="0.25">
      <c r="B832" s="6"/>
      <c r="E832" s="7"/>
      <c r="J832" s="7"/>
      <c r="K832" s="7"/>
      <c r="L832" s="7"/>
      <c r="P832" s="9"/>
      <c r="Q832" s="25"/>
      <c r="R832" s="9"/>
      <c r="T832" s="7"/>
      <c r="U832" s="7"/>
      <c r="V832" s="26"/>
      <c r="X832" s="28"/>
    </row>
    <row r="833" spans="2:24" x14ac:dyDescent="0.25">
      <c r="B833" s="6"/>
      <c r="E833" s="7"/>
      <c r="J833" s="7"/>
      <c r="K833" s="7"/>
      <c r="L833" s="7"/>
      <c r="P833" s="9"/>
      <c r="Q833" s="25"/>
      <c r="R833" s="9"/>
      <c r="T833" s="7"/>
      <c r="U833" s="7"/>
      <c r="V833" s="26"/>
      <c r="X833" s="28"/>
    </row>
    <row r="834" spans="2:24" x14ac:dyDescent="0.25">
      <c r="B834" s="6"/>
      <c r="E834" s="7"/>
      <c r="J834" s="7"/>
      <c r="K834" s="7"/>
      <c r="L834" s="7"/>
      <c r="P834" s="9"/>
      <c r="Q834" s="25"/>
      <c r="R834" s="9"/>
      <c r="T834" s="7"/>
      <c r="U834" s="7"/>
      <c r="V834" s="26"/>
      <c r="X834" s="28"/>
    </row>
    <row r="835" spans="2:24" x14ac:dyDescent="0.25">
      <c r="B835" s="6"/>
      <c r="E835" s="7"/>
      <c r="J835" s="7"/>
      <c r="K835" s="7"/>
      <c r="L835" s="7"/>
      <c r="P835" s="9"/>
      <c r="Q835" s="25"/>
      <c r="R835" s="9"/>
      <c r="T835" s="7"/>
      <c r="U835" s="7"/>
      <c r="V835" s="26"/>
      <c r="X835" s="28"/>
    </row>
    <row r="836" spans="2:24" x14ac:dyDescent="0.25">
      <c r="B836" s="6"/>
      <c r="E836" s="7"/>
      <c r="J836" s="7"/>
      <c r="K836" s="7"/>
      <c r="L836" s="7"/>
      <c r="P836" s="9"/>
      <c r="Q836" s="25"/>
      <c r="R836" s="9"/>
      <c r="T836" s="7"/>
      <c r="U836" s="7"/>
      <c r="V836" s="26"/>
      <c r="X836" s="28"/>
    </row>
    <row r="837" spans="2:24" x14ac:dyDescent="0.25">
      <c r="B837" s="6"/>
      <c r="E837" s="7"/>
      <c r="J837" s="7"/>
      <c r="K837" s="7"/>
      <c r="L837" s="7"/>
      <c r="P837" s="9"/>
      <c r="Q837" s="25"/>
      <c r="R837" s="9"/>
      <c r="T837" s="7"/>
      <c r="U837" s="7"/>
      <c r="V837" s="26"/>
      <c r="X837" s="28"/>
    </row>
    <row r="838" spans="2:24" x14ac:dyDescent="0.25">
      <c r="B838" s="6"/>
      <c r="E838" s="7"/>
      <c r="J838" s="7"/>
      <c r="K838" s="7"/>
      <c r="L838" s="7"/>
      <c r="P838" s="9"/>
      <c r="Q838" s="25"/>
      <c r="R838" s="9"/>
      <c r="T838" s="7"/>
      <c r="U838" s="7"/>
      <c r="V838" s="26"/>
      <c r="X838" s="28"/>
    </row>
    <row r="839" spans="2:24" x14ac:dyDescent="0.25">
      <c r="B839" s="6"/>
      <c r="E839" s="7"/>
      <c r="J839" s="7"/>
      <c r="K839" s="7"/>
      <c r="L839" s="7"/>
      <c r="P839" s="9"/>
      <c r="Q839" s="25"/>
      <c r="R839" s="9"/>
      <c r="T839" s="7"/>
      <c r="U839" s="7"/>
      <c r="V839" s="26"/>
      <c r="X839" s="28"/>
    </row>
    <row r="840" spans="2:24" x14ac:dyDescent="0.25">
      <c r="B840" s="6"/>
      <c r="E840" s="7"/>
      <c r="J840" s="7"/>
      <c r="K840" s="7"/>
      <c r="L840" s="7"/>
      <c r="P840" s="9"/>
      <c r="Q840" s="25"/>
      <c r="R840" s="9"/>
      <c r="T840" s="7"/>
      <c r="U840" s="7"/>
      <c r="V840" s="26"/>
      <c r="X840" s="28"/>
    </row>
    <row r="841" spans="2:24" x14ac:dyDescent="0.25">
      <c r="B841" s="6"/>
      <c r="E841" s="7"/>
      <c r="J841" s="7"/>
      <c r="K841" s="7"/>
      <c r="L841" s="7"/>
      <c r="P841" s="9"/>
      <c r="Q841" s="25"/>
      <c r="R841" s="9"/>
      <c r="T841" s="7"/>
      <c r="U841" s="7"/>
      <c r="V841" s="26"/>
      <c r="X841" s="28"/>
    </row>
    <row r="842" spans="2:24" x14ac:dyDescent="0.25">
      <c r="B842" s="6"/>
      <c r="E842" s="7"/>
      <c r="J842" s="7"/>
      <c r="K842" s="7"/>
      <c r="L842" s="7"/>
      <c r="P842" s="9"/>
      <c r="Q842" s="25"/>
      <c r="R842" s="9"/>
      <c r="T842" s="7"/>
      <c r="U842" s="7"/>
      <c r="V842" s="26"/>
      <c r="X842" s="28"/>
    </row>
    <row r="843" spans="2:24" x14ac:dyDescent="0.25">
      <c r="B843" s="6"/>
      <c r="E843" s="7"/>
      <c r="J843" s="7"/>
      <c r="K843" s="7"/>
      <c r="L843" s="7"/>
      <c r="P843" s="9"/>
      <c r="Q843" s="25"/>
      <c r="R843" s="9"/>
      <c r="T843" s="7"/>
      <c r="U843" s="7"/>
      <c r="V843" s="26"/>
      <c r="X843" s="28"/>
    </row>
    <row r="844" spans="2:24" x14ac:dyDescent="0.25">
      <c r="B844" s="6"/>
      <c r="E844" s="7"/>
      <c r="J844" s="7"/>
      <c r="K844" s="7"/>
      <c r="L844" s="7"/>
      <c r="P844" s="9"/>
      <c r="Q844" s="25"/>
      <c r="R844" s="9"/>
      <c r="T844" s="7"/>
      <c r="U844" s="7"/>
      <c r="V844" s="26"/>
      <c r="X844" s="28"/>
    </row>
    <row r="845" spans="2:24" x14ac:dyDescent="0.25">
      <c r="B845" s="6"/>
      <c r="E845" s="7"/>
      <c r="J845" s="7"/>
      <c r="K845" s="7"/>
      <c r="L845" s="7"/>
      <c r="P845" s="9"/>
      <c r="Q845" s="25"/>
      <c r="R845" s="9"/>
      <c r="T845" s="7"/>
      <c r="U845" s="7"/>
      <c r="V845" s="26"/>
      <c r="X845" s="28"/>
    </row>
    <row r="846" spans="2:24" x14ac:dyDescent="0.25">
      <c r="B846" s="6"/>
      <c r="E846" s="7"/>
      <c r="J846" s="7"/>
      <c r="K846" s="7"/>
      <c r="L846" s="7"/>
      <c r="P846" s="9"/>
      <c r="Q846" s="25"/>
      <c r="R846" s="9"/>
      <c r="T846" s="7"/>
      <c r="U846" s="7"/>
      <c r="V846" s="26"/>
      <c r="X846" s="28"/>
    </row>
    <row r="847" spans="2:24" x14ac:dyDescent="0.25">
      <c r="B847" s="6"/>
      <c r="E847" s="7"/>
      <c r="J847" s="7"/>
      <c r="K847" s="7"/>
      <c r="L847" s="7"/>
      <c r="P847" s="9"/>
      <c r="Q847" s="25"/>
      <c r="R847" s="9"/>
      <c r="T847" s="7"/>
      <c r="U847" s="7"/>
      <c r="V847" s="26"/>
      <c r="X847" s="28"/>
    </row>
    <row r="848" spans="2:24" x14ac:dyDescent="0.25">
      <c r="B848" s="6"/>
      <c r="E848" s="7"/>
      <c r="J848" s="7"/>
      <c r="K848" s="7"/>
      <c r="L848" s="7"/>
      <c r="P848" s="9"/>
      <c r="Q848" s="25"/>
      <c r="R848" s="9"/>
      <c r="T848" s="7"/>
      <c r="U848" s="7"/>
      <c r="V848" s="26"/>
      <c r="X848" s="28"/>
    </row>
    <row r="849" spans="2:24" x14ac:dyDescent="0.25">
      <c r="B849" s="6"/>
      <c r="E849" s="7"/>
      <c r="J849" s="7"/>
      <c r="K849" s="7"/>
      <c r="L849" s="7"/>
      <c r="P849" s="9"/>
      <c r="Q849" s="25"/>
      <c r="R849" s="9"/>
      <c r="T849" s="7"/>
      <c r="U849" s="7"/>
      <c r="V849" s="26"/>
      <c r="X849" s="28"/>
    </row>
    <row r="850" spans="2:24" x14ac:dyDescent="0.25">
      <c r="B850" s="6"/>
      <c r="E850" s="7"/>
      <c r="J850" s="7"/>
      <c r="K850" s="7"/>
      <c r="L850" s="7"/>
      <c r="P850" s="9"/>
      <c r="Q850" s="25"/>
      <c r="R850" s="9"/>
      <c r="T850" s="7"/>
      <c r="U850" s="7"/>
      <c r="V850" s="26"/>
      <c r="X850" s="28"/>
    </row>
    <row r="851" spans="2:24" x14ac:dyDescent="0.25">
      <c r="B851" s="6"/>
      <c r="E851" s="7"/>
      <c r="J851" s="7"/>
      <c r="K851" s="7"/>
      <c r="L851" s="7"/>
      <c r="P851" s="9"/>
      <c r="Q851" s="25"/>
      <c r="R851" s="9"/>
      <c r="T851" s="7"/>
      <c r="U851" s="7"/>
      <c r="V851" s="26"/>
      <c r="X851" s="28"/>
    </row>
    <row r="852" spans="2:24" x14ac:dyDescent="0.25">
      <c r="B852" s="6"/>
      <c r="E852" s="7"/>
      <c r="J852" s="7"/>
      <c r="K852" s="7"/>
      <c r="L852" s="7"/>
      <c r="P852" s="9"/>
      <c r="Q852" s="25"/>
      <c r="R852" s="9"/>
      <c r="T852" s="7"/>
      <c r="U852" s="7"/>
      <c r="V852" s="26"/>
      <c r="X852" s="28"/>
    </row>
    <row r="853" spans="2:24" x14ac:dyDescent="0.25">
      <c r="B853" s="6"/>
      <c r="E853" s="7"/>
      <c r="J853" s="7"/>
      <c r="K853" s="7"/>
      <c r="L853" s="7"/>
      <c r="P853" s="9"/>
      <c r="Q853" s="25"/>
      <c r="R853" s="9"/>
      <c r="T853" s="7"/>
      <c r="U853" s="7"/>
      <c r="V853" s="26"/>
      <c r="X853" s="28"/>
    </row>
    <row r="854" spans="2:24" x14ac:dyDescent="0.25">
      <c r="B854" s="6"/>
      <c r="E854" s="7"/>
      <c r="J854" s="7"/>
      <c r="K854" s="7"/>
      <c r="L854" s="7"/>
      <c r="P854" s="9"/>
      <c r="Q854" s="25"/>
      <c r="R854" s="9"/>
      <c r="T854" s="7"/>
      <c r="U854" s="7"/>
      <c r="V854" s="26"/>
      <c r="X854" s="28"/>
    </row>
    <row r="855" spans="2:24" x14ac:dyDescent="0.25">
      <c r="B855" s="6"/>
      <c r="E855" s="7"/>
      <c r="J855" s="7"/>
      <c r="K855" s="7"/>
      <c r="L855" s="7"/>
      <c r="P855" s="9"/>
      <c r="Q855" s="25"/>
      <c r="R855" s="9"/>
      <c r="T855" s="7"/>
      <c r="U855" s="7"/>
      <c r="V855" s="26"/>
      <c r="X855" s="28"/>
    </row>
    <row r="856" spans="2:24" x14ac:dyDescent="0.25">
      <c r="B856" s="6"/>
      <c r="E856" s="7"/>
      <c r="J856" s="7"/>
      <c r="K856" s="7"/>
      <c r="L856" s="7"/>
      <c r="P856" s="9"/>
      <c r="Q856" s="25"/>
      <c r="R856" s="9"/>
      <c r="T856" s="7"/>
      <c r="U856" s="7"/>
      <c r="V856" s="26"/>
      <c r="X856" s="28"/>
    </row>
    <row r="857" spans="2:24" x14ac:dyDescent="0.25">
      <c r="B857" s="6"/>
      <c r="E857" s="7"/>
      <c r="J857" s="7"/>
      <c r="K857" s="7"/>
      <c r="L857" s="7"/>
      <c r="P857" s="9"/>
      <c r="Q857" s="25"/>
      <c r="R857" s="9"/>
      <c r="T857" s="7"/>
      <c r="U857" s="7"/>
      <c r="V857" s="26"/>
      <c r="X857" s="28"/>
    </row>
    <row r="858" spans="2:24" x14ac:dyDescent="0.25">
      <c r="B858" s="6"/>
      <c r="E858" s="7"/>
      <c r="J858" s="7"/>
      <c r="K858" s="7"/>
      <c r="L858" s="7"/>
      <c r="P858" s="9"/>
      <c r="Q858" s="25"/>
      <c r="R858" s="9"/>
      <c r="T858" s="7"/>
      <c r="U858" s="7"/>
      <c r="V858" s="26"/>
      <c r="X858" s="28"/>
    </row>
    <row r="859" spans="2:24" x14ac:dyDescent="0.25">
      <c r="B859" s="6"/>
      <c r="E859" s="7"/>
      <c r="J859" s="7"/>
      <c r="K859" s="7"/>
      <c r="L859" s="7"/>
      <c r="P859" s="9"/>
      <c r="Q859" s="25"/>
      <c r="R859" s="9"/>
      <c r="T859" s="7"/>
      <c r="U859" s="7"/>
      <c r="V859" s="26"/>
      <c r="X859" s="28"/>
    </row>
    <row r="860" spans="2:24" x14ac:dyDescent="0.25">
      <c r="B860" s="6"/>
      <c r="E860" s="7"/>
      <c r="J860" s="7"/>
      <c r="K860" s="7"/>
      <c r="L860" s="7"/>
      <c r="P860" s="9"/>
      <c r="Q860" s="25"/>
      <c r="R860" s="9"/>
      <c r="T860" s="7"/>
      <c r="U860" s="7"/>
      <c r="V860" s="26"/>
      <c r="X860" s="28"/>
    </row>
    <row r="861" spans="2:24" x14ac:dyDescent="0.25">
      <c r="B861" s="6"/>
      <c r="E861" s="7"/>
      <c r="J861" s="7"/>
      <c r="K861" s="7"/>
      <c r="L861" s="7"/>
      <c r="P861" s="9"/>
      <c r="Q861" s="25"/>
      <c r="R861" s="9"/>
      <c r="T861" s="7"/>
      <c r="U861" s="7"/>
      <c r="V861" s="26"/>
      <c r="X861" s="28"/>
    </row>
    <row r="862" spans="2:24" x14ac:dyDescent="0.25">
      <c r="B862" s="6"/>
      <c r="E862" s="7"/>
      <c r="J862" s="7"/>
      <c r="K862" s="7"/>
      <c r="L862" s="7"/>
      <c r="P862" s="9"/>
      <c r="Q862" s="25"/>
      <c r="R862" s="9"/>
      <c r="T862" s="7"/>
      <c r="U862" s="7"/>
      <c r="V862" s="26"/>
      <c r="X862" s="28"/>
    </row>
    <row r="863" spans="2:24" x14ac:dyDescent="0.25">
      <c r="B863" s="6"/>
      <c r="E863" s="7"/>
      <c r="J863" s="7"/>
      <c r="K863" s="7"/>
      <c r="L863" s="7"/>
      <c r="P863" s="9"/>
      <c r="Q863" s="25"/>
      <c r="R863" s="9"/>
      <c r="T863" s="7"/>
      <c r="U863" s="7"/>
      <c r="V863" s="26"/>
      <c r="X863" s="28"/>
    </row>
    <row r="864" spans="2:24" x14ac:dyDescent="0.25">
      <c r="B864" s="6"/>
      <c r="E864" s="7"/>
      <c r="J864" s="7"/>
      <c r="K864" s="7"/>
      <c r="L864" s="7"/>
      <c r="P864" s="9"/>
      <c r="Q864" s="25"/>
      <c r="R864" s="9"/>
      <c r="T864" s="7"/>
      <c r="U864" s="7"/>
      <c r="V864" s="26"/>
      <c r="X864" s="28"/>
    </row>
    <row r="865" spans="2:24" x14ac:dyDescent="0.25">
      <c r="B865" s="6"/>
      <c r="E865" s="7"/>
      <c r="J865" s="7"/>
      <c r="K865" s="7"/>
      <c r="L865" s="7"/>
      <c r="P865" s="9"/>
      <c r="Q865" s="25"/>
      <c r="R865" s="9"/>
      <c r="T865" s="7"/>
      <c r="U865" s="7"/>
      <c r="V865" s="26"/>
      <c r="X865" s="28"/>
    </row>
    <row r="866" spans="2:24" x14ac:dyDescent="0.25">
      <c r="B866" s="6"/>
      <c r="E866" s="7"/>
      <c r="J866" s="7"/>
      <c r="K866" s="7"/>
      <c r="L866" s="7"/>
      <c r="P866" s="9"/>
      <c r="Q866" s="25"/>
      <c r="R866" s="9"/>
      <c r="T866" s="7"/>
      <c r="U866" s="7"/>
      <c r="V866" s="26"/>
      <c r="X866" s="28"/>
    </row>
    <row r="867" spans="2:24" x14ac:dyDescent="0.25">
      <c r="B867" s="6"/>
      <c r="E867" s="7"/>
      <c r="J867" s="7"/>
      <c r="K867" s="7"/>
      <c r="L867" s="7"/>
      <c r="P867" s="9"/>
      <c r="Q867" s="25"/>
      <c r="R867" s="9"/>
      <c r="T867" s="7"/>
      <c r="U867" s="7"/>
      <c r="V867" s="26"/>
      <c r="X867" s="28"/>
    </row>
    <row r="868" spans="2:24" x14ac:dyDescent="0.25">
      <c r="B868" s="6"/>
      <c r="E868" s="7"/>
      <c r="J868" s="7"/>
      <c r="K868" s="7"/>
      <c r="L868" s="7"/>
      <c r="P868" s="9"/>
      <c r="Q868" s="25"/>
      <c r="R868" s="9"/>
      <c r="T868" s="7"/>
      <c r="U868" s="7"/>
      <c r="V868" s="26"/>
      <c r="X868" s="28"/>
    </row>
    <row r="869" spans="2:24" x14ac:dyDescent="0.25">
      <c r="B869" s="6"/>
      <c r="E869" s="7"/>
      <c r="J869" s="7"/>
      <c r="K869" s="7"/>
      <c r="L869" s="7"/>
      <c r="P869" s="9"/>
      <c r="Q869" s="25"/>
      <c r="R869" s="9"/>
      <c r="T869" s="7"/>
      <c r="U869" s="7"/>
      <c r="V869" s="26"/>
      <c r="X869" s="28"/>
    </row>
    <row r="870" spans="2:24" x14ac:dyDescent="0.25">
      <c r="B870" s="6"/>
      <c r="E870" s="7"/>
      <c r="J870" s="7"/>
      <c r="K870" s="7"/>
      <c r="L870" s="7"/>
      <c r="P870" s="9"/>
      <c r="Q870" s="25"/>
      <c r="R870" s="9"/>
      <c r="T870" s="7"/>
      <c r="U870" s="7"/>
      <c r="V870" s="26"/>
      <c r="X870" s="28"/>
    </row>
    <row r="871" spans="2:24" x14ac:dyDescent="0.25">
      <c r="B871" s="6"/>
      <c r="E871" s="7"/>
      <c r="J871" s="7"/>
      <c r="K871" s="7"/>
      <c r="L871" s="7"/>
      <c r="P871" s="9"/>
      <c r="Q871" s="25"/>
      <c r="R871" s="9"/>
      <c r="T871" s="7"/>
      <c r="U871" s="7"/>
      <c r="V871" s="26"/>
      <c r="X871" s="28"/>
    </row>
    <row r="872" spans="2:24" x14ac:dyDescent="0.25">
      <c r="B872" s="6"/>
      <c r="E872" s="7"/>
      <c r="J872" s="7"/>
      <c r="K872" s="7"/>
      <c r="L872" s="7"/>
      <c r="P872" s="9"/>
      <c r="Q872" s="25"/>
      <c r="R872" s="9"/>
      <c r="T872" s="7"/>
      <c r="U872" s="7"/>
      <c r="V872" s="26"/>
      <c r="X872" s="28"/>
    </row>
    <row r="873" spans="2:24" x14ac:dyDescent="0.25">
      <c r="B873" s="6"/>
      <c r="E873" s="7"/>
      <c r="J873" s="7"/>
      <c r="K873" s="7"/>
      <c r="L873" s="7"/>
      <c r="P873" s="9"/>
      <c r="Q873" s="25"/>
      <c r="R873" s="9"/>
      <c r="T873" s="7"/>
      <c r="U873" s="7"/>
      <c r="V873" s="26"/>
      <c r="X873" s="28"/>
    </row>
    <row r="874" spans="2:24" x14ac:dyDescent="0.25">
      <c r="B874" s="6"/>
      <c r="E874" s="7"/>
      <c r="J874" s="7"/>
      <c r="K874" s="7"/>
      <c r="L874" s="7"/>
      <c r="P874" s="9"/>
      <c r="Q874" s="25"/>
      <c r="R874" s="9"/>
      <c r="T874" s="7"/>
      <c r="U874" s="7"/>
      <c r="V874" s="26"/>
      <c r="X874" s="28"/>
    </row>
    <row r="875" spans="2:24" x14ac:dyDescent="0.25">
      <c r="B875" s="6"/>
      <c r="E875" s="7"/>
      <c r="J875" s="7"/>
      <c r="K875" s="7"/>
      <c r="L875" s="7"/>
      <c r="P875" s="9"/>
      <c r="Q875" s="25"/>
      <c r="R875" s="9"/>
      <c r="T875" s="7"/>
      <c r="U875" s="7"/>
      <c r="V875" s="26"/>
      <c r="X875" s="28"/>
    </row>
    <row r="876" spans="2:24" x14ac:dyDescent="0.25">
      <c r="B876" s="6"/>
      <c r="E876" s="7"/>
      <c r="J876" s="7"/>
      <c r="K876" s="7"/>
      <c r="L876" s="7"/>
      <c r="P876" s="9"/>
      <c r="Q876" s="25"/>
      <c r="R876" s="9"/>
      <c r="T876" s="7"/>
      <c r="U876" s="7"/>
      <c r="V876" s="26"/>
      <c r="X876" s="28"/>
    </row>
    <row r="877" spans="2:24" x14ac:dyDescent="0.25">
      <c r="B877" s="6"/>
      <c r="E877" s="7"/>
      <c r="J877" s="7"/>
      <c r="K877" s="7"/>
      <c r="L877" s="7"/>
      <c r="P877" s="9"/>
      <c r="Q877" s="25"/>
      <c r="R877" s="9"/>
      <c r="T877" s="7"/>
      <c r="U877" s="7"/>
      <c r="V877" s="26"/>
      <c r="X877" s="28"/>
    </row>
    <row r="878" spans="2:24" x14ac:dyDescent="0.25">
      <c r="B878" s="6"/>
      <c r="E878" s="7"/>
      <c r="J878" s="7"/>
      <c r="K878" s="7"/>
      <c r="L878" s="7"/>
      <c r="P878" s="9"/>
      <c r="Q878" s="25"/>
      <c r="R878" s="9"/>
      <c r="T878" s="7"/>
      <c r="U878" s="7"/>
      <c r="V878" s="26"/>
      <c r="X878" s="28"/>
    </row>
    <row r="879" spans="2:24" x14ac:dyDescent="0.25">
      <c r="B879" s="6"/>
      <c r="E879" s="7"/>
      <c r="J879" s="7"/>
      <c r="K879" s="7"/>
      <c r="L879" s="7"/>
      <c r="P879" s="9"/>
      <c r="Q879" s="25"/>
      <c r="R879" s="9"/>
      <c r="T879" s="7"/>
      <c r="U879" s="7"/>
      <c r="V879" s="26"/>
      <c r="X879" s="28"/>
    </row>
    <row r="880" spans="2:24" x14ac:dyDescent="0.25">
      <c r="B880" s="6"/>
      <c r="E880" s="7"/>
      <c r="J880" s="7"/>
      <c r="K880" s="7"/>
      <c r="L880" s="7"/>
      <c r="P880" s="9"/>
      <c r="Q880" s="25"/>
      <c r="R880" s="9"/>
      <c r="T880" s="7"/>
      <c r="U880" s="7"/>
      <c r="V880" s="26"/>
      <c r="X880" s="28"/>
    </row>
    <row r="881" spans="2:24" x14ac:dyDescent="0.25">
      <c r="B881" s="6"/>
      <c r="E881" s="7"/>
      <c r="J881" s="7"/>
      <c r="K881" s="7"/>
      <c r="L881" s="7"/>
      <c r="P881" s="9"/>
      <c r="Q881" s="25"/>
      <c r="R881" s="9"/>
      <c r="T881" s="7"/>
      <c r="U881" s="7"/>
      <c r="V881" s="26"/>
      <c r="X881" s="28"/>
    </row>
    <row r="882" spans="2:24" x14ac:dyDescent="0.25">
      <c r="B882" s="6"/>
      <c r="E882" s="7"/>
      <c r="J882" s="7"/>
      <c r="K882" s="7"/>
      <c r="L882" s="7"/>
      <c r="P882" s="9"/>
      <c r="Q882" s="25"/>
      <c r="R882" s="9"/>
      <c r="T882" s="7"/>
      <c r="U882" s="7"/>
      <c r="V882" s="26"/>
      <c r="X882" s="28"/>
    </row>
    <row r="883" spans="2:24" x14ac:dyDescent="0.25">
      <c r="B883" s="6"/>
      <c r="E883" s="7"/>
      <c r="J883" s="7"/>
      <c r="K883" s="7"/>
      <c r="L883" s="7"/>
      <c r="P883" s="9"/>
      <c r="Q883" s="25"/>
      <c r="R883" s="9"/>
      <c r="T883" s="7"/>
      <c r="U883" s="7"/>
      <c r="V883" s="26"/>
      <c r="X883" s="28"/>
    </row>
    <row r="884" spans="2:24" x14ac:dyDescent="0.25">
      <c r="B884" s="6"/>
      <c r="E884" s="7"/>
      <c r="J884" s="7"/>
      <c r="K884" s="7"/>
      <c r="L884" s="7"/>
      <c r="P884" s="9"/>
      <c r="Q884" s="25"/>
      <c r="R884" s="9"/>
      <c r="T884" s="7"/>
      <c r="U884" s="7"/>
      <c r="V884" s="26"/>
      <c r="X884" s="28"/>
    </row>
    <row r="885" spans="2:24" x14ac:dyDescent="0.25">
      <c r="B885" s="6"/>
      <c r="E885" s="7"/>
      <c r="J885" s="7"/>
      <c r="K885" s="7"/>
      <c r="L885" s="7"/>
      <c r="P885" s="9"/>
      <c r="Q885" s="25"/>
      <c r="R885" s="9"/>
      <c r="T885" s="7"/>
      <c r="U885" s="7"/>
      <c r="V885" s="26"/>
      <c r="X885" s="28"/>
    </row>
    <row r="886" spans="2:24" x14ac:dyDescent="0.25">
      <c r="B886" s="6"/>
      <c r="E886" s="7"/>
      <c r="J886" s="7"/>
      <c r="K886" s="7"/>
      <c r="L886" s="7"/>
      <c r="P886" s="9"/>
      <c r="Q886" s="25"/>
      <c r="R886" s="9"/>
      <c r="T886" s="7"/>
      <c r="U886" s="7"/>
      <c r="V886" s="26"/>
      <c r="X886" s="28"/>
    </row>
    <row r="887" spans="2:24" x14ac:dyDescent="0.25">
      <c r="B887" s="6"/>
      <c r="E887" s="7"/>
      <c r="J887" s="7"/>
      <c r="K887" s="7"/>
      <c r="L887" s="7"/>
      <c r="P887" s="9"/>
      <c r="Q887" s="25"/>
      <c r="R887" s="9"/>
      <c r="T887" s="7"/>
      <c r="U887" s="7"/>
      <c r="V887" s="26"/>
      <c r="X887" s="28"/>
    </row>
    <row r="888" spans="2:24" x14ac:dyDescent="0.25">
      <c r="B888" s="6"/>
      <c r="E888" s="7"/>
      <c r="J888" s="7"/>
      <c r="K888" s="7"/>
      <c r="L888" s="7"/>
      <c r="P888" s="9"/>
      <c r="Q888" s="25"/>
      <c r="R888" s="9"/>
      <c r="T888" s="7"/>
      <c r="U888" s="7"/>
      <c r="V888" s="26"/>
      <c r="X888" s="28"/>
    </row>
    <row r="889" spans="2:24" x14ac:dyDescent="0.25">
      <c r="B889" s="6"/>
      <c r="E889" s="7"/>
      <c r="J889" s="7"/>
      <c r="K889" s="7"/>
      <c r="L889" s="7"/>
      <c r="P889" s="9"/>
      <c r="Q889" s="25"/>
      <c r="R889" s="9"/>
      <c r="T889" s="7"/>
      <c r="U889" s="7"/>
      <c r="V889" s="26"/>
      <c r="X889" s="28"/>
    </row>
    <row r="890" spans="2:24" x14ac:dyDescent="0.25">
      <c r="B890" s="6"/>
      <c r="E890" s="7"/>
      <c r="J890" s="7"/>
      <c r="K890" s="7"/>
      <c r="L890" s="7"/>
      <c r="P890" s="9"/>
      <c r="Q890" s="25"/>
      <c r="R890" s="9"/>
      <c r="T890" s="7"/>
      <c r="U890" s="7"/>
      <c r="V890" s="26"/>
      <c r="X890" s="28"/>
    </row>
    <row r="891" spans="2:24" x14ac:dyDescent="0.25">
      <c r="B891" s="6"/>
      <c r="E891" s="7"/>
      <c r="J891" s="7"/>
      <c r="K891" s="7"/>
      <c r="L891" s="7"/>
      <c r="P891" s="9"/>
      <c r="Q891" s="25"/>
      <c r="R891" s="9"/>
      <c r="T891" s="7"/>
      <c r="U891" s="7"/>
      <c r="V891" s="26"/>
      <c r="X891" s="28"/>
    </row>
    <row r="892" spans="2:24" x14ac:dyDescent="0.25">
      <c r="B892" s="6"/>
      <c r="E892" s="7"/>
      <c r="J892" s="7"/>
      <c r="K892" s="7"/>
      <c r="L892" s="7"/>
      <c r="P892" s="9"/>
      <c r="Q892" s="25"/>
      <c r="R892" s="9"/>
      <c r="T892" s="7"/>
      <c r="U892" s="7"/>
      <c r="V892" s="26"/>
      <c r="X892" s="28"/>
    </row>
    <row r="893" spans="2:24" x14ac:dyDescent="0.25">
      <c r="B893" s="6"/>
      <c r="E893" s="7"/>
      <c r="J893" s="7"/>
      <c r="K893" s="7"/>
      <c r="L893" s="7"/>
      <c r="P893" s="9"/>
      <c r="Q893" s="25"/>
      <c r="R893" s="9"/>
      <c r="T893" s="7"/>
      <c r="U893" s="7"/>
      <c r="V893" s="26"/>
      <c r="X893" s="28"/>
    </row>
    <row r="894" spans="2:24" x14ac:dyDescent="0.25">
      <c r="B894" s="6"/>
      <c r="E894" s="7"/>
      <c r="J894" s="7"/>
      <c r="K894" s="7"/>
      <c r="L894" s="7"/>
      <c r="P894" s="9"/>
      <c r="Q894" s="25"/>
      <c r="R894" s="9"/>
      <c r="T894" s="7"/>
      <c r="U894" s="7"/>
      <c r="V894" s="26"/>
      <c r="X894" s="28"/>
    </row>
    <row r="895" spans="2:24" x14ac:dyDescent="0.25">
      <c r="B895" s="6"/>
      <c r="E895" s="7"/>
      <c r="J895" s="7"/>
      <c r="K895" s="7"/>
      <c r="L895" s="7"/>
      <c r="P895" s="9"/>
      <c r="Q895" s="25"/>
      <c r="R895" s="9"/>
      <c r="T895" s="7"/>
      <c r="U895" s="7"/>
      <c r="V895" s="26"/>
      <c r="X895" s="28"/>
    </row>
    <row r="896" spans="2:24" x14ac:dyDescent="0.25">
      <c r="B896" s="6"/>
      <c r="E896" s="7"/>
      <c r="J896" s="7"/>
      <c r="K896" s="7"/>
      <c r="L896" s="7"/>
      <c r="P896" s="9"/>
      <c r="Q896" s="25"/>
      <c r="R896" s="9"/>
      <c r="T896" s="7"/>
      <c r="U896" s="7"/>
      <c r="V896" s="26"/>
      <c r="X896" s="28"/>
    </row>
    <row r="897" spans="2:24" x14ac:dyDescent="0.25">
      <c r="B897" s="6"/>
      <c r="E897" s="7"/>
      <c r="J897" s="7"/>
      <c r="K897" s="7"/>
      <c r="L897" s="7"/>
      <c r="P897" s="9"/>
      <c r="Q897" s="25"/>
      <c r="R897" s="9"/>
      <c r="T897" s="7"/>
      <c r="U897" s="7"/>
      <c r="V897" s="26"/>
      <c r="X897" s="28"/>
    </row>
    <row r="898" spans="2:24" x14ac:dyDescent="0.25">
      <c r="B898" s="6"/>
      <c r="E898" s="7"/>
      <c r="J898" s="7"/>
      <c r="K898" s="7"/>
      <c r="L898" s="7"/>
      <c r="P898" s="9"/>
      <c r="Q898" s="25"/>
      <c r="R898" s="9"/>
      <c r="T898" s="7"/>
      <c r="U898" s="7"/>
      <c r="V898" s="26"/>
      <c r="X898" s="28"/>
    </row>
    <row r="899" spans="2:24" x14ac:dyDescent="0.25">
      <c r="B899" s="6"/>
      <c r="E899" s="7"/>
      <c r="J899" s="7"/>
      <c r="K899" s="7"/>
      <c r="L899" s="7"/>
      <c r="P899" s="9"/>
      <c r="Q899" s="25"/>
      <c r="R899" s="9"/>
      <c r="T899" s="7"/>
      <c r="U899" s="7"/>
      <c r="V899" s="26"/>
      <c r="X899" s="28"/>
    </row>
    <row r="900" spans="2:24" x14ac:dyDescent="0.25">
      <c r="B900" s="6"/>
      <c r="E900" s="7"/>
      <c r="J900" s="7"/>
      <c r="K900" s="7"/>
      <c r="L900" s="7"/>
      <c r="P900" s="9"/>
      <c r="Q900" s="25"/>
      <c r="R900" s="9"/>
      <c r="T900" s="7"/>
      <c r="U900" s="7"/>
      <c r="V900" s="26"/>
      <c r="X900" s="28"/>
    </row>
    <row r="901" spans="2:24" x14ac:dyDescent="0.25">
      <c r="B901" s="6"/>
      <c r="E901" s="7"/>
      <c r="J901" s="7"/>
      <c r="K901" s="7"/>
      <c r="L901" s="7"/>
      <c r="P901" s="9"/>
      <c r="Q901" s="25"/>
      <c r="R901" s="9"/>
      <c r="T901" s="7"/>
      <c r="U901" s="7"/>
      <c r="V901" s="26"/>
      <c r="X901" s="28"/>
    </row>
    <row r="902" spans="2:24" x14ac:dyDescent="0.25">
      <c r="B902" s="6"/>
      <c r="E902" s="7"/>
      <c r="J902" s="7"/>
      <c r="K902" s="7"/>
      <c r="L902" s="7"/>
      <c r="P902" s="9"/>
      <c r="Q902" s="25"/>
      <c r="R902" s="9"/>
      <c r="T902" s="7"/>
      <c r="U902" s="7"/>
      <c r="V902" s="26"/>
      <c r="X902" s="28"/>
    </row>
    <row r="903" spans="2:24" x14ac:dyDescent="0.25">
      <c r="B903" s="6"/>
      <c r="E903" s="7"/>
      <c r="J903" s="7"/>
      <c r="K903" s="7"/>
      <c r="L903" s="7"/>
      <c r="P903" s="9"/>
      <c r="Q903" s="25"/>
      <c r="R903" s="9"/>
      <c r="T903" s="7"/>
      <c r="U903" s="7"/>
      <c r="V903" s="26"/>
      <c r="X903" s="28"/>
    </row>
    <row r="904" spans="2:24" x14ac:dyDescent="0.25">
      <c r="B904" s="6"/>
      <c r="E904" s="7"/>
      <c r="J904" s="7"/>
      <c r="K904" s="7"/>
      <c r="L904" s="7"/>
      <c r="P904" s="9"/>
      <c r="Q904" s="25"/>
      <c r="R904" s="9"/>
      <c r="T904" s="7"/>
      <c r="U904" s="7"/>
      <c r="V904" s="26"/>
      <c r="X904" s="28"/>
    </row>
    <row r="905" spans="2:24" x14ac:dyDescent="0.25">
      <c r="B905" s="6"/>
      <c r="E905" s="7"/>
      <c r="J905" s="7"/>
      <c r="K905" s="7"/>
      <c r="L905" s="7"/>
      <c r="P905" s="9"/>
      <c r="Q905" s="25"/>
      <c r="R905" s="9"/>
      <c r="T905" s="7"/>
      <c r="U905" s="7"/>
      <c r="V905" s="26"/>
      <c r="X905" s="28"/>
    </row>
    <row r="906" spans="2:24" x14ac:dyDescent="0.25">
      <c r="B906" s="6"/>
      <c r="E906" s="7"/>
      <c r="J906" s="7"/>
      <c r="K906" s="7"/>
      <c r="L906" s="7"/>
      <c r="P906" s="9"/>
      <c r="Q906" s="25"/>
      <c r="R906" s="9"/>
      <c r="T906" s="7"/>
      <c r="U906" s="7"/>
      <c r="V906" s="26"/>
      <c r="X906" s="28"/>
    </row>
    <row r="907" spans="2:24" x14ac:dyDescent="0.25">
      <c r="B907" s="6"/>
      <c r="E907" s="7"/>
      <c r="J907" s="7"/>
      <c r="K907" s="7"/>
      <c r="L907" s="7"/>
      <c r="P907" s="9"/>
      <c r="Q907" s="25"/>
      <c r="R907" s="9"/>
      <c r="T907" s="7"/>
      <c r="U907" s="7"/>
      <c r="V907" s="26"/>
      <c r="X907" s="28"/>
    </row>
    <row r="908" spans="2:24" x14ac:dyDescent="0.25">
      <c r="B908" s="6"/>
      <c r="E908" s="7"/>
      <c r="J908" s="7"/>
      <c r="K908" s="7"/>
      <c r="L908" s="7"/>
      <c r="P908" s="9"/>
      <c r="Q908" s="25"/>
      <c r="R908" s="9"/>
      <c r="T908" s="7"/>
      <c r="U908" s="7"/>
      <c r="V908" s="26"/>
      <c r="X908" s="28"/>
    </row>
    <row r="909" spans="2:24" x14ac:dyDescent="0.25">
      <c r="B909" s="6"/>
      <c r="E909" s="7"/>
      <c r="J909" s="7"/>
      <c r="K909" s="7"/>
      <c r="L909" s="7"/>
      <c r="P909" s="9"/>
      <c r="Q909" s="25"/>
      <c r="R909" s="9"/>
      <c r="T909" s="7"/>
      <c r="U909" s="7"/>
      <c r="V909" s="26"/>
      <c r="X909" s="28"/>
    </row>
    <row r="910" spans="2:24" x14ac:dyDescent="0.25">
      <c r="B910" s="6"/>
      <c r="E910" s="7"/>
      <c r="J910" s="7"/>
      <c r="K910" s="7"/>
      <c r="L910" s="7"/>
      <c r="P910" s="9"/>
      <c r="Q910" s="25"/>
      <c r="R910" s="9"/>
      <c r="T910" s="7"/>
      <c r="U910" s="7"/>
      <c r="V910" s="26"/>
      <c r="X910" s="28"/>
    </row>
    <row r="911" spans="2:24" x14ac:dyDescent="0.25">
      <c r="B911" s="6"/>
      <c r="E911" s="7"/>
      <c r="J911" s="7"/>
      <c r="K911" s="7"/>
      <c r="L911" s="7"/>
      <c r="P911" s="9"/>
      <c r="Q911" s="25"/>
      <c r="R911" s="9"/>
      <c r="T911" s="7"/>
      <c r="U911" s="7"/>
      <c r="V911" s="26"/>
      <c r="X911" s="28"/>
    </row>
    <row r="912" spans="2:24" x14ac:dyDescent="0.25">
      <c r="B912" s="6"/>
      <c r="E912" s="7"/>
      <c r="J912" s="7"/>
      <c r="K912" s="7"/>
      <c r="L912" s="7"/>
      <c r="P912" s="9"/>
      <c r="Q912" s="25"/>
      <c r="R912" s="9"/>
      <c r="T912" s="7"/>
      <c r="U912" s="7"/>
      <c r="V912" s="26"/>
      <c r="X912" s="28"/>
    </row>
    <row r="913" spans="2:24" x14ac:dyDescent="0.25">
      <c r="B913" s="6"/>
      <c r="E913" s="7"/>
      <c r="J913" s="7"/>
      <c r="K913" s="7"/>
      <c r="L913" s="7"/>
      <c r="P913" s="9"/>
      <c r="Q913" s="25"/>
      <c r="R913" s="9"/>
      <c r="T913" s="7"/>
      <c r="U913" s="7"/>
      <c r="V913" s="26"/>
      <c r="X913" s="28"/>
    </row>
    <row r="914" spans="2:24" x14ac:dyDescent="0.25">
      <c r="B914" s="6"/>
      <c r="E914" s="7"/>
      <c r="J914" s="7"/>
      <c r="K914" s="7"/>
      <c r="L914" s="7"/>
      <c r="P914" s="9"/>
      <c r="Q914" s="25"/>
      <c r="R914" s="9"/>
      <c r="T914" s="7"/>
      <c r="U914" s="7"/>
      <c r="V914" s="26"/>
      <c r="X914" s="28"/>
    </row>
    <row r="915" spans="2:24" x14ac:dyDescent="0.25">
      <c r="B915" s="6"/>
      <c r="E915" s="7"/>
      <c r="J915" s="7"/>
      <c r="K915" s="7"/>
      <c r="L915" s="7"/>
      <c r="P915" s="9"/>
      <c r="Q915" s="25"/>
      <c r="R915" s="9"/>
      <c r="T915" s="7"/>
      <c r="U915" s="7"/>
      <c r="V915" s="26"/>
      <c r="X915" s="28"/>
    </row>
    <row r="916" spans="2:24" x14ac:dyDescent="0.25">
      <c r="B916" s="6"/>
      <c r="E916" s="7"/>
      <c r="J916" s="7"/>
      <c r="K916" s="7"/>
      <c r="L916" s="7"/>
      <c r="P916" s="9"/>
      <c r="Q916" s="25"/>
      <c r="R916" s="9"/>
      <c r="T916" s="7"/>
      <c r="U916" s="7"/>
      <c r="V916" s="26"/>
      <c r="X916" s="28"/>
    </row>
    <row r="917" spans="2:24" x14ac:dyDescent="0.25">
      <c r="B917" s="6"/>
      <c r="E917" s="7"/>
      <c r="J917" s="7"/>
      <c r="K917" s="7"/>
      <c r="L917" s="7"/>
      <c r="P917" s="9"/>
      <c r="Q917" s="25"/>
      <c r="R917" s="9"/>
      <c r="T917" s="7"/>
      <c r="U917" s="7"/>
      <c r="V917" s="26"/>
      <c r="X917" s="28"/>
    </row>
    <row r="918" spans="2:24" x14ac:dyDescent="0.25">
      <c r="B918" s="6"/>
      <c r="E918" s="7"/>
      <c r="J918" s="7"/>
      <c r="K918" s="7"/>
      <c r="L918" s="7"/>
      <c r="P918" s="9"/>
      <c r="Q918" s="25"/>
      <c r="R918" s="9"/>
      <c r="T918" s="7"/>
      <c r="U918" s="7"/>
      <c r="V918" s="26"/>
      <c r="X918" s="28"/>
    </row>
    <row r="919" spans="2:24" x14ac:dyDescent="0.25">
      <c r="B919" s="6"/>
      <c r="E919" s="7"/>
      <c r="J919" s="7"/>
      <c r="K919" s="7"/>
      <c r="L919" s="7"/>
      <c r="P919" s="9"/>
      <c r="Q919" s="25"/>
      <c r="R919" s="9"/>
      <c r="T919" s="7"/>
      <c r="U919" s="7"/>
      <c r="V919" s="26"/>
      <c r="X919" s="28"/>
    </row>
    <row r="920" spans="2:24" x14ac:dyDescent="0.25">
      <c r="B920" s="6"/>
      <c r="E920" s="7"/>
      <c r="J920" s="7"/>
      <c r="K920" s="7"/>
      <c r="L920" s="7"/>
      <c r="P920" s="9"/>
      <c r="Q920" s="25"/>
      <c r="R920" s="9"/>
      <c r="T920" s="7"/>
      <c r="U920" s="7"/>
      <c r="V920" s="26"/>
      <c r="X920" s="28"/>
    </row>
    <row r="921" spans="2:24" x14ac:dyDescent="0.25">
      <c r="B921" s="6"/>
      <c r="E921" s="7"/>
      <c r="J921" s="7"/>
      <c r="K921" s="7"/>
      <c r="L921" s="7"/>
      <c r="P921" s="9"/>
      <c r="Q921" s="25"/>
      <c r="R921" s="9"/>
      <c r="T921" s="7"/>
      <c r="U921" s="7"/>
      <c r="V921" s="26"/>
      <c r="X921" s="28"/>
    </row>
    <row r="922" spans="2:24" x14ac:dyDescent="0.25">
      <c r="B922" s="6"/>
      <c r="E922" s="7"/>
      <c r="J922" s="7"/>
      <c r="K922" s="7"/>
      <c r="L922" s="7"/>
      <c r="P922" s="9"/>
      <c r="Q922" s="25"/>
      <c r="R922" s="9"/>
      <c r="T922" s="7"/>
      <c r="U922" s="7"/>
      <c r="V922" s="26"/>
      <c r="X922" s="28"/>
    </row>
    <row r="923" spans="2:24" x14ac:dyDescent="0.25">
      <c r="B923" s="6"/>
      <c r="E923" s="7"/>
      <c r="J923" s="7"/>
      <c r="K923" s="7"/>
      <c r="L923" s="7"/>
      <c r="P923" s="9"/>
      <c r="Q923" s="25"/>
      <c r="R923" s="9"/>
      <c r="T923" s="7"/>
      <c r="U923" s="7"/>
      <c r="V923" s="26"/>
      <c r="X923" s="28"/>
    </row>
    <row r="924" spans="2:24" x14ac:dyDescent="0.25">
      <c r="B924" s="6"/>
      <c r="E924" s="7"/>
      <c r="J924" s="7"/>
      <c r="K924" s="7"/>
      <c r="L924" s="7"/>
      <c r="P924" s="9"/>
      <c r="Q924" s="25"/>
      <c r="R924" s="9"/>
      <c r="T924" s="7"/>
      <c r="U924" s="7"/>
      <c r="V924" s="26"/>
      <c r="X924" s="28"/>
    </row>
    <row r="925" spans="2:24" x14ac:dyDescent="0.25">
      <c r="B925" s="6"/>
      <c r="E925" s="7"/>
      <c r="J925" s="7"/>
      <c r="K925" s="7"/>
      <c r="L925" s="7"/>
      <c r="P925" s="9"/>
      <c r="Q925" s="25"/>
      <c r="R925" s="9"/>
      <c r="T925" s="7"/>
      <c r="U925" s="7"/>
      <c r="V925" s="26"/>
      <c r="X925" s="28"/>
    </row>
    <row r="926" spans="2:24" x14ac:dyDescent="0.25">
      <c r="B926" s="6"/>
      <c r="E926" s="7"/>
      <c r="J926" s="7"/>
      <c r="K926" s="7"/>
      <c r="L926" s="7"/>
      <c r="P926" s="9"/>
      <c r="Q926" s="25"/>
      <c r="R926" s="9"/>
      <c r="T926" s="7"/>
      <c r="U926" s="7"/>
      <c r="V926" s="26"/>
      <c r="X926" s="28"/>
    </row>
    <row r="927" spans="2:24" x14ac:dyDescent="0.25">
      <c r="B927" s="6"/>
      <c r="E927" s="7"/>
      <c r="J927" s="7"/>
      <c r="K927" s="7"/>
      <c r="L927" s="7"/>
      <c r="P927" s="9"/>
      <c r="Q927" s="25"/>
      <c r="R927" s="9"/>
      <c r="T927" s="7"/>
      <c r="U927" s="7"/>
      <c r="V927" s="26"/>
      <c r="X927" s="28"/>
    </row>
    <row r="928" spans="2:24" x14ac:dyDescent="0.25">
      <c r="B928" s="6"/>
      <c r="E928" s="7"/>
      <c r="J928" s="7"/>
      <c r="K928" s="7"/>
      <c r="L928" s="7"/>
      <c r="P928" s="9"/>
      <c r="Q928" s="25"/>
      <c r="R928" s="9"/>
      <c r="T928" s="7"/>
      <c r="U928" s="7"/>
      <c r="V928" s="26"/>
      <c r="X928" s="28"/>
    </row>
    <row r="929" spans="2:24" x14ac:dyDescent="0.25">
      <c r="B929" s="6"/>
      <c r="E929" s="7"/>
      <c r="J929" s="7"/>
      <c r="K929" s="7"/>
      <c r="L929" s="7"/>
      <c r="P929" s="9"/>
      <c r="Q929" s="25"/>
      <c r="R929" s="9"/>
      <c r="T929" s="7"/>
      <c r="U929" s="7"/>
      <c r="V929" s="26"/>
      <c r="X929" s="28"/>
    </row>
    <row r="930" spans="2:24" x14ac:dyDescent="0.25">
      <c r="B930" s="6"/>
      <c r="E930" s="7"/>
      <c r="J930" s="7"/>
      <c r="K930" s="7"/>
      <c r="L930" s="7"/>
      <c r="P930" s="9"/>
      <c r="Q930" s="25"/>
      <c r="R930" s="9"/>
      <c r="T930" s="7"/>
      <c r="U930" s="7"/>
      <c r="V930" s="26"/>
      <c r="X930" s="28"/>
    </row>
    <row r="931" spans="2:24" x14ac:dyDescent="0.25">
      <c r="B931" s="6"/>
      <c r="E931" s="7"/>
      <c r="J931" s="7"/>
      <c r="K931" s="7"/>
      <c r="L931" s="7"/>
      <c r="P931" s="9"/>
      <c r="Q931" s="25"/>
      <c r="R931" s="9"/>
      <c r="T931" s="7"/>
      <c r="U931" s="7"/>
      <c r="V931" s="26"/>
      <c r="X931" s="28"/>
    </row>
    <row r="932" spans="2:24" x14ac:dyDescent="0.25">
      <c r="B932" s="6"/>
      <c r="E932" s="7"/>
      <c r="J932" s="7"/>
      <c r="K932" s="7"/>
      <c r="L932" s="7"/>
      <c r="P932" s="9"/>
      <c r="Q932" s="25"/>
      <c r="R932" s="9"/>
      <c r="T932" s="7"/>
      <c r="U932" s="7"/>
      <c r="V932" s="26"/>
      <c r="X932" s="28"/>
    </row>
    <row r="933" spans="2:24" x14ac:dyDescent="0.25">
      <c r="B933" s="6"/>
      <c r="E933" s="7"/>
      <c r="J933" s="7"/>
      <c r="K933" s="7"/>
      <c r="L933" s="7"/>
      <c r="P933" s="9"/>
      <c r="Q933" s="25"/>
      <c r="R933" s="9"/>
      <c r="T933" s="7"/>
      <c r="U933" s="7"/>
      <c r="V933" s="26"/>
      <c r="X933" s="28"/>
    </row>
    <row r="934" spans="2:24" x14ac:dyDescent="0.25">
      <c r="B934" s="6"/>
      <c r="E934" s="7"/>
      <c r="J934" s="7"/>
      <c r="K934" s="7"/>
      <c r="L934" s="7"/>
      <c r="P934" s="9"/>
      <c r="Q934" s="25"/>
      <c r="R934" s="9"/>
      <c r="T934" s="7"/>
      <c r="U934" s="7"/>
      <c r="V934" s="26"/>
      <c r="X934" s="28"/>
    </row>
    <row r="935" spans="2:24" x14ac:dyDescent="0.25">
      <c r="B935" s="6"/>
      <c r="E935" s="7"/>
      <c r="J935" s="7"/>
      <c r="K935" s="7"/>
      <c r="L935" s="7"/>
      <c r="P935" s="9"/>
      <c r="Q935" s="25"/>
      <c r="R935" s="9"/>
      <c r="T935" s="7"/>
      <c r="U935" s="7"/>
      <c r="V935" s="26"/>
      <c r="X935" s="28"/>
    </row>
    <row r="936" spans="2:24" x14ac:dyDescent="0.25">
      <c r="B936" s="6"/>
      <c r="E936" s="7"/>
      <c r="J936" s="7"/>
      <c r="K936" s="7"/>
      <c r="L936" s="7"/>
      <c r="P936" s="9"/>
      <c r="Q936" s="25"/>
      <c r="R936" s="9"/>
      <c r="T936" s="7"/>
      <c r="U936" s="7"/>
      <c r="V936" s="26"/>
      <c r="X936" s="28"/>
    </row>
    <row r="937" spans="2:24" x14ac:dyDescent="0.25">
      <c r="B937" s="6"/>
      <c r="E937" s="7"/>
      <c r="J937" s="7"/>
      <c r="K937" s="7"/>
      <c r="L937" s="7"/>
      <c r="P937" s="9"/>
      <c r="Q937" s="25"/>
      <c r="R937" s="9"/>
      <c r="T937" s="7"/>
      <c r="U937" s="7"/>
      <c r="V937" s="26"/>
      <c r="X937" s="28"/>
    </row>
    <row r="938" spans="2:24" x14ac:dyDescent="0.25">
      <c r="B938" s="6"/>
      <c r="E938" s="7"/>
      <c r="J938" s="7"/>
      <c r="K938" s="7"/>
      <c r="L938" s="7"/>
      <c r="P938" s="9"/>
      <c r="Q938" s="25"/>
      <c r="R938" s="9"/>
      <c r="T938" s="7"/>
      <c r="U938" s="7"/>
      <c r="V938" s="26"/>
      <c r="X938" s="28"/>
    </row>
    <row r="939" spans="2:24" x14ac:dyDescent="0.25">
      <c r="B939" s="6"/>
      <c r="E939" s="7"/>
      <c r="J939" s="7"/>
      <c r="K939" s="7"/>
      <c r="L939" s="7"/>
      <c r="P939" s="9"/>
      <c r="Q939" s="25"/>
      <c r="R939" s="9"/>
      <c r="T939" s="7"/>
      <c r="U939" s="7"/>
      <c r="V939" s="26"/>
      <c r="X939" s="28"/>
    </row>
    <row r="940" spans="2:24" x14ac:dyDescent="0.25">
      <c r="B940" s="6"/>
      <c r="E940" s="7"/>
      <c r="J940" s="7"/>
      <c r="K940" s="7"/>
      <c r="L940" s="7"/>
      <c r="P940" s="9"/>
      <c r="Q940" s="25"/>
      <c r="R940" s="9"/>
      <c r="T940" s="7"/>
      <c r="U940" s="7"/>
      <c r="V940" s="26"/>
      <c r="X940" s="28"/>
    </row>
    <row r="941" spans="2:24" x14ac:dyDescent="0.25">
      <c r="B941" s="6"/>
      <c r="E941" s="7"/>
      <c r="J941" s="7"/>
      <c r="K941" s="7"/>
      <c r="L941" s="7"/>
      <c r="P941" s="9"/>
      <c r="Q941" s="25"/>
      <c r="R941" s="9"/>
      <c r="T941" s="7"/>
      <c r="U941" s="7"/>
      <c r="V941" s="26"/>
      <c r="X941" s="28"/>
    </row>
    <row r="942" spans="2:24" x14ac:dyDescent="0.25">
      <c r="B942" s="6"/>
      <c r="E942" s="7"/>
      <c r="J942" s="7"/>
      <c r="K942" s="7"/>
      <c r="L942" s="7"/>
      <c r="P942" s="9"/>
      <c r="Q942" s="25"/>
      <c r="R942" s="9"/>
      <c r="T942" s="7"/>
      <c r="U942" s="7"/>
      <c r="V942" s="26"/>
      <c r="X942" s="28"/>
    </row>
    <row r="943" spans="2:24" x14ac:dyDescent="0.25">
      <c r="B943" s="6"/>
      <c r="E943" s="7"/>
      <c r="J943" s="7"/>
      <c r="K943" s="7"/>
      <c r="L943" s="7"/>
      <c r="P943" s="9"/>
      <c r="Q943" s="25"/>
      <c r="R943" s="9"/>
      <c r="T943" s="7"/>
      <c r="U943" s="7"/>
      <c r="V943" s="26"/>
      <c r="X943" s="28"/>
    </row>
    <row r="944" spans="2:24" x14ac:dyDescent="0.25">
      <c r="B944" s="6"/>
      <c r="E944" s="7"/>
      <c r="J944" s="7"/>
      <c r="K944" s="7"/>
      <c r="L944" s="7"/>
      <c r="P944" s="9"/>
      <c r="Q944" s="25"/>
      <c r="R944" s="9"/>
      <c r="T944" s="7"/>
      <c r="U944" s="7"/>
      <c r="V944" s="26"/>
      <c r="X944" s="28"/>
    </row>
    <row r="945" spans="2:24" x14ac:dyDescent="0.25">
      <c r="B945" s="6"/>
      <c r="E945" s="7"/>
      <c r="J945" s="7"/>
      <c r="K945" s="7"/>
      <c r="L945" s="7"/>
      <c r="P945" s="9"/>
      <c r="Q945" s="25"/>
      <c r="R945" s="9"/>
      <c r="T945" s="7"/>
      <c r="U945" s="7"/>
      <c r="V945" s="26"/>
      <c r="X945" s="28"/>
    </row>
    <row r="946" spans="2:24" x14ac:dyDescent="0.25">
      <c r="B946" s="6"/>
      <c r="E946" s="7"/>
      <c r="J946" s="7"/>
      <c r="K946" s="7"/>
      <c r="L946" s="7"/>
      <c r="P946" s="9"/>
      <c r="Q946" s="25"/>
      <c r="R946" s="9"/>
      <c r="T946" s="7"/>
      <c r="U946" s="7"/>
      <c r="V946" s="26"/>
      <c r="X946" s="28"/>
    </row>
    <row r="947" spans="2:24" x14ac:dyDescent="0.25">
      <c r="B947" s="6"/>
      <c r="E947" s="7"/>
      <c r="J947" s="7"/>
      <c r="K947" s="7"/>
      <c r="L947" s="7"/>
      <c r="P947" s="9"/>
      <c r="Q947" s="25"/>
      <c r="R947" s="9"/>
      <c r="T947" s="7"/>
      <c r="U947" s="7"/>
      <c r="V947" s="26"/>
      <c r="X947" s="28"/>
    </row>
    <row r="948" spans="2:24" x14ac:dyDescent="0.25">
      <c r="B948" s="6"/>
      <c r="E948" s="7"/>
      <c r="J948" s="7"/>
      <c r="K948" s="7"/>
      <c r="L948" s="7"/>
      <c r="P948" s="9"/>
      <c r="Q948" s="25"/>
      <c r="R948" s="9"/>
      <c r="T948" s="7"/>
      <c r="U948" s="7"/>
      <c r="V948" s="26"/>
      <c r="X948" s="28"/>
    </row>
    <row r="949" spans="2:24" x14ac:dyDescent="0.25">
      <c r="B949" s="6"/>
      <c r="E949" s="7"/>
      <c r="J949" s="7"/>
      <c r="K949" s="7"/>
      <c r="L949" s="7"/>
      <c r="P949" s="9"/>
      <c r="Q949" s="25"/>
      <c r="R949" s="9"/>
      <c r="T949" s="7"/>
      <c r="U949" s="7"/>
      <c r="V949" s="26"/>
      <c r="X949" s="28"/>
    </row>
    <row r="950" spans="2:24" x14ac:dyDescent="0.25">
      <c r="B950" s="6"/>
      <c r="E950" s="7"/>
      <c r="J950" s="7"/>
      <c r="K950" s="7"/>
      <c r="L950" s="7"/>
      <c r="P950" s="9"/>
      <c r="Q950" s="25"/>
      <c r="R950" s="9"/>
      <c r="T950" s="7"/>
      <c r="U950" s="7"/>
      <c r="V950" s="26"/>
      <c r="X950" s="28"/>
    </row>
    <row r="951" spans="2:24" x14ac:dyDescent="0.25">
      <c r="B951" s="6"/>
      <c r="E951" s="7"/>
      <c r="J951" s="7"/>
      <c r="K951" s="7"/>
      <c r="L951" s="7"/>
      <c r="P951" s="9"/>
      <c r="Q951" s="25"/>
      <c r="R951" s="9"/>
      <c r="T951" s="7"/>
      <c r="U951" s="7"/>
      <c r="V951" s="26"/>
      <c r="X951" s="28"/>
    </row>
    <row r="952" spans="2:24" x14ac:dyDescent="0.25">
      <c r="B952" s="6"/>
      <c r="E952" s="7"/>
      <c r="J952" s="7"/>
      <c r="K952" s="7"/>
      <c r="L952" s="7"/>
      <c r="P952" s="9"/>
      <c r="Q952" s="25"/>
      <c r="R952" s="9"/>
      <c r="T952" s="7"/>
      <c r="U952" s="7"/>
      <c r="V952" s="26"/>
      <c r="X952" s="28"/>
    </row>
    <row r="953" spans="2:24" x14ac:dyDescent="0.25">
      <c r="B953" s="6"/>
      <c r="E953" s="7"/>
      <c r="J953" s="7"/>
      <c r="K953" s="7"/>
      <c r="L953" s="7"/>
      <c r="P953" s="9"/>
      <c r="Q953" s="25"/>
      <c r="R953" s="9"/>
      <c r="T953" s="7"/>
      <c r="U953" s="7"/>
      <c r="V953" s="26"/>
      <c r="X953" s="28"/>
    </row>
    <row r="954" spans="2:24" x14ac:dyDescent="0.25">
      <c r="B954" s="6"/>
      <c r="E954" s="7"/>
      <c r="J954" s="7"/>
      <c r="K954" s="7"/>
      <c r="L954" s="7"/>
      <c r="P954" s="9"/>
      <c r="Q954" s="25"/>
      <c r="R954" s="9"/>
      <c r="T954" s="7"/>
      <c r="U954" s="7"/>
      <c r="V954" s="26"/>
      <c r="X954" s="28"/>
    </row>
    <row r="955" spans="2:24" x14ac:dyDescent="0.25">
      <c r="B955" s="6"/>
      <c r="E955" s="7"/>
      <c r="J955" s="7"/>
      <c r="K955" s="7"/>
      <c r="L955" s="7"/>
      <c r="P955" s="9"/>
      <c r="Q955" s="25"/>
      <c r="R955" s="9"/>
      <c r="T955" s="7"/>
      <c r="U955" s="7"/>
      <c r="V955" s="26"/>
      <c r="X955" s="28"/>
    </row>
    <row r="956" spans="2:24" x14ac:dyDescent="0.25">
      <c r="B956" s="6"/>
      <c r="E956" s="7"/>
      <c r="J956" s="7"/>
      <c r="K956" s="7"/>
      <c r="L956" s="7"/>
      <c r="P956" s="9"/>
      <c r="Q956" s="25"/>
      <c r="R956" s="9"/>
      <c r="T956" s="7"/>
      <c r="U956" s="7"/>
      <c r="V956" s="26"/>
      <c r="X956" s="28"/>
    </row>
    <row r="957" spans="2:24" x14ac:dyDescent="0.25">
      <c r="B957" s="6"/>
      <c r="E957" s="7"/>
      <c r="J957" s="7"/>
      <c r="K957" s="7"/>
      <c r="L957" s="7"/>
      <c r="P957" s="9"/>
      <c r="Q957" s="25"/>
      <c r="R957" s="9"/>
      <c r="T957" s="7"/>
      <c r="U957" s="7"/>
      <c r="V957" s="26"/>
      <c r="X957" s="28"/>
    </row>
    <row r="958" spans="2:24" x14ac:dyDescent="0.25">
      <c r="B958" s="6"/>
      <c r="E958" s="7"/>
      <c r="J958" s="7"/>
      <c r="K958" s="7"/>
      <c r="L958" s="7"/>
      <c r="P958" s="9"/>
      <c r="Q958" s="25"/>
      <c r="R958" s="9"/>
      <c r="T958" s="7"/>
      <c r="U958" s="7"/>
      <c r="V958" s="26"/>
      <c r="X958" s="28"/>
    </row>
    <row r="959" spans="2:24" x14ac:dyDescent="0.25">
      <c r="B959" s="6"/>
      <c r="E959" s="7"/>
      <c r="J959" s="7"/>
      <c r="K959" s="7"/>
      <c r="L959" s="7"/>
      <c r="P959" s="9"/>
      <c r="Q959" s="25"/>
      <c r="R959" s="9"/>
      <c r="T959" s="7"/>
      <c r="U959" s="7"/>
      <c r="V959" s="26"/>
      <c r="X959" s="28"/>
    </row>
    <row r="960" spans="2:24" x14ac:dyDescent="0.25">
      <c r="B960" s="6"/>
      <c r="E960" s="7"/>
      <c r="J960" s="7"/>
      <c r="K960" s="7"/>
      <c r="L960" s="7"/>
      <c r="P960" s="9"/>
      <c r="Q960" s="25"/>
      <c r="R960" s="9"/>
      <c r="T960" s="7"/>
      <c r="U960" s="7"/>
      <c r="V960" s="26"/>
      <c r="X960" s="28"/>
    </row>
    <row r="961" spans="2:24" x14ac:dyDescent="0.25">
      <c r="B961" s="6"/>
      <c r="E961" s="7"/>
      <c r="J961" s="7"/>
      <c r="K961" s="7"/>
      <c r="L961" s="7"/>
      <c r="P961" s="9"/>
      <c r="Q961" s="25"/>
      <c r="R961" s="9"/>
      <c r="T961" s="7"/>
      <c r="U961" s="7"/>
      <c r="V961" s="26"/>
      <c r="X961" s="28"/>
    </row>
    <row r="962" spans="2:24" x14ac:dyDescent="0.25">
      <c r="B962" s="6"/>
      <c r="E962" s="7"/>
      <c r="J962" s="7"/>
      <c r="K962" s="7"/>
      <c r="L962" s="7"/>
      <c r="P962" s="9"/>
      <c r="Q962" s="25"/>
      <c r="R962" s="9"/>
      <c r="T962" s="7"/>
      <c r="U962" s="7"/>
      <c r="V962" s="26"/>
      <c r="X962" s="28"/>
    </row>
    <row r="963" spans="2:24" x14ac:dyDescent="0.25">
      <c r="B963" s="6"/>
      <c r="E963" s="7"/>
      <c r="J963" s="7"/>
      <c r="K963" s="7"/>
      <c r="L963" s="7"/>
      <c r="P963" s="9"/>
      <c r="Q963" s="25"/>
      <c r="R963" s="9"/>
      <c r="T963" s="7"/>
      <c r="U963" s="7"/>
      <c r="V963" s="26"/>
      <c r="X963" s="28"/>
    </row>
    <row r="964" spans="2:24" x14ac:dyDescent="0.25">
      <c r="B964" s="6"/>
      <c r="E964" s="7"/>
      <c r="J964" s="7"/>
      <c r="K964" s="7"/>
      <c r="L964" s="7"/>
      <c r="P964" s="9"/>
      <c r="Q964" s="25"/>
      <c r="R964" s="9"/>
      <c r="T964" s="7"/>
      <c r="U964" s="7"/>
      <c r="V964" s="26"/>
      <c r="X964" s="28"/>
    </row>
    <row r="965" spans="2:24" x14ac:dyDescent="0.25">
      <c r="B965" s="6"/>
      <c r="E965" s="7"/>
      <c r="J965" s="7"/>
      <c r="K965" s="7"/>
      <c r="L965" s="7"/>
      <c r="P965" s="9"/>
      <c r="Q965" s="25"/>
      <c r="R965" s="9"/>
      <c r="T965" s="7"/>
      <c r="U965" s="7"/>
      <c r="V965" s="26"/>
      <c r="X965" s="28"/>
    </row>
    <row r="966" spans="2:24" x14ac:dyDescent="0.25">
      <c r="B966" s="6"/>
      <c r="E966" s="7"/>
      <c r="J966" s="7"/>
      <c r="K966" s="7"/>
      <c r="L966" s="7"/>
      <c r="P966" s="9"/>
      <c r="Q966" s="25"/>
      <c r="R966" s="9"/>
      <c r="T966" s="7"/>
      <c r="U966" s="7"/>
      <c r="V966" s="26"/>
      <c r="X966" s="28"/>
    </row>
    <row r="967" spans="2:24" x14ac:dyDescent="0.25">
      <c r="B967" s="6"/>
      <c r="E967" s="7"/>
      <c r="J967" s="7"/>
      <c r="K967" s="7"/>
      <c r="L967" s="7"/>
      <c r="P967" s="9"/>
      <c r="Q967" s="25"/>
      <c r="R967" s="9"/>
      <c r="T967" s="7"/>
      <c r="U967" s="7"/>
      <c r="V967" s="26"/>
      <c r="X967" s="28"/>
    </row>
    <row r="968" spans="2:24" x14ac:dyDescent="0.25">
      <c r="B968" s="6"/>
      <c r="E968" s="7"/>
      <c r="J968" s="7"/>
      <c r="K968" s="7"/>
      <c r="L968" s="7"/>
      <c r="P968" s="9"/>
      <c r="Q968" s="25"/>
      <c r="R968" s="9"/>
      <c r="T968" s="7"/>
      <c r="U968" s="7"/>
      <c r="V968" s="26"/>
      <c r="X968" s="28"/>
    </row>
    <row r="969" spans="2:24" x14ac:dyDescent="0.25">
      <c r="B969" s="6"/>
      <c r="E969" s="7"/>
      <c r="J969" s="7"/>
      <c r="K969" s="7"/>
      <c r="L969" s="7"/>
      <c r="P969" s="9"/>
      <c r="Q969" s="25"/>
      <c r="R969" s="9"/>
      <c r="T969" s="7"/>
      <c r="U969" s="7"/>
      <c r="V969" s="26"/>
      <c r="X969" s="28"/>
    </row>
    <row r="970" spans="2:24" x14ac:dyDescent="0.25">
      <c r="B970" s="6"/>
      <c r="E970" s="7"/>
      <c r="J970" s="7"/>
      <c r="K970" s="7"/>
      <c r="L970" s="7"/>
      <c r="P970" s="9"/>
      <c r="Q970" s="25"/>
      <c r="R970" s="9"/>
      <c r="T970" s="7"/>
      <c r="U970" s="7"/>
      <c r="V970" s="26"/>
      <c r="X970" s="28"/>
    </row>
    <row r="971" spans="2:24" x14ac:dyDescent="0.25">
      <c r="B971" s="6"/>
      <c r="E971" s="7"/>
      <c r="J971" s="7"/>
      <c r="K971" s="7"/>
      <c r="L971" s="7"/>
      <c r="P971" s="9"/>
      <c r="Q971" s="25"/>
      <c r="R971" s="9"/>
      <c r="T971" s="7"/>
      <c r="U971" s="7"/>
      <c r="V971" s="26"/>
      <c r="X971" s="28"/>
    </row>
    <row r="972" spans="2:24" x14ac:dyDescent="0.25">
      <c r="B972" s="6"/>
      <c r="E972" s="7"/>
      <c r="J972" s="7"/>
      <c r="K972" s="7"/>
      <c r="L972" s="7"/>
      <c r="P972" s="9"/>
      <c r="Q972" s="25"/>
      <c r="R972" s="9"/>
      <c r="T972" s="7"/>
      <c r="U972" s="7"/>
      <c r="V972" s="26"/>
      <c r="X972" s="28"/>
    </row>
    <row r="973" spans="2:24" x14ac:dyDescent="0.25">
      <c r="B973" s="6"/>
      <c r="E973" s="7"/>
      <c r="J973" s="7"/>
      <c r="K973" s="7"/>
      <c r="L973" s="7"/>
      <c r="P973" s="9"/>
      <c r="Q973" s="25"/>
      <c r="R973" s="9"/>
      <c r="T973" s="7"/>
      <c r="U973" s="7"/>
      <c r="V973" s="26"/>
      <c r="X973" s="28"/>
    </row>
    <row r="974" spans="2:24" x14ac:dyDescent="0.25">
      <c r="B974" s="6"/>
      <c r="E974" s="7"/>
      <c r="J974" s="7"/>
      <c r="K974" s="7"/>
      <c r="L974" s="7"/>
      <c r="P974" s="9"/>
      <c r="Q974" s="25"/>
      <c r="R974" s="9"/>
      <c r="T974" s="7"/>
      <c r="U974" s="7"/>
      <c r="V974" s="26"/>
      <c r="X974" s="28"/>
    </row>
    <row r="975" spans="2:24" x14ac:dyDescent="0.25">
      <c r="B975" s="6"/>
      <c r="E975" s="7"/>
      <c r="J975" s="7"/>
      <c r="K975" s="7"/>
      <c r="L975" s="7"/>
      <c r="P975" s="9"/>
      <c r="Q975" s="25"/>
      <c r="R975" s="9"/>
      <c r="T975" s="7"/>
      <c r="U975" s="7"/>
      <c r="V975" s="26"/>
      <c r="X975" s="28"/>
    </row>
    <row r="976" spans="2:24" x14ac:dyDescent="0.25">
      <c r="B976" s="6"/>
      <c r="E976" s="7"/>
      <c r="J976" s="7"/>
      <c r="K976" s="7"/>
      <c r="L976" s="7"/>
      <c r="P976" s="9"/>
      <c r="Q976" s="25"/>
      <c r="R976" s="9"/>
      <c r="T976" s="7"/>
      <c r="U976" s="7"/>
      <c r="V976" s="26"/>
      <c r="X976" s="28"/>
    </row>
    <row r="977" spans="2:24" x14ac:dyDescent="0.25">
      <c r="B977" s="6"/>
      <c r="E977" s="7"/>
      <c r="J977" s="7"/>
      <c r="K977" s="7"/>
      <c r="L977" s="7"/>
      <c r="P977" s="9"/>
      <c r="Q977" s="25"/>
      <c r="R977" s="9"/>
      <c r="T977" s="7"/>
      <c r="U977" s="7"/>
      <c r="V977" s="26"/>
      <c r="X977" s="28"/>
    </row>
    <row r="978" spans="2:24" x14ac:dyDescent="0.25">
      <c r="B978" s="6"/>
      <c r="E978" s="7"/>
      <c r="J978" s="7"/>
      <c r="K978" s="7"/>
      <c r="L978" s="7"/>
      <c r="P978" s="9"/>
      <c r="Q978" s="25"/>
      <c r="R978" s="9"/>
      <c r="T978" s="7"/>
      <c r="U978" s="7"/>
      <c r="V978" s="26"/>
      <c r="X978" s="28"/>
    </row>
    <row r="979" spans="2:24" x14ac:dyDescent="0.25">
      <c r="B979" s="6"/>
      <c r="E979" s="7"/>
      <c r="J979" s="7"/>
      <c r="K979" s="7"/>
      <c r="L979" s="7"/>
      <c r="P979" s="9"/>
      <c r="Q979" s="25"/>
      <c r="R979" s="9"/>
      <c r="T979" s="7"/>
      <c r="U979" s="7"/>
      <c r="V979" s="26"/>
      <c r="X979" s="28"/>
    </row>
    <row r="980" spans="2:24" x14ac:dyDescent="0.25">
      <c r="B980" s="6"/>
      <c r="E980" s="7"/>
      <c r="J980" s="7"/>
      <c r="K980" s="7"/>
      <c r="L980" s="7"/>
      <c r="P980" s="9"/>
      <c r="Q980" s="25"/>
      <c r="R980" s="9"/>
      <c r="T980" s="7"/>
      <c r="U980" s="7"/>
      <c r="V980" s="26"/>
      <c r="X980" s="28"/>
    </row>
    <row r="981" spans="2:24" x14ac:dyDescent="0.25">
      <c r="B981" s="6"/>
      <c r="E981" s="7"/>
      <c r="J981" s="7"/>
      <c r="K981" s="7"/>
      <c r="L981" s="7"/>
      <c r="P981" s="9"/>
      <c r="Q981" s="25"/>
      <c r="R981" s="9"/>
      <c r="T981" s="7"/>
      <c r="U981" s="7"/>
      <c r="V981" s="26"/>
      <c r="X981" s="28"/>
    </row>
    <row r="982" spans="2:24" x14ac:dyDescent="0.25">
      <c r="B982" s="6"/>
      <c r="E982" s="7"/>
      <c r="J982" s="7"/>
      <c r="K982" s="7"/>
      <c r="L982" s="7"/>
      <c r="P982" s="9"/>
      <c r="Q982" s="25"/>
      <c r="R982" s="9"/>
      <c r="T982" s="7"/>
      <c r="U982" s="7"/>
      <c r="V982" s="26"/>
      <c r="X982" s="28"/>
    </row>
    <row r="983" spans="2:24" x14ac:dyDescent="0.25">
      <c r="B983" s="6"/>
      <c r="E983" s="7"/>
      <c r="J983" s="7"/>
      <c r="K983" s="7"/>
      <c r="L983" s="7"/>
      <c r="P983" s="9"/>
      <c r="Q983" s="25"/>
      <c r="R983" s="9"/>
      <c r="T983" s="7"/>
      <c r="U983" s="7"/>
      <c r="V983" s="26"/>
      <c r="X983" s="28"/>
    </row>
    <row r="984" spans="2:24" x14ac:dyDescent="0.25">
      <c r="B984" s="6"/>
      <c r="E984" s="7"/>
      <c r="J984" s="7"/>
      <c r="K984" s="7"/>
      <c r="L984" s="7"/>
      <c r="P984" s="9"/>
      <c r="Q984" s="25"/>
      <c r="R984" s="9"/>
      <c r="T984" s="7"/>
      <c r="U984" s="7"/>
      <c r="V984" s="26"/>
      <c r="X984" s="28"/>
    </row>
    <row r="985" spans="2:24" x14ac:dyDescent="0.25">
      <c r="B985" s="6"/>
      <c r="E985" s="7"/>
      <c r="J985" s="7"/>
      <c r="K985" s="7"/>
      <c r="L985" s="7"/>
      <c r="P985" s="9"/>
      <c r="Q985" s="25"/>
      <c r="R985" s="9"/>
      <c r="T985" s="7"/>
      <c r="U985" s="7"/>
      <c r="V985" s="26"/>
      <c r="X985" s="28"/>
    </row>
    <row r="986" spans="2:24" x14ac:dyDescent="0.25">
      <c r="B986" s="6"/>
      <c r="E986" s="7"/>
      <c r="J986" s="7"/>
      <c r="K986" s="7"/>
      <c r="L986" s="7"/>
      <c r="P986" s="9"/>
      <c r="Q986" s="25"/>
      <c r="R986" s="9"/>
      <c r="T986" s="7"/>
      <c r="U986" s="7"/>
      <c r="V986" s="26"/>
      <c r="X986" s="28"/>
    </row>
    <row r="987" spans="2:24" x14ac:dyDescent="0.25">
      <c r="B987" s="6"/>
      <c r="E987" s="7"/>
      <c r="J987" s="7"/>
      <c r="K987" s="7"/>
      <c r="L987" s="7"/>
      <c r="P987" s="9"/>
      <c r="Q987" s="25"/>
      <c r="R987" s="9"/>
      <c r="T987" s="7"/>
      <c r="U987" s="7"/>
      <c r="V987" s="26"/>
      <c r="X987" s="28"/>
    </row>
    <row r="988" spans="2:24" x14ac:dyDescent="0.25">
      <c r="B988" s="6"/>
      <c r="E988" s="7"/>
      <c r="J988" s="7"/>
      <c r="K988" s="7"/>
      <c r="L988" s="7"/>
      <c r="P988" s="9"/>
      <c r="Q988" s="25"/>
      <c r="R988" s="9"/>
      <c r="T988" s="7"/>
      <c r="U988" s="7"/>
      <c r="V988" s="26"/>
      <c r="X988" s="28"/>
    </row>
    <row r="989" spans="2:24" x14ac:dyDescent="0.25">
      <c r="B989" s="6"/>
      <c r="E989" s="7"/>
      <c r="J989" s="7"/>
      <c r="K989" s="7"/>
      <c r="L989" s="7"/>
      <c r="P989" s="9"/>
      <c r="Q989" s="25"/>
      <c r="R989" s="9"/>
      <c r="T989" s="7"/>
      <c r="U989" s="7"/>
      <c r="V989" s="26"/>
      <c r="X989" s="28"/>
    </row>
    <row r="990" spans="2:24" x14ac:dyDescent="0.25">
      <c r="B990" s="6"/>
      <c r="E990" s="7"/>
      <c r="J990" s="7"/>
      <c r="K990" s="7"/>
      <c r="L990" s="7"/>
      <c r="P990" s="9"/>
      <c r="Q990" s="25"/>
      <c r="R990" s="9"/>
      <c r="T990" s="7"/>
      <c r="U990" s="7"/>
      <c r="V990" s="26"/>
      <c r="X990" s="28"/>
    </row>
    <row r="991" spans="2:24" x14ac:dyDescent="0.25">
      <c r="B991" s="6"/>
      <c r="E991" s="7"/>
      <c r="J991" s="7"/>
      <c r="K991" s="7"/>
      <c r="L991" s="7"/>
      <c r="P991" s="9"/>
      <c r="Q991" s="25"/>
      <c r="R991" s="9"/>
      <c r="T991" s="7"/>
      <c r="U991" s="7"/>
      <c r="V991" s="26"/>
      <c r="X991" s="28"/>
    </row>
    <row r="992" spans="2:24" x14ac:dyDescent="0.25">
      <c r="B992" s="6"/>
      <c r="E992" s="7"/>
      <c r="J992" s="7"/>
      <c r="K992" s="7"/>
      <c r="L992" s="7"/>
      <c r="P992" s="9"/>
      <c r="Q992" s="25"/>
      <c r="R992" s="9"/>
      <c r="T992" s="7"/>
      <c r="U992" s="7"/>
      <c r="V992" s="26"/>
      <c r="X992" s="28"/>
    </row>
    <row r="993" spans="2:24" x14ac:dyDescent="0.25">
      <c r="B993" s="6"/>
      <c r="E993" s="7"/>
      <c r="J993" s="7"/>
      <c r="K993" s="7"/>
      <c r="L993" s="7"/>
      <c r="P993" s="9"/>
      <c r="Q993" s="25"/>
      <c r="R993" s="9"/>
      <c r="T993" s="7"/>
      <c r="U993" s="7"/>
      <c r="V993" s="26"/>
      <c r="X993" s="28"/>
    </row>
    <row r="994" spans="2:24" x14ac:dyDescent="0.25">
      <c r="B994" s="6"/>
      <c r="E994" s="7"/>
      <c r="J994" s="7"/>
      <c r="K994" s="7"/>
      <c r="L994" s="7"/>
      <c r="P994" s="9"/>
      <c r="Q994" s="25"/>
      <c r="R994" s="9"/>
      <c r="T994" s="7"/>
      <c r="U994" s="7"/>
      <c r="V994" s="26"/>
      <c r="X994" s="28"/>
    </row>
  </sheetData>
  <autoFilter ref="A6:U994" xr:uid="{97EC0680-3492-4469-8AD9-284919790677}"/>
  <phoneticPr fontId="8" type="noConversion"/>
  <conditionalFormatting sqref="B302:B309">
    <cfRule type="duplicateValues" dxfId="34" priority="1"/>
    <cfRule type="duplicateValues" dxfId="33" priority="2"/>
    <cfRule type="duplicateValues" dxfId="32" priority="3"/>
  </conditionalFormatting>
  <conditionalFormatting sqref="B310:B381">
    <cfRule type="duplicateValues" dxfId="31" priority="4"/>
    <cfRule type="duplicateValues" dxfId="30" priority="5"/>
    <cfRule type="duplicateValues" dxfId="29" priority="6"/>
  </conditionalFormatting>
  <conditionalFormatting sqref="B382:B994 B7:B301">
    <cfRule type="duplicateValues" dxfId="28" priority="71"/>
    <cfRule type="duplicateValues" dxfId="27" priority="72"/>
    <cfRule type="duplicateValues" dxfId="26" priority="73"/>
  </conditionalFormatting>
  <conditionalFormatting sqref="C310:C381 C6:C301">
    <cfRule type="duplicateValues" dxfId="25" priority="77"/>
    <cfRule type="duplicateValues" dxfId="24" priority="7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ADF7-5884-4CEE-8F32-290ACAD60D00}">
  <sheetPr>
    <tabColor rgb="FFFFFF00"/>
  </sheetPr>
  <dimension ref="A1:Y127"/>
  <sheetViews>
    <sheetView workbookViewId="0">
      <selection activeCell="U138" sqref="U138"/>
    </sheetView>
  </sheetViews>
  <sheetFormatPr defaultRowHeight="15" outlineLevelCol="1" x14ac:dyDescent="0.25"/>
  <cols>
    <col min="1" max="2" width="15.7109375" bestFit="1" customWidth="1"/>
    <col min="3" max="3" width="14.5703125" bestFit="1" customWidth="1"/>
    <col min="4" max="4" width="40.7109375" customWidth="1"/>
    <col min="5" max="5" width="21" bestFit="1" customWidth="1"/>
    <col min="6" max="6" width="11.7109375" bestFit="1" customWidth="1"/>
    <col min="7" max="7" width="9.28515625" bestFit="1" customWidth="1"/>
    <col min="8" max="8" width="19.140625" bestFit="1" customWidth="1"/>
    <col min="9" max="9" width="20.28515625" customWidth="1"/>
    <col min="10" max="10" width="17" bestFit="1" customWidth="1"/>
    <col min="11" max="11" width="16.140625" hidden="1" customWidth="1" outlineLevel="1"/>
    <col min="12" max="12" width="19.85546875" hidden="1" customWidth="1" outlineLevel="1"/>
    <col min="13" max="13" width="22.42578125" customWidth="1" collapsed="1"/>
    <col min="14" max="14" width="18" customWidth="1"/>
    <col min="15" max="15" width="16.140625" customWidth="1"/>
    <col min="16" max="16" width="29.85546875" hidden="1" customWidth="1" outlineLevel="1"/>
    <col min="17" max="17" width="18.7109375" hidden="1" customWidth="1" outlineLevel="1"/>
    <col min="18" max="18" width="15.140625" hidden="1" customWidth="1" outlineLevel="1"/>
    <col min="19" max="19" width="15.140625" customWidth="1" collapsed="1"/>
    <col min="20" max="20" width="15.140625" customWidth="1"/>
    <col min="21" max="21" width="15.28515625" bestFit="1" customWidth="1"/>
    <col min="22" max="22" width="0.140625" hidden="1" customWidth="1"/>
    <col min="23" max="23" width="2.140625" hidden="1" customWidth="1"/>
    <col min="24" max="25" width="13.5703125" bestFit="1" customWidth="1"/>
  </cols>
  <sheetData>
    <row r="1" spans="1:25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1791</v>
      </c>
      <c r="N1" s="37"/>
      <c r="O1" s="37"/>
      <c r="P1" s="37"/>
      <c r="Q1" s="37"/>
      <c r="R1" s="37"/>
      <c r="S1" s="37" t="s">
        <v>1654</v>
      </c>
      <c r="T1" s="37"/>
      <c r="U1" s="37"/>
      <c r="V1" s="37"/>
      <c r="W1" s="37"/>
      <c r="X1" s="37"/>
      <c r="Y1" s="37"/>
    </row>
    <row r="2" spans="1:2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55" t="s">
        <v>654</v>
      </c>
      <c r="Q2" s="55" t="s">
        <v>655</v>
      </c>
      <c r="R2" s="37"/>
      <c r="S2" s="37"/>
      <c r="T2" s="37"/>
      <c r="U2" s="37"/>
      <c r="V2" s="37"/>
      <c r="W2" s="37"/>
      <c r="X2" s="37"/>
      <c r="Y2" s="37"/>
    </row>
    <row r="3" spans="1:25" ht="26.25" x14ac:dyDescent="0.4">
      <c r="A3" s="38" t="s">
        <v>2833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55">
        <v>1.37</v>
      </c>
      <c r="Q3" s="55">
        <v>0.2</v>
      </c>
      <c r="R3" s="37"/>
      <c r="S3" s="37"/>
      <c r="T3" s="37"/>
      <c r="U3" s="37"/>
      <c r="V3" s="37"/>
      <c r="W3" s="37"/>
      <c r="X3" s="37"/>
      <c r="Y3" s="37"/>
    </row>
    <row r="4" spans="1:25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55" t="s">
        <v>656</v>
      </c>
      <c r="Q4" s="55"/>
      <c r="R4" s="37"/>
      <c r="S4" s="37"/>
      <c r="T4" s="37"/>
      <c r="U4" s="37"/>
      <c r="V4" s="37"/>
      <c r="W4" s="37"/>
      <c r="X4" s="37"/>
      <c r="Y4" s="37"/>
    </row>
    <row r="5" spans="1:25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x14ac:dyDescent="0.25">
      <c r="A6" s="37"/>
      <c r="B6" s="1" t="s">
        <v>0</v>
      </c>
      <c r="C6" s="2" t="s">
        <v>1</v>
      </c>
      <c r="D6" s="2" t="s">
        <v>2</v>
      </c>
      <c r="E6" s="5" t="s">
        <v>1658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" t="s">
        <v>8</v>
      </c>
      <c r="L6" s="3" t="s">
        <v>9</v>
      </c>
      <c r="M6" s="2" t="s">
        <v>2835</v>
      </c>
      <c r="N6" s="2" t="s">
        <v>2836</v>
      </c>
      <c r="O6" s="2" t="s">
        <v>2837</v>
      </c>
      <c r="P6" s="5" t="s">
        <v>2838</v>
      </c>
      <c r="Q6" s="5" t="s">
        <v>2839</v>
      </c>
      <c r="R6" s="5" t="s">
        <v>2840</v>
      </c>
      <c r="S6" s="2" t="s">
        <v>21</v>
      </c>
      <c r="T6" s="2" t="s">
        <v>3269</v>
      </c>
      <c r="U6" s="2" t="s">
        <v>22</v>
      </c>
      <c r="V6" s="2" t="s">
        <v>22</v>
      </c>
      <c r="W6" s="26"/>
      <c r="X6" s="27" t="s">
        <v>1651</v>
      </c>
      <c r="Y6" s="59" t="s">
        <v>1652</v>
      </c>
    </row>
    <row r="7" spans="1:25" x14ac:dyDescent="0.25">
      <c r="B7" s="35">
        <v>843380125518</v>
      </c>
      <c r="C7" s="7" t="s">
        <v>787</v>
      </c>
      <c r="D7" s="7" t="s">
        <v>788</v>
      </c>
      <c r="E7" s="7" t="s">
        <v>16</v>
      </c>
      <c r="F7" s="7" t="s">
        <v>187</v>
      </c>
      <c r="G7" s="7" t="s">
        <v>503</v>
      </c>
      <c r="H7" s="7" t="s">
        <v>504</v>
      </c>
      <c r="I7" s="7" t="s">
        <v>512</v>
      </c>
      <c r="J7" s="7" t="s">
        <v>657</v>
      </c>
      <c r="K7" s="7" t="s">
        <v>2834</v>
      </c>
      <c r="L7" s="7" t="s">
        <v>16</v>
      </c>
      <c r="M7" s="28">
        <v>13.75</v>
      </c>
      <c r="N7" s="28">
        <v>25</v>
      </c>
      <c r="O7" s="8">
        <v>25</v>
      </c>
      <c r="P7" s="9">
        <f t="shared" ref="P7" si="0">(O7*$P$3)*(M7/O7)</f>
        <v>18.837500000000002</v>
      </c>
      <c r="Q7" s="25">
        <f t="shared" ref="Q7:Q74" si="1">R7</f>
        <v>41</v>
      </c>
      <c r="R7" s="9">
        <f t="shared" ref="R7" si="2">ROUND(O7*$P$3*(1+$Q$3),0)</f>
        <v>41</v>
      </c>
      <c r="S7" s="7" t="s">
        <v>23</v>
      </c>
      <c r="T7" s="7" t="s">
        <v>3270</v>
      </c>
      <c r="U7" s="7" t="s">
        <v>24</v>
      </c>
      <c r="V7" t="e">
        <f>_xlfn.XLOOKUP(U7,[1]!bup[display_name],[1]!bup[superstyle])</f>
        <v>#REF!</v>
      </c>
      <c r="W7" s="26"/>
      <c r="Y7" s="41">
        <f t="shared" ref="Y7:Y74" si="3">M7*X7</f>
        <v>0</v>
      </c>
    </row>
    <row r="8" spans="1:25" x14ac:dyDescent="0.25">
      <c r="B8" s="35">
        <v>843380125501</v>
      </c>
      <c r="C8" s="7" t="s">
        <v>785</v>
      </c>
      <c r="D8" s="7" t="s">
        <v>786</v>
      </c>
      <c r="E8" s="7" t="s">
        <v>15</v>
      </c>
      <c r="F8" s="7" t="s">
        <v>187</v>
      </c>
      <c r="G8" s="7" t="s">
        <v>503</v>
      </c>
      <c r="H8" s="7" t="s">
        <v>504</v>
      </c>
      <c r="I8" s="7" t="s">
        <v>512</v>
      </c>
      <c r="J8" s="7" t="s">
        <v>657</v>
      </c>
      <c r="K8" s="7" t="s">
        <v>2834</v>
      </c>
      <c r="L8" s="7" t="s">
        <v>16</v>
      </c>
      <c r="M8" s="28">
        <v>13.75</v>
      </c>
      <c r="N8" s="28">
        <v>25</v>
      </c>
      <c r="O8" s="8">
        <v>25</v>
      </c>
      <c r="P8" s="9">
        <f t="shared" ref="P8:P75" si="4">(O8*$P$3)*(M8/O8)</f>
        <v>18.837500000000002</v>
      </c>
      <c r="Q8" s="25">
        <f t="shared" si="1"/>
        <v>41</v>
      </c>
      <c r="R8" s="9">
        <f t="shared" ref="R8:R75" si="5">ROUND(O8*$P$3*(1+$Q$3),0)</f>
        <v>41</v>
      </c>
      <c r="S8" s="7" t="s">
        <v>23</v>
      </c>
      <c r="T8" s="7" t="s">
        <v>3270</v>
      </c>
      <c r="U8" s="7" t="s">
        <v>24</v>
      </c>
      <c r="V8" t="e">
        <f>_xlfn.XLOOKUP(U8,[1]!bup[display_name],[1]!bup[superstyle])</f>
        <v>#REF!</v>
      </c>
      <c r="W8" s="26"/>
      <c r="Y8" s="41">
        <f t="shared" si="3"/>
        <v>0</v>
      </c>
    </row>
    <row r="9" spans="1:25" x14ac:dyDescent="0.25">
      <c r="B9" s="35">
        <v>843380123422</v>
      </c>
      <c r="C9" s="7" t="s">
        <v>744</v>
      </c>
      <c r="D9" s="7" t="s">
        <v>745</v>
      </c>
      <c r="E9" s="7" t="s">
        <v>15</v>
      </c>
      <c r="F9" s="7" t="s">
        <v>187</v>
      </c>
      <c r="G9" s="7" t="s">
        <v>503</v>
      </c>
      <c r="H9" s="7" t="s">
        <v>504</v>
      </c>
      <c r="I9" s="7" t="s">
        <v>506</v>
      </c>
      <c r="J9" s="7" t="s">
        <v>657</v>
      </c>
      <c r="K9" s="7" t="s">
        <v>15</v>
      </c>
      <c r="L9" s="7" t="s">
        <v>16</v>
      </c>
      <c r="M9" s="28">
        <v>19.25</v>
      </c>
      <c r="N9" s="28">
        <v>35</v>
      </c>
      <c r="O9" s="8">
        <v>35</v>
      </c>
      <c r="P9" s="9">
        <f t="shared" si="4"/>
        <v>26.372500000000002</v>
      </c>
      <c r="Q9" s="25">
        <f t="shared" si="1"/>
        <v>58</v>
      </c>
      <c r="R9" s="9">
        <f t="shared" si="5"/>
        <v>58</v>
      </c>
      <c r="S9" s="7" t="s">
        <v>23</v>
      </c>
      <c r="T9" s="7" t="s">
        <v>3270</v>
      </c>
      <c r="U9" s="7" t="s">
        <v>24</v>
      </c>
      <c r="V9" t="e">
        <f>_xlfn.XLOOKUP(U9,[1]!bup[display_name],[1]!bup[superstyle])</f>
        <v>#REF!</v>
      </c>
      <c r="W9" s="26"/>
      <c r="Y9" s="41">
        <f t="shared" si="3"/>
        <v>0</v>
      </c>
    </row>
    <row r="10" spans="1:25" x14ac:dyDescent="0.25">
      <c r="B10" s="35">
        <v>843380164692</v>
      </c>
      <c r="C10" s="7" t="s">
        <v>707</v>
      </c>
      <c r="D10" s="7" t="s">
        <v>708</v>
      </c>
      <c r="E10" s="7" t="s">
        <v>15</v>
      </c>
      <c r="F10" s="7" t="s">
        <v>187</v>
      </c>
      <c r="G10" s="7">
        <v>3030</v>
      </c>
      <c r="H10" s="7" t="s">
        <v>62</v>
      </c>
      <c r="I10" s="7" t="s">
        <v>63</v>
      </c>
      <c r="J10" s="7" t="s">
        <v>657</v>
      </c>
      <c r="K10" s="7" t="s">
        <v>15</v>
      </c>
      <c r="L10" s="7" t="s">
        <v>16</v>
      </c>
      <c r="M10" s="28">
        <v>101.75</v>
      </c>
      <c r="N10" s="28">
        <v>185</v>
      </c>
      <c r="O10" s="8">
        <v>185</v>
      </c>
      <c r="P10" s="9">
        <f t="shared" si="4"/>
        <v>139.39750000000001</v>
      </c>
      <c r="Q10" s="25">
        <f t="shared" si="1"/>
        <v>304</v>
      </c>
      <c r="R10" s="9">
        <f t="shared" si="5"/>
        <v>304</v>
      </c>
      <c r="S10" s="7" t="s">
        <v>23</v>
      </c>
      <c r="T10" s="7" t="s">
        <v>3270</v>
      </c>
      <c r="U10" s="7" t="s">
        <v>24</v>
      </c>
      <c r="V10" t="e">
        <f>_xlfn.XLOOKUP(U10,[1]!bup[display_name],[1]!bup[superstyle])</f>
        <v>#REF!</v>
      </c>
      <c r="W10" s="26"/>
      <c r="Y10" s="41">
        <f t="shared" si="3"/>
        <v>0</v>
      </c>
    </row>
    <row r="11" spans="1:25" x14ac:dyDescent="0.25">
      <c r="B11" s="35">
        <v>843380164708</v>
      </c>
      <c r="C11" s="7" t="s">
        <v>709</v>
      </c>
      <c r="D11" s="7" t="s">
        <v>710</v>
      </c>
      <c r="E11" s="7" t="s">
        <v>15</v>
      </c>
      <c r="F11" s="7" t="s">
        <v>187</v>
      </c>
      <c r="G11" s="7">
        <v>3032</v>
      </c>
      <c r="H11" s="7" t="s">
        <v>62</v>
      </c>
      <c r="I11" s="7" t="s">
        <v>63</v>
      </c>
      <c r="J11" s="7" t="s">
        <v>657</v>
      </c>
      <c r="K11" s="7" t="s">
        <v>15</v>
      </c>
      <c r="L11" s="7" t="s">
        <v>16</v>
      </c>
      <c r="M11" s="28">
        <v>101.75</v>
      </c>
      <c r="N11" s="28">
        <v>185</v>
      </c>
      <c r="O11" s="8">
        <v>185</v>
      </c>
      <c r="P11" s="9">
        <f t="shared" si="4"/>
        <v>139.39750000000001</v>
      </c>
      <c r="Q11" s="25">
        <f t="shared" si="1"/>
        <v>304</v>
      </c>
      <c r="R11" s="9">
        <f t="shared" si="5"/>
        <v>304</v>
      </c>
      <c r="S11" s="7" t="s">
        <v>23</v>
      </c>
      <c r="T11" s="7" t="s">
        <v>3270</v>
      </c>
      <c r="U11" s="7" t="s">
        <v>24</v>
      </c>
      <c r="V11" t="e">
        <f>_xlfn.XLOOKUP(U11,[1]!bup[display_name],[1]!bup[superstyle])</f>
        <v>#REF!</v>
      </c>
      <c r="W11" s="26"/>
      <c r="Y11" s="41">
        <f t="shared" si="3"/>
        <v>0</v>
      </c>
    </row>
    <row r="12" spans="1:25" x14ac:dyDescent="0.25">
      <c r="B12" s="35">
        <v>843380164715</v>
      </c>
      <c r="C12" s="7" t="s">
        <v>711</v>
      </c>
      <c r="D12" s="7" t="s">
        <v>712</v>
      </c>
      <c r="E12" s="7" t="s">
        <v>15</v>
      </c>
      <c r="F12" s="7" t="s">
        <v>187</v>
      </c>
      <c r="G12" s="7">
        <v>3230</v>
      </c>
      <c r="H12" s="7" t="s">
        <v>62</v>
      </c>
      <c r="I12" s="7" t="s">
        <v>63</v>
      </c>
      <c r="J12" s="7" t="s">
        <v>657</v>
      </c>
      <c r="K12" s="7" t="s">
        <v>15</v>
      </c>
      <c r="L12" s="7" t="s">
        <v>16</v>
      </c>
      <c r="M12" s="28">
        <v>101.75</v>
      </c>
      <c r="N12" s="28">
        <v>185</v>
      </c>
      <c r="O12" s="8">
        <v>185</v>
      </c>
      <c r="P12" s="9">
        <f t="shared" si="4"/>
        <v>139.39750000000001</v>
      </c>
      <c r="Q12" s="25">
        <f t="shared" si="1"/>
        <v>304</v>
      </c>
      <c r="R12" s="9">
        <f t="shared" si="5"/>
        <v>304</v>
      </c>
      <c r="S12" s="7" t="s">
        <v>23</v>
      </c>
      <c r="T12" s="7" t="s">
        <v>3270</v>
      </c>
      <c r="U12" s="7" t="s">
        <v>24</v>
      </c>
      <c r="V12" t="e">
        <f>_xlfn.XLOOKUP(U12,[1]!bup[display_name],[1]!bup[superstyle])</f>
        <v>#REF!</v>
      </c>
      <c r="W12" s="26"/>
      <c r="Y12" s="41">
        <f t="shared" si="3"/>
        <v>0</v>
      </c>
    </row>
    <row r="13" spans="1:25" x14ac:dyDescent="0.25">
      <c r="B13" s="35">
        <v>843380164722</v>
      </c>
      <c r="C13" s="7" t="s">
        <v>713</v>
      </c>
      <c r="D13" s="7" t="s">
        <v>714</v>
      </c>
      <c r="E13" s="7" t="s">
        <v>15</v>
      </c>
      <c r="F13" s="7" t="s">
        <v>187</v>
      </c>
      <c r="G13" s="7">
        <v>3232</v>
      </c>
      <c r="H13" s="7" t="s">
        <v>62</v>
      </c>
      <c r="I13" s="7" t="s">
        <v>63</v>
      </c>
      <c r="J13" s="7" t="s">
        <v>657</v>
      </c>
      <c r="K13" s="7" t="s">
        <v>15</v>
      </c>
      <c r="L13" s="7" t="s">
        <v>16</v>
      </c>
      <c r="M13" s="28">
        <v>101.75</v>
      </c>
      <c r="N13" s="28">
        <v>185</v>
      </c>
      <c r="O13" s="8">
        <v>185</v>
      </c>
      <c r="P13" s="9">
        <f t="shared" si="4"/>
        <v>139.39750000000001</v>
      </c>
      <c r="Q13" s="25">
        <f t="shared" si="1"/>
        <v>304</v>
      </c>
      <c r="R13" s="9">
        <f t="shared" si="5"/>
        <v>304</v>
      </c>
      <c r="S13" s="7" t="s">
        <v>23</v>
      </c>
      <c r="T13" s="7" t="s">
        <v>3270</v>
      </c>
      <c r="U13" s="7" t="s">
        <v>24</v>
      </c>
      <c r="V13" t="e">
        <f>_xlfn.XLOOKUP(U13,[1]!bup[display_name],[1]!bup[superstyle])</f>
        <v>#REF!</v>
      </c>
      <c r="W13" s="26"/>
      <c r="Y13" s="41">
        <f t="shared" si="3"/>
        <v>0</v>
      </c>
    </row>
    <row r="14" spans="1:25" x14ac:dyDescent="0.25">
      <c r="B14" s="35">
        <v>843380164739</v>
      </c>
      <c r="C14" s="7" t="s">
        <v>715</v>
      </c>
      <c r="D14" s="7" t="s">
        <v>716</v>
      </c>
      <c r="E14" s="7" t="s">
        <v>15</v>
      </c>
      <c r="F14" s="7" t="s">
        <v>187</v>
      </c>
      <c r="G14" s="7">
        <v>3234</v>
      </c>
      <c r="H14" s="7" t="s">
        <v>62</v>
      </c>
      <c r="I14" s="7" t="s">
        <v>63</v>
      </c>
      <c r="J14" s="7" t="s">
        <v>657</v>
      </c>
      <c r="K14" s="7" t="s">
        <v>15</v>
      </c>
      <c r="L14" s="7" t="s">
        <v>16</v>
      </c>
      <c r="M14" s="28">
        <v>101.75</v>
      </c>
      <c r="N14" s="28">
        <v>185</v>
      </c>
      <c r="O14" s="8">
        <v>185</v>
      </c>
      <c r="P14" s="9">
        <f t="shared" si="4"/>
        <v>139.39750000000001</v>
      </c>
      <c r="Q14" s="25">
        <f t="shared" si="1"/>
        <v>304</v>
      </c>
      <c r="R14" s="9">
        <f t="shared" si="5"/>
        <v>304</v>
      </c>
      <c r="S14" s="7" t="s">
        <v>23</v>
      </c>
      <c r="T14" s="7" t="s">
        <v>3270</v>
      </c>
      <c r="U14" s="7" t="s">
        <v>24</v>
      </c>
      <c r="V14" t="e">
        <f>_xlfn.XLOOKUP(U14,[1]!bup[display_name],[1]!bup[superstyle])</f>
        <v>#REF!</v>
      </c>
      <c r="W14" s="26"/>
      <c r="Y14" s="41">
        <f t="shared" si="3"/>
        <v>0</v>
      </c>
    </row>
    <row r="15" spans="1:25" x14ac:dyDescent="0.25">
      <c r="B15" s="35">
        <v>843380164746</v>
      </c>
      <c r="C15" s="7" t="s">
        <v>717</v>
      </c>
      <c r="D15" s="7" t="s">
        <v>718</v>
      </c>
      <c r="E15" s="7" t="s">
        <v>15</v>
      </c>
      <c r="F15" s="7" t="s">
        <v>187</v>
      </c>
      <c r="G15" s="7">
        <v>3430</v>
      </c>
      <c r="H15" s="7" t="s">
        <v>62</v>
      </c>
      <c r="I15" s="7" t="s">
        <v>63</v>
      </c>
      <c r="J15" s="7" t="s">
        <v>657</v>
      </c>
      <c r="K15" s="7" t="s">
        <v>15</v>
      </c>
      <c r="L15" s="7" t="s">
        <v>16</v>
      </c>
      <c r="M15" s="28">
        <v>101.75</v>
      </c>
      <c r="N15" s="28">
        <v>185</v>
      </c>
      <c r="O15" s="8">
        <v>185</v>
      </c>
      <c r="P15" s="9">
        <f t="shared" si="4"/>
        <v>139.39750000000001</v>
      </c>
      <c r="Q15" s="25">
        <f t="shared" si="1"/>
        <v>304</v>
      </c>
      <c r="R15" s="9">
        <f t="shared" si="5"/>
        <v>304</v>
      </c>
      <c r="S15" s="7" t="s">
        <v>23</v>
      </c>
      <c r="T15" s="7" t="s">
        <v>3270</v>
      </c>
      <c r="U15" s="7" t="s">
        <v>24</v>
      </c>
      <c r="V15" t="e">
        <f>_xlfn.XLOOKUP(U15,[1]!bup[display_name],[1]!bup[superstyle])</f>
        <v>#REF!</v>
      </c>
      <c r="W15" s="26"/>
      <c r="Y15" s="41">
        <f t="shared" si="3"/>
        <v>0</v>
      </c>
    </row>
    <row r="16" spans="1:25" x14ac:dyDescent="0.25">
      <c r="B16" s="35">
        <v>843380164753</v>
      </c>
      <c r="C16" s="7" t="s">
        <v>719</v>
      </c>
      <c r="D16" s="7" t="s">
        <v>720</v>
      </c>
      <c r="E16" s="7" t="s">
        <v>15</v>
      </c>
      <c r="F16" s="7" t="s">
        <v>187</v>
      </c>
      <c r="G16" s="7">
        <v>3432</v>
      </c>
      <c r="H16" s="7" t="s">
        <v>62</v>
      </c>
      <c r="I16" s="7" t="s">
        <v>63</v>
      </c>
      <c r="J16" s="7" t="s">
        <v>657</v>
      </c>
      <c r="K16" s="7" t="s">
        <v>15</v>
      </c>
      <c r="L16" s="7" t="s">
        <v>16</v>
      </c>
      <c r="M16" s="28">
        <v>101.75</v>
      </c>
      <c r="N16" s="28">
        <v>185</v>
      </c>
      <c r="O16" s="8">
        <v>185</v>
      </c>
      <c r="P16" s="9">
        <f t="shared" si="4"/>
        <v>139.39750000000001</v>
      </c>
      <c r="Q16" s="25">
        <f t="shared" si="1"/>
        <v>304</v>
      </c>
      <c r="R16" s="9">
        <f t="shared" si="5"/>
        <v>304</v>
      </c>
      <c r="S16" s="7" t="s">
        <v>23</v>
      </c>
      <c r="T16" s="7" t="s">
        <v>3270</v>
      </c>
      <c r="U16" s="7" t="s">
        <v>24</v>
      </c>
      <c r="V16" t="e">
        <f>_xlfn.XLOOKUP(U16,[1]!bup[display_name],[1]!bup[superstyle])</f>
        <v>#REF!</v>
      </c>
      <c r="W16" s="26"/>
      <c r="Y16" s="41">
        <f t="shared" si="3"/>
        <v>0</v>
      </c>
    </row>
    <row r="17" spans="2:25" x14ac:dyDescent="0.25">
      <c r="B17" s="35">
        <v>843380164760</v>
      </c>
      <c r="C17" s="7" t="s">
        <v>721</v>
      </c>
      <c r="D17" s="7" t="s">
        <v>722</v>
      </c>
      <c r="E17" s="7" t="s">
        <v>15</v>
      </c>
      <c r="F17" s="7" t="s">
        <v>187</v>
      </c>
      <c r="G17" s="7">
        <v>3434</v>
      </c>
      <c r="H17" s="7" t="s">
        <v>62</v>
      </c>
      <c r="I17" s="7" t="s">
        <v>63</v>
      </c>
      <c r="J17" s="7" t="s">
        <v>657</v>
      </c>
      <c r="K17" s="7" t="s">
        <v>15</v>
      </c>
      <c r="L17" s="7" t="s">
        <v>16</v>
      </c>
      <c r="M17" s="28">
        <v>101.75</v>
      </c>
      <c r="N17" s="28">
        <v>185</v>
      </c>
      <c r="O17" s="8">
        <v>185</v>
      </c>
      <c r="P17" s="9">
        <f t="shared" si="4"/>
        <v>139.39750000000001</v>
      </c>
      <c r="Q17" s="25">
        <f t="shared" si="1"/>
        <v>304</v>
      </c>
      <c r="R17" s="9">
        <f t="shared" si="5"/>
        <v>304</v>
      </c>
      <c r="S17" s="7" t="s">
        <v>23</v>
      </c>
      <c r="T17" s="7" t="s">
        <v>3270</v>
      </c>
      <c r="U17" s="7" t="s">
        <v>24</v>
      </c>
      <c r="V17" t="e">
        <f>_xlfn.XLOOKUP(U17,[1]!bup[display_name],[1]!bup[superstyle])</f>
        <v>#REF!</v>
      </c>
      <c r="W17" s="26"/>
      <c r="Y17" s="41">
        <f t="shared" si="3"/>
        <v>0</v>
      </c>
    </row>
    <row r="18" spans="2:25" x14ac:dyDescent="0.25">
      <c r="B18" s="35">
        <v>843380164777</v>
      </c>
      <c r="C18" s="7" t="s">
        <v>723</v>
      </c>
      <c r="D18" s="7" t="s">
        <v>724</v>
      </c>
      <c r="E18" s="7" t="s">
        <v>15</v>
      </c>
      <c r="F18" s="7" t="s">
        <v>187</v>
      </c>
      <c r="G18" s="7">
        <v>3436</v>
      </c>
      <c r="H18" s="7" t="s">
        <v>62</v>
      </c>
      <c r="I18" s="7" t="s">
        <v>63</v>
      </c>
      <c r="J18" s="7" t="s">
        <v>657</v>
      </c>
      <c r="K18" s="7" t="s">
        <v>15</v>
      </c>
      <c r="L18" s="7" t="s">
        <v>16</v>
      </c>
      <c r="M18" s="28">
        <v>101.75</v>
      </c>
      <c r="N18" s="28">
        <v>185</v>
      </c>
      <c r="O18" s="8">
        <v>185</v>
      </c>
      <c r="P18" s="9">
        <f t="shared" si="4"/>
        <v>139.39750000000001</v>
      </c>
      <c r="Q18" s="25">
        <f t="shared" si="1"/>
        <v>304</v>
      </c>
      <c r="R18" s="9">
        <f t="shared" si="5"/>
        <v>304</v>
      </c>
      <c r="S18" s="7" t="s">
        <v>23</v>
      </c>
      <c r="T18" s="7" t="s">
        <v>3270</v>
      </c>
      <c r="U18" s="7" t="s">
        <v>24</v>
      </c>
      <c r="V18" t="e">
        <f>_xlfn.XLOOKUP(U18,[1]!bup[display_name],[1]!bup[superstyle])</f>
        <v>#REF!</v>
      </c>
      <c r="W18" s="26"/>
      <c r="Y18" s="41">
        <f t="shared" si="3"/>
        <v>0</v>
      </c>
    </row>
    <row r="19" spans="2:25" x14ac:dyDescent="0.25">
      <c r="B19" s="35">
        <v>843380164784</v>
      </c>
      <c r="C19" s="7" t="s">
        <v>725</v>
      </c>
      <c r="D19" s="7" t="s">
        <v>726</v>
      </c>
      <c r="E19" s="7" t="s">
        <v>15</v>
      </c>
      <c r="F19" s="7" t="s">
        <v>187</v>
      </c>
      <c r="G19" s="7">
        <v>3632</v>
      </c>
      <c r="H19" s="7" t="s">
        <v>62</v>
      </c>
      <c r="I19" s="7" t="s">
        <v>63</v>
      </c>
      <c r="J19" s="7" t="s">
        <v>657</v>
      </c>
      <c r="K19" s="7" t="s">
        <v>15</v>
      </c>
      <c r="L19" s="7" t="s">
        <v>16</v>
      </c>
      <c r="M19" s="28">
        <v>101.75</v>
      </c>
      <c r="N19" s="28">
        <v>185</v>
      </c>
      <c r="O19" s="8">
        <v>185</v>
      </c>
      <c r="P19" s="9">
        <f t="shared" si="4"/>
        <v>139.39750000000001</v>
      </c>
      <c r="Q19" s="25">
        <f t="shared" si="1"/>
        <v>304</v>
      </c>
      <c r="R19" s="9">
        <f t="shared" si="5"/>
        <v>304</v>
      </c>
      <c r="S19" s="7" t="s">
        <v>23</v>
      </c>
      <c r="T19" s="7" t="s">
        <v>3270</v>
      </c>
      <c r="U19" s="7" t="s">
        <v>24</v>
      </c>
      <c r="V19" t="e">
        <f>_xlfn.XLOOKUP(U19,[1]!bup[display_name],[1]!bup[superstyle])</f>
        <v>#REF!</v>
      </c>
      <c r="W19" s="26"/>
      <c r="Y19" s="41">
        <f t="shared" si="3"/>
        <v>0</v>
      </c>
    </row>
    <row r="20" spans="2:25" x14ac:dyDescent="0.25">
      <c r="B20" s="35">
        <v>843380164791</v>
      </c>
      <c r="C20" s="7" t="s">
        <v>727</v>
      </c>
      <c r="D20" s="7" t="s">
        <v>728</v>
      </c>
      <c r="E20" s="7" t="s">
        <v>15</v>
      </c>
      <c r="F20" s="7" t="s">
        <v>187</v>
      </c>
      <c r="G20" s="7">
        <v>3634</v>
      </c>
      <c r="H20" s="7" t="s">
        <v>62</v>
      </c>
      <c r="I20" s="7" t="s">
        <v>63</v>
      </c>
      <c r="J20" s="7" t="s">
        <v>657</v>
      </c>
      <c r="K20" s="7" t="s">
        <v>15</v>
      </c>
      <c r="L20" s="7" t="s">
        <v>16</v>
      </c>
      <c r="M20" s="28">
        <v>101.75</v>
      </c>
      <c r="N20" s="28">
        <v>185</v>
      </c>
      <c r="O20" s="8">
        <v>185</v>
      </c>
      <c r="P20" s="9">
        <f t="shared" si="4"/>
        <v>139.39750000000001</v>
      </c>
      <c r="Q20" s="25">
        <f t="shared" si="1"/>
        <v>304</v>
      </c>
      <c r="R20" s="9">
        <f t="shared" si="5"/>
        <v>304</v>
      </c>
      <c r="S20" s="7" t="s">
        <v>23</v>
      </c>
      <c r="T20" s="7" t="s">
        <v>3270</v>
      </c>
      <c r="U20" s="7" t="s">
        <v>24</v>
      </c>
      <c r="V20" t="e">
        <f>_xlfn.XLOOKUP(U20,[1]!bup[display_name],[1]!bup[superstyle])</f>
        <v>#REF!</v>
      </c>
      <c r="W20" s="26"/>
      <c r="Y20" s="41">
        <f t="shared" si="3"/>
        <v>0</v>
      </c>
    </row>
    <row r="21" spans="2:25" x14ac:dyDescent="0.25">
      <c r="B21" s="35">
        <v>843380164807</v>
      </c>
      <c r="C21" s="7" t="s">
        <v>729</v>
      </c>
      <c r="D21" s="7" t="s">
        <v>730</v>
      </c>
      <c r="E21" s="7" t="s">
        <v>15</v>
      </c>
      <c r="F21" s="7" t="s">
        <v>187</v>
      </c>
      <c r="G21" s="7">
        <v>3636</v>
      </c>
      <c r="H21" s="7" t="s">
        <v>62</v>
      </c>
      <c r="I21" s="7" t="s">
        <v>63</v>
      </c>
      <c r="J21" s="7" t="s">
        <v>657</v>
      </c>
      <c r="K21" s="7" t="s">
        <v>15</v>
      </c>
      <c r="L21" s="7" t="s">
        <v>16</v>
      </c>
      <c r="M21" s="28">
        <v>101.75</v>
      </c>
      <c r="N21" s="28">
        <v>185</v>
      </c>
      <c r="O21" s="8">
        <v>185</v>
      </c>
      <c r="P21" s="9">
        <f t="shared" si="4"/>
        <v>139.39750000000001</v>
      </c>
      <c r="Q21" s="25">
        <f t="shared" si="1"/>
        <v>304</v>
      </c>
      <c r="R21" s="9">
        <f t="shared" si="5"/>
        <v>304</v>
      </c>
      <c r="S21" s="7" t="s">
        <v>23</v>
      </c>
      <c r="T21" s="7" t="s">
        <v>3270</v>
      </c>
      <c r="U21" s="7" t="s">
        <v>24</v>
      </c>
      <c r="V21" t="e">
        <f>_xlfn.XLOOKUP(U21,[1]!bup[display_name],[1]!bup[superstyle])</f>
        <v>#REF!</v>
      </c>
      <c r="W21" s="26"/>
      <c r="Y21" s="41">
        <f t="shared" si="3"/>
        <v>0</v>
      </c>
    </row>
    <row r="22" spans="2:25" x14ac:dyDescent="0.25">
      <c r="B22" s="35">
        <v>843380164814</v>
      </c>
      <c r="C22" s="7" t="s">
        <v>731</v>
      </c>
      <c r="D22" s="7" t="s">
        <v>732</v>
      </c>
      <c r="E22" s="7" t="s">
        <v>15</v>
      </c>
      <c r="F22" s="7" t="s">
        <v>187</v>
      </c>
      <c r="G22" s="7">
        <v>3832</v>
      </c>
      <c r="H22" s="7" t="s">
        <v>62</v>
      </c>
      <c r="I22" s="7" t="s">
        <v>63</v>
      </c>
      <c r="J22" s="7" t="s">
        <v>657</v>
      </c>
      <c r="K22" s="7" t="s">
        <v>15</v>
      </c>
      <c r="L22" s="7" t="s">
        <v>16</v>
      </c>
      <c r="M22" s="28">
        <v>101.75</v>
      </c>
      <c r="N22" s="28">
        <v>185</v>
      </c>
      <c r="O22" s="8">
        <v>185</v>
      </c>
      <c r="P22" s="9">
        <f t="shared" si="4"/>
        <v>139.39750000000001</v>
      </c>
      <c r="Q22" s="25">
        <f t="shared" si="1"/>
        <v>304</v>
      </c>
      <c r="R22" s="9">
        <f t="shared" si="5"/>
        <v>304</v>
      </c>
      <c r="S22" s="7" t="s">
        <v>23</v>
      </c>
      <c r="T22" s="7" t="s">
        <v>3270</v>
      </c>
      <c r="U22" s="7" t="s">
        <v>24</v>
      </c>
      <c r="V22" t="e">
        <f>_xlfn.XLOOKUP(U22,[1]!bup[display_name],[1]!bup[superstyle])</f>
        <v>#REF!</v>
      </c>
      <c r="W22" s="26"/>
      <c r="Y22" s="41">
        <f t="shared" si="3"/>
        <v>0</v>
      </c>
    </row>
    <row r="23" spans="2:25" x14ac:dyDescent="0.25">
      <c r="B23" s="35">
        <v>843380164821</v>
      </c>
      <c r="C23" s="7" t="s">
        <v>733</v>
      </c>
      <c r="D23" s="7" t="s">
        <v>734</v>
      </c>
      <c r="E23" s="7" t="s">
        <v>15</v>
      </c>
      <c r="F23" s="7" t="s">
        <v>187</v>
      </c>
      <c r="G23" s="7">
        <v>3834</v>
      </c>
      <c r="H23" s="7" t="s">
        <v>62</v>
      </c>
      <c r="I23" s="7" t="s">
        <v>63</v>
      </c>
      <c r="J23" s="7" t="s">
        <v>657</v>
      </c>
      <c r="K23" s="7" t="s">
        <v>15</v>
      </c>
      <c r="L23" s="7" t="s">
        <v>16</v>
      </c>
      <c r="M23" s="28">
        <v>101.75</v>
      </c>
      <c r="N23" s="28">
        <v>185</v>
      </c>
      <c r="O23" s="8">
        <v>185</v>
      </c>
      <c r="P23" s="9">
        <f t="shared" si="4"/>
        <v>139.39750000000001</v>
      </c>
      <c r="Q23" s="25">
        <f t="shared" si="1"/>
        <v>304</v>
      </c>
      <c r="R23" s="9">
        <f t="shared" si="5"/>
        <v>304</v>
      </c>
      <c r="S23" s="7" t="s">
        <v>23</v>
      </c>
      <c r="T23" s="7" t="s">
        <v>3270</v>
      </c>
      <c r="U23" s="7" t="s">
        <v>24</v>
      </c>
      <c r="V23" t="e">
        <f>_xlfn.XLOOKUP(U23,[1]!bup[display_name],[1]!bup[superstyle])</f>
        <v>#REF!</v>
      </c>
      <c r="W23" s="26"/>
      <c r="Y23" s="41">
        <f t="shared" si="3"/>
        <v>0</v>
      </c>
    </row>
    <row r="24" spans="2:25" x14ac:dyDescent="0.25">
      <c r="B24" s="35">
        <v>843380164838</v>
      </c>
      <c r="C24" s="7" t="s">
        <v>735</v>
      </c>
      <c r="D24" s="7" t="s">
        <v>736</v>
      </c>
      <c r="E24" s="7" t="s">
        <v>15</v>
      </c>
      <c r="F24" s="7" t="s">
        <v>187</v>
      </c>
      <c r="G24" s="7">
        <v>3836</v>
      </c>
      <c r="H24" s="7" t="s">
        <v>62</v>
      </c>
      <c r="I24" s="7" t="s">
        <v>63</v>
      </c>
      <c r="J24" s="7" t="s">
        <v>657</v>
      </c>
      <c r="K24" s="7" t="s">
        <v>15</v>
      </c>
      <c r="L24" s="7" t="s">
        <v>16</v>
      </c>
      <c r="M24" s="28">
        <v>101.75</v>
      </c>
      <c r="N24" s="28">
        <v>185</v>
      </c>
      <c r="O24" s="8">
        <v>185</v>
      </c>
      <c r="P24" s="9">
        <f t="shared" si="4"/>
        <v>139.39750000000001</v>
      </c>
      <c r="Q24" s="25">
        <f t="shared" si="1"/>
        <v>304</v>
      </c>
      <c r="R24" s="9">
        <f t="shared" si="5"/>
        <v>304</v>
      </c>
      <c r="S24" s="7" t="s">
        <v>23</v>
      </c>
      <c r="T24" s="7" t="s">
        <v>3270</v>
      </c>
      <c r="U24" s="7" t="s">
        <v>24</v>
      </c>
      <c r="V24" t="e">
        <f>_xlfn.XLOOKUP(U24,[1]!bup[display_name],[1]!bup[superstyle])</f>
        <v>#REF!</v>
      </c>
      <c r="W24" s="26"/>
      <c r="Y24" s="41">
        <f t="shared" si="3"/>
        <v>0</v>
      </c>
    </row>
    <row r="25" spans="2:25" x14ac:dyDescent="0.25">
      <c r="B25" s="35">
        <v>843380164845</v>
      </c>
      <c r="C25" s="7" t="s">
        <v>737</v>
      </c>
      <c r="D25" s="7" t="s">
        <v>738</v>
      </c>
      <c r="E25" s="7" t="s">
        <v>15</v>
      </c>
      <c r="F25" s="7" t="s">
        <v>187</v>
      </c>
      <c r="G25" s="7">
        <v>4032</v>
      </c>
      <c r="H25" s="7" t="s">
        <v>62</v>
      </c>
      <c r="I25" s="7" t="s">
        <v>63</v>
      </c>
      <c r="J25" s="7" t="s">
        <v>657</v>
      </c>
      <c r="K25" s="7" t="s">
        <v>15</v>
      </c>
      <c r="L25" s="7" t="s">
        <v>16</v>
      </c>
      <c r="M25" s="28">
        <v>101.75</v>
      </c>
      <c r="N25" s="28">
        <v>185</v>
      </c>
      <c r="O25" s="8">
        <v>185</v>
      </c>
      <c r="P25" s="9">
        <f t="shared" si="4"/>
        <v>139.39750000000001</v>
      </c>
      <c r="Q25" s="25">
        <f t="shared" si="1"/>
        <v>304</v>
      </c>
      <c r="R25" s="9">
        <f t="shared" si="5"/>
        <v>304</v>
      </c>
      <c r="S25" s="7" t="s">
        <v>23</v>
      </c>
      <c r="T25" s="7" t="s">
        <v>3270</v>
      </c>
      <c r="U25" s="7" t="s">
        <v>24</v>
      </c>
      <c r="V25" t="e">
        <f>_xlfn.XLOOKUP(U25,[1]!bup[display_name],[1]!bup[superstyle])</f>
        <v>#REF!</v>
      </c>
      <c r="W25" s="26"/>
      <c r="Y25" s="41">
        <f t="shared" si="3"/>
        <v>0</v>
      </c>
    </row>
    <row r="26" spans="2:25" x14ac:dyDescent="0.25">
      <c r="B26" s="35">
        <v>843380164852</v>
      </c>
      <c r="C26" s="7" t="s">
        <v>739</v>
      </c>
      <c r="D26" s="7" t="s">
        <v>740</v>
      </c>
      <c r="E26" s="7" t="s">
        <v>15</v>
      </c>
      <c r="F26" s="7" t="s">
        <v>187</v>
      </c>
      <c r="G26" s="7">
        <v>4232</v>
      </c>
      <c r="H26" s="7" t="s">
        <v>62</v>
      </c>
      <c r="I26" s="7" t="s">
        <v>63</v>
      </c>
      <c r="J26" s="7" t="s">
        <v>657</v>
      </c>
      <c r="K26" s="7" t="s">
        <v>15</v>
      </c>
      <c r="L26" s="7" t="s">
        <v>16</v>
      </c>
      <c r="M26" s="28">
        <v>101.75</v>
      </c>
      <c r="N26" s="28">
        <v>185</v>
      </c>
      <c r="O26" s="8">
        <v>185</v>
      </c>
      <c r="P26" s="9">
        <f t="shared" si="4"/>
        <v>139.39750000000001</v>
      </c>
      <c r="Q26" s="25">
        <f t="shared" si="1"/>
        <v>304</v>
      </c>
      <c r="R26" s="9">
        <f t="shared" si="5"/>
        <v>304</v>
      </c>
      <c r="S26" s="7" t="s">
        <v>23</v>
      </c>
      <c r="T26" s="7" t="s">
        <v>3270</v>
      </c>
      <c r="U26" s="7" t="s">
        <v>24</v>
      </c>
      <c r="V26" t="e">
        <f>_xlfn.XLOOKUP(U26,[1]!bup[display_name],[1]!bup[superstyle])</f>
        <v>#REF!</v>
      </c>
      <c r="W26" s="26"/>
      <c r="Y26" s="41">
        <f t="shared" si="3"/>
        <v>0</v>
      </c>
    </row>
    <row r="27" spans="2:25" x14ac:dyDescent="0.25">
      <c r="B27" s="35">
        <v>843380164869</v>
      </c>
      <c r="C27" s="7" t="s">
        <v>741</v>
      </c>
      <c r="D27" s="7" t="s">
        <v>742</v>
      </c>
      <c r="E27" s="7" t="s">
        <v>15</v>
      </c>
      <c r="F27" s="7" t="s">
        <v>187</v>
      </c>
      <c r="G27" s="7">
        <v>4432</v>
      </c>
      <c r="H27" s="7" t="s">
        <v>62</v>
      </c>
      <c r="I27" s="7" t="s">
        <v>63</v>
      </c>
      <c r="J27" s="7" t="s">
        <v>657</v>
      </c>
      <c r="K27" s="7" t="s">
        <v>15</v>
      </c>
      <c r="L27" s="7" t="s">
        <v>16</v>
      </c>
      <c r="M27" s="28">
        <v>101.75</v>
      </c>
      <c r="N27" s="28">
        <v>185</v>
      </c>
      <c r="O27" s="8">
        <v>185</v>
      </c>
      <c r="P27" s="9">
        <f t="shared" si="4"/>
        <v>139.39750000000001</v>
      </c>
      <c r="Q27" s="25">
        <f t="shared" si="1"/>
        <v>304</v>
      </c>
      <c r="R27" s="9">
        <f t="shared" si="5"/>
        <v>304</v>
      </c>
      <c r="S27" s="7" t="s">
        <v>23</v>
      </c>
      <c r="T27" s="7" t="s">
        <v>3270</v>
      </c>
      <c r="U27" s="7" t="s">
        <v>24</v>
      </c>
      <c r="V27" t="e">
        <f>_xlfn.XLOOKUP(U27,[1]!bup[display_name],[1]!bup[superstyle])</f>
        <v>#REF!</v>
      </c>
      <c r="W27" s="26"/>
      <c r="Y27" s="41">
        <f t="shared" si="3"/>
        <v>0</v>
      </c>
    </row>
    <row r="28" spans="2:25" x14ac:dyDescent="0.25">
      <c r="B28" s="35">
        <v>840490701861</v>
      </c>
      <c r="C28" s="7" t="s">
        <v>789</v>
      </c>
      <c r="D28" s="7" t="s">
        <v>790</v>
      </c>
      <c r="E28" s="7" t="s">
        <v>15</v>
      </c>
      <c r="F28" s="7" t="s">
        <v>187</v>
      </c>
      <c r="G28" s="7">
        <v>3630</v>
      </c>
      <c r="H28" s="7" t="s">
        <v>62</v>
      </c>
      <c r="I28" s="7" t="s">
        <v>63</v>
      </c>
      <c r="J28" s="7" t="s">
        <v>657</v>
      </c>
      <c r="K28" s="7" t="s">
        <v>15</v>
      </c>
      <c r="L28" s="7" t="s">
        <v>16</v>
      </c>
      <c r="M28" s="28">
        <v>101.75</v>
      </c>
      <c r="N28" s="28">
        <v>185</v>
      </c>
      <c r="O28" s="8">
        <v>185</v>
      </c>
      <c r="P28" s="9">
        <f>(O28*$P$3)*(M28/O28)</f>
        <v>139.39750000000001</v>
      </c>
      <c r="Q28" s="25">
        <f>R28</f>
        <v>304</v>
      </c>
      <c r="R28" s="9">
        <f>ROUND(O28*$P$3*(1+$Q$3),0)</f>
        <v>304</v>
      </c>
      <c r="S28" s="7" t="s">
        <v>23</v>
      </c>
      <c r="T28" s="7" t="s">
        <v>3270</v>
      </c>
      <c r="U28" s="7" t="s">
        <v>24</v>
      </c>
      <c r="V28" t="e">
        <f>_xlfn.XLOOKUP(U28,[1]!bup[display_name],[1]!bup[superstyle])</f>
        <v>#REF!</v>
      </c>
      <c r="W28" s="26"/>
      <c r="Y28" s="41">
        <f>M28*X28</f>
        <v>0</v>
      </c>
    </row>
    <row r="29" spans="2:25" x14ac:dyDescent="0.25">
      <c r="B29" s="35">
        <v>840490701878</v>
      </c>
      <c r="C29" s="7" t="s">
        <v>791</v>
      </c>
      <c r="D29" s="7" t="s">
        <v>792</v>
      </c>
      <c r="E29" s="7" t="s">
        <v>15</v>
      </c>
      <c r="F29" s="7" t="s">
        <v>187</v>
      </c>
      <c r="G29" s="7">
        <v>3830</v>
      </c>
      <c r="H29" s="7" t="s">
        <v>62</v>
      </c>
      <c r="I29" s="7" t="s">
        <v>63</v>
      </c>
      <c r="J29" s="7" t="s">
        <v>657</v>
      </c>
      <c r="K29" s="7" t="s">
        <v>15</v>
      </c>
      <c r="L29" s="7" t="s">
        <v>16</v>
      </c>
      <c r="M29" s="28">
        <v>101.75</v>
      </c>
      <c r="N29" s="28">
        <v>185</v>
      </c>
      <c r="O29" s="8">
        <v>185</v>
      </c>
      <c r="P29" s="9">
        <f>(O29*$P$3)*(M29/O29)</f>
        <v>139.39750000000001</v>
      </c>
      <c r="Q29" s="25">
        <f>R29</f>
        <v>304</v>
      </c>
      <c r="R29" s="9">
        <f>ROUND(O29*$P$3*(1+$Q$3),0)</f>
        <v>304</v>
      </c>
      <c r="S29" s="7" t="s">
        <v>23</v>
      </c>
      <c r="T29" s="7" t="s">
        <v>3270</v>
      </c>
      <c r="U29" s="7" t="s">
        <v>24</v>
      </c>
      <c r="V29" t="e">
        <f>_xlfn.XLOOKUP(U29,[1]!bup[display_name],[1]!bup[superstyle])</f>
        <v>#REF!</v>
      </c>
      <c r="W29" s="26"/>
      <c r="Y29" s="41">
        <f>M29*X29</f>
        <v>0</v>
      </c>
    </row>
    <row r="30" spans="2:25" x14ac:dyDescent="0.25">
      <c r="B30" s="35">
        <v>840490701885</v>
      </c>
      <c r="C30" s="7" t="s">
        <v>793</v>
      </c>
      <c r="D30" s="7" t="s">
        <v>794</v>
      </c>
      <c r="E30" s="7" t="s">
        <v>15</v>
      </c>
      <c r="F30" s="7" t="s">
        <v>187</v>
      </c>
      <c r="G30" s="7">
        <v>4030</v>
      </c>
      <c r="H30" s="7" t="s">
        <v>62</v>
      </c>
      <c r="I30" s="7" t="s">
        <v>63</v>
      </c>
      <c r="J30" s="7" t="s">
        <v>657</v>
      </c>
      <c r="K30" s="7" t="s">
        <v>15</v>
      </c>
      <c r="L30" s="7" t="s">
        <v>16</v>
      </c>
      <c r="M30" s="28">
        <v>101.75</v>
      </c>
      <c r="N30" s="28">
        <v>185</v>
      </c>
      <c r="O30" s="8">
        <v>185</v>
      </c>
      <c r="P30" s="9">
        <f>(O30*$P$3)*(M30/O30)</f>
        <v>139.39750000000001</v>
      </c>
      <c r="Q30" s="25">
        <f>R30</f>
        <v>304</v>
      </c>
      <c r="R30" s="9">
        <f>ROUND(O30*$P$3*(1+$Q$3),0)</f>
        <v>304</v>
      </c>
      <c r="S30" s="7" t="s">
        <v>23</v>
      </c>
      <c r="T30" s="7" t="s">
        <v>3270</v>
      </c>
      <c r="U30" s="7" t="s">
        <v>24</v>
      </c>
      <c r="V30" t="e">
        <f>_xlfn.XLOOKUP(U30,[1]!bup[display_name],[1]!bup[superstyle])</f>
        <v>#REF!</v>
      </c>
      <c r="W30" s="26"/>
      <c r="Y30" s="41">
        <f>M30*X30</f>
        <v>0</v>
      </c>
    </row>
    <row r="31" spans="2:25" x14ac:dyDescent="0.25">
      <c r="B31" s="35">
        <v>840490701892</v>
      </c>
      <c r="C31" s="7" t="s">
        <v>795</v>
      </c>
      <c r="D31" s="7" t="s">
        <v>796</v>
      </c>
      <c r="E31" s="7" t="s">
        <v>15</v>
      </c>
      <c r="F31" s="7" t="s">
        <v>187</v>
      </c>
      <c r="G31" s="7">
        <v>4230</v>
      </c>
      <c r="H31" s="7" t="s">
        <v>62</v>
      </c>
      <c r="I31" s="7" t="s">
        <v>63</v>
      </c>
      <c r="J31" s="7" t="s">
        <v>657</v>
      </c>
      <c r="K31" s="7" t="s">
        <v>15</v>
      </c>
      <c r="L31" s="7" t="s">
        <v>16</v>
      </c>
      <c r="M31" s="28">
        <v>101.75</v>
      </c>
      <c r="N31" s="28">
        <v>185</v>
      </c>
      <c r="O31" s="8">
        <v>185</v>
      </c>
      <c r="P31" s="9">
        <f>(O31*$P$3)*(M31/O31)</f>
        <v>139.39750000000001</v>
      </c>
      <c r="Q31" s="25">
        <f>R31</f>
        <v>304</v>
      </c>
      <c r="R31" s="9">
        <f>ROUND(O31*$P$3*(1+$Q$3),0)</f>
        <v>304</v>
      </c>
      <c r="S31" s="7" t="s">
        <v>23</v>
      </c>
      <c r="T31" s="7" t="s">
        <v>3270</v>
      </c>
      <c r="U31" s="7" t="s">
        <v>24</v>
      </c>
      <c r="V31" t="e">
        <f>_xlfn.XLOOKUP(U31,[1]!bup[display_name],[1]!bup[superstyle])</f>
        <v>#REF!</v>
      </c>
      <c r="W31" s="26"/>
      <c r="Y31" s="41">
        <f>M31*X31</f>
        <v>0</v>
      </c>
    </row>
    <row r="32" spans="2:25" x14ac:dyDescent="0.25">
      <c r="B32" s="35">
        <v>843380187943</v>
      </c>
      <c r="C32" s="7" t="s">
        <v>767</v>
      </c>
      <c r="D32" s="7" t="s">
        <v>768</v>
      </c>
      <c r="E32" s="7" t="s">
        <v>15</v>
      </c>
      <c r="F32" s="7" t="s">
        <v>187</v>
      </c>
      <c r="G32" s="7" t="s">
        <v>189</v>
      </c>
      <c r="H32" s="7" t="s">
        <v>12</v>
      </c>
      <c r="I32" s="7" t="s">
        <v>26</v>
      </c>
      <c r="J32" s="7" t="s">
        <v>657</v>
      </c>
      <c r="K32" s="7" t="s">
        <v>15</v>
      </c>
      <c r="L32" s="7" t="s">
        <v>16</v>
      </c>
      <c r="M32" s="28">
        <v>82.5</v>
      </c>
      <c r="N32" s="28">
        <v>150</v>
      </c>
      <c r="O32" s="8">
        <v>150</v>
      </c>
      <c r="P32" s="9">
        <f t="shared" si="4"/>
        <v>113.02500000000002</v>
      </c>
      <c r="Q32" s="25">
        <f t="shared" si="1"/>
        <v>247</v>
      </c>
      <c r="R32" s="9">
        <f t="shared" si="5"/>
        <v>247</v>
      </c>
      <c r="S32" s="7" t="s">
        <v>23</v>
      </c>
      <c r="T32" s="7" t="s">
        <v>3270</v>
      </c>
      <c r="U32" s="7" t="s">
        <v>24</v>
      </c>
      <c r="V32" t="e">
        <f>_xlfn.XLOOKUP(U32,[1]!bup[display_name],[1]!bup[superstyle])</f>
        <v>#REF!</v>
      </c>
      <c r="W32" s="26"/>
      <c r="Y32" s="41">
        <f t="shared" si="3"/>
        <v>0</v>
      </c>
    </row>
    <row r="33" spans="2:25" x14ac:dyDescent="0.25">
      <c r="B33" s="35">
        <v>843380187950</v>
      </c>
      <c r="C33" s="7" t="s">
        <v>769</v>
      </c>
      <c r="D33" s="7" t="s">
        <v>770</v>
      </c>
      <c r="E33" s="7" t="s">
        <v>15</v>
      </c>
      <c r="F33" s="7" t="s">
        <v>187</v>
      </c>
      <c r="G33" s="7" t="s">
        <v>190</v>
      </c>
      <c r="H33" s="7" t="s">
        <v>12</v>
      </c>
      <c r="I33" s="7" t="s">
        <v>26</v>
      </c>
      <c r="J33" s="7" t="s">
        <v>657</v>
      </c>
      <c r="K33" s="7" t="s">
        <v>15</v>
      </c>
      <c r="L33" s="7" t="s">
        <v>16</v>
      </c>
      <c r="M33" s="28">
        <v>82.5</v>
      </c>
      <c r="N33" s="28">
        <v>150</v>
      </c>
      <c r="O33" s="8">
        <v>150</v>
      </c>
      <c r="P33" s="9">
        <f t="shared" si="4"/>
        <v>113.02500000000002</v>
      </c>
      <c r="Q33" s="25">
        <f t="shared" si="1"/>
        <v>247</v>
      </c>
      <c r="R33" s="9">
        <f t="shared" si="5"/>
        <v>247</v>
      </c>
      <c r="S33" s="7" t="s">
        <v>23</v>
      </c>
      <c r="T33" s="7" t="s">
        <v>3270</v>
      </c>
      <c r="U33" s="7" t="s">
        <v>24</v>
      </c>
      <c r="V33" t="e">
        <f>_xlfn.XLOOKUP(U33,[1]!bup[display_name],[1]!bup[superstyle])</f>
        <v>#REF!</v>
      </c>
      <c r="W33" s="26"/>
      <c r="Y33" s="41">
        <f t="shared" si="3"/>
        <v>0</v>
      </c>
    </row>
    <row r="34" spans="2:25" x14ac:dyDescent="0.25">
      <c r="B34" s="35">
        <v>843380187929</v>
      </c>
      <c r="C34" s="7" t="s">
        <v>763</v>
      </c>
      <c r="D34" s="7" t="s">
        <v>764</v>
      </c>
      <c r="E34" s="7" t="s">
        <v>15</v>
      </c>
      <c r="F34" s="7" t="s">
        <v>187</v>
      </c>
      <c r="G34" s="7" t="s">
        <v>19</v>
      </c>
      <c r="H34" s="7" t="s">
        <v>12</v>
      </c>
      <c r="I34" s="7" t="s">
        <v>26</v>
      </c>
      <c r="J34" s="7" t="s">
        <v>657</v>
      </c>
      <c r="K34" s="7" t="s">
        <v>15</v>
      </c>
      <c r="L34" s="7" t="s">
        <v>16</v>
      </c>
      <c r="M34" s="28">
        <v>82.5</v>
      </c>
      <c r="N34" s="28">
        <v>150</v>
      </c>
      <c r="O34" s="8">
        <v>150</v>
      </c>
      <c r="P34" s="9">
        <f t="shared" si="4"/>
        <v>113.02500000000002</v>
      </c>
      <c r="Q34" s="25">
        <f t="shared" si="1"/>
        <v>247</v>
      </c>
      <c r="R34" s="9">
        <f t="shared" si="5"/>
        <v>247</v>
      </c>
      <c r="S34" s="7" t="s">
        <v>23</v>
      </c>
      <c r="T34" s="7" t="s">
        <v>3270</v>
      </c>
      <c r="U34" s="7" t="s">
        <v>24</v>
      </c>
      <c r="V34" t="e">
        <f>_xlfn.XLOOKUP(U34,[1]!bup[display_name],[1]!bup[superstyle])</f>
        <v>#REF!</v>
      </c>
      <c r="W34" s="26"/>
      <c r="Y34" s="41">
        <f t="shared" si="3"/>
        <v>0</v>
      </c>
    </row>
    <row r="35" spans="2:25" x14ac:dyDescent="0.25">
      <c r="B35" s="35">
        <v>843380187912</v>
      </c>
      <c r="C35" s="7" t="s">
        <v>761</v>
      </c>
      <c r="D35" s="7" t="s">
        <v>762</v>
      </c>
      <c r="E35" s="7" t="s">
        <v>15</v>
      </c>
      <c r="F35" s="7" t="s">
        <v>187</v>
      </c>
      <c r="G35" s="7" t="s">
        <v>18</v>
      </c>
      <c r="H35" s="7" t="s">
        <v>12</v>
      </c>
      <c r="I35" s="7" t="s">
        <v>26</v>
      </c>
      <c r="J35" s="7" t="s">
        <v>657</v>
      </c>
      <c r="K35" s="7" t="s">
        <v>15</v>
      </c>
      <c r="L35" s="7" t="s">
        <v>16</v>
      </c>
      <c r="M35" s="28">
        <v>82.5</v>
      </c>
      <c r="N35" s="28">
        <v>150</v>
      </c>
      <c r="O35" s="8">
        <v>150</v>
      </c>
      <c r="P35" s="9">
        <f t="shared" si="4"/>
        <v>113.02500000000002</v>
      </c>
      <c r="Q35" s="25">
        <f t="shared" si="1"/>
        <v>247</v>
      </c>
      <c r="R35" s="9">
        <f t="shared" si="5"/>
        <v>247</v>
      </c>
      <c r="S35" s="7" t="s">
        <v>23</v>
      </c>
      <c r="T35" s="7" t="s">
        <v>3270</v>
      </c>
      <c r="U35" s="7" t="s">
        <v>24</v>
      </c>
      <c r="V35" t="e">
        <f>_xlfn.XLOOKUP(U35,[1]!bup[display_name],[1]!bup[superstyle])</f>
        <v>#REF!</v>
      </c>
      <c r="W35" s="26"/>
      <c r="Y35" s="41">
        <f t="shared" si="3"/>
        <v>0</v>
      </c>
    </row>
    <row r="36" spans="2:25" x14ac:dyDescent="0.25">
      <c r="B36" s="35">
        <v>843380187905</v>
      </c>
      <c r="C36" s="7" t="s">
        <v>759</v>
      </c>
      <c r="D36" s="7" t="s">
        <v>760</v>
      </c>
      <c r="E36" s="7" t="s">
        <v>15</v>
      </c>
      <c r="F36" s="7" t="s">
        <v>187</v>
      </c>
      <c r="G36" s="7" t="s">
        <v>17</v>
      </c>
      <c r="H36" s="7" t="s">
        <v>12</v>
      </c>
      <c r="I36" s="7" t="s">
        <v>26</v>
      </c>
      <c r="J36" s="7" t="s">
        <v>657</v>
      </c>
      <c r="K36" s="7" t="s">
        <v>15</v>
      </c>
      <c r="L36" s="7" t="s">
        <v>16</v>
      </c>
      <c r="M36" s="28">
        <v>82.5</v>
      </c>
      <c r="N36" s="28">
        <v>150</v>
      </c>
      <c r="O36" s="8">
        <v>150</v>
      </c>
      <c r="P36" s="9">
        <f t="shared" si="4"/>
        <v>113.02500000000002</v>
      </c>
      <c r="Q36" s="25">
        <f t="shared" si="1"/>
        <v>247</v>
      </c>
      <c r="R36" s="9">
        <f t="shared" si="5"/>
        <v>247</v>
      </c>
      <c r="S36" s="7" t="s">
        <v>23</v>
      </c>
      <c r="T36" s="7" t="s">
        <v>3270</v>
      </c>
      <c r="U36" s="7" t="s">
        <v>24</v>
      </c>
      <c r="V36" t="e">
        <f>_xlfn.XLOOKUP(U36,[1]!bup[display_name],[1]!bup[superstyle])</f>
        <v>#REF!</v>
      </c>
      <c r="W36" s="26"/>
      <c r="Y36" s="41">
        <f t="shared" si="3"/>
        <v>0</v>
      </c>
    </row>
    <row r="37" spans="2:25" x14ac:dyDescent="0.25">
      <c r="B37" s="35">
        <v>843380187936</v>
      </c>
      <c r="C37" s="7" t="s">
        <v>765</v>
      </c>
      <c r="D37" s="7" t="s">
        <v>766</v>
      </c>
      <c r="E37" s="7" t="s">
        <v>15</v>
      </c>
      <c r="F37" s="7" t="s">
        <v>187</v>
      </c>
      <c r="G37" s="7" t="s">
        <v>20</v>
      </c>
      <c r="H37" s="7" t="s">
        <v>12</v>
      </c>
      <c r="I37" s="7" t="s">
        <v>26</v>
      </c>
      <c r="J37" s="7" t="s">
        <v>657</v>
      </c>
      <c r="K37" s="7" t="s">
        <v>15</v>
      </c>
      <c r="L37" s="7" t="s">
        <v>16</v>
      </c>
      <c r="M37" s="28">
        <v>82.5</v>
      </c>
      <c r="N37" s="28">
        <v>150</v>
      </c>
      <c r="O37" s="8">
        <v>150</v>
      </c>
      <c r="P37" s="9">
        <f t="shared" si="4"/>
        <v>113.02500000000002</v>
      </c>
      <c r="Q37" s="25">
        <f t="shared" si="1"/>
        <v>247</v>
      </c>
      <c r="R37" s="9">
        <f t="shared" si="5"/>
        <v>247</v>
      </c>
      <c r="S37" s="7" t="s">
        <v>23</v>
      </c>
      <c r="T37" s="7" t="s">
        <v>3270</v>
      </c>
      <c r="U37" s="7" t="s">
        <v>24</v>
      </c>
      <c r="V37" t="e">
        <f>_xlfn.XLOOKUP(U37,[1]!bup[display_name],[1]!bup[superstyle])</f>
        <v>#REF!</v>
      </c>
      <c r="W37" s="26"/>
      <c r="Y37" s="41">
        <f t="shared" si="3"/>
        <v>0</v>
      </c>
    </row>
    <row r="38" spans="2:25" x14ac:dyDescent="0.25">
      <c r="B38" s="35">
        <v>843380145462</v>
      </c>
      <c r="C38" s="7" t="s">
        <v>693</v>
      </c>
      <c r="D38" s="7" t="s">
        <v>694</v>
      </c>
      <c r="E38" s="7" t="s">
        <v>15</v>
      </c>
      <c r="F38" s="7" t="s">
        <v>187</v>
      </c>
      <c r="G38" s="7" t="s">
        <v>189</v>
      </c>
      <c r="H38" s="7" t="s">
        <v>12</v>
      </c>
      <c r="I38" s="7" t="s">
        <v>26</v>
      </c>
      <c r="J38" s="7" t="s">
        <v>657</v>
      </c>
      <c r="K38" s="7" t="s">
        <v>15</v>
      </c>
      <c r="L38" s="7" t="s">
        <v>16</v>
      </c>
      <c r="M38" s="28">
        <v>115.5</v>
      </c>
      <c r="N38" s="28">
        <v>210</v>
      </c>
      <c r="O38" s="8">
        <v>210</v>
      </c>
      <c r="P38" s="9">
        <f t="shared" si="4"/>
        <v>158.23500000000004</v>
      </c>
      <c r="Q38" s="25">
        <f t="shared" si="1"/>
        <v>345</v>
      </c>
      <c r="R38" s="9">
        <f t="shared" si="5"/>
        <v>345</v>
      </c>
      <c r="S38" s="7" t="s">
        <v>23</v>
      </c>
      <c r="T38" s="7" t="s">
        <v>3270</v>
      </c>
      <c r="U38" s="7" t="s">
        <v>24</v>
      </c>
      <c r="V38" t="e">
        <f>_xlfn.XLOOKUP(U38,[1]!bup[display_name],[1]!bup[superstyle])</f>
        <v>#REF!</v>
      </c>
      <c r="W38" s="26"/>
      <c r="Y38" s="41">
        <f t="shared" si="3"/>
        <v>0</v>
      </c>
    </row>
    <row r="39" spans="2:25" x14ac:dyDescent="0.25">
      <c r="B39" s="35">
        <v>843380145479</v>
      </c>
      <c r="C39" s="7" t="s">
        <v>695</v>
      </c>
      <c r="D39" s="7" t="s">
        <v>696</v>
      </c>
      <c r="E39" s="7" t="s">
        <v>15</v>
      </c>
      <c r="F39" s="7" t="s">
        <v>187</v>
      </c>
      <c r="G39" s="7" t="s">
        <v>190</v>
      </c>
      <c r="H39" s="7" t="s">
        <v>12</v>
      </c>
      <c r="I39" s="7" t="s">
        <v>26</v>
      </c>
      <c r="J39" s="7" t="s">
        <v>657</v>
      </c>
      <c r="K39" s="7" t="s">
        <v>15</v>
      </c>
      <c r="L39" s="7" t="s">
        <v>16</v>
      </c>
      <c r="M39" s="28">
        <v>115.5</v>
      </c>
      <c r="N39" s="28">
        <v>210</v>
      </c>
      <c r="O39" s="8">
        <v>210</v>
      </c>
      <c r="P39" s="9">
        <f t="shared" si="4"/>
        <v>158.23500000000004</v>
      </c>
      <c r="Q39" s="25">
        <f t="shared" si="1"/>
        <v>345</v>
      </c>
      <c r="R39" s="9">
        <f t="shared" si="5"/>
        <v>345</v>
      </c>
      <c r="S39" s="7" t="s">
        <v>23</v>
      </c>
      <c r="T39" s="7" t="s">
        <v>3270</v>
      </c>
      <c r="U39" s="7" t="s">
        <v>24</v>
      </c>
      <c r="V39" t="e">
        <f>_xlfn.XLOOKUP(U39,[1]!bup[display_name],[1]!bup[superstyle])</f>
        <v>#REF!</v>
      </c>
      <c r="W39" s="26"/>
      <c r="Y39" s="41">
        <f t="shared" si="3"/>
        <v>0</v>
      </c>
    </row>
    <row r="40" spans="2:25" x14ac:dyDescent="0.25">
      <c r="B40" s="35">
        <v>843380145486</v>
      </c>
      <c r="C40" s="7" t="s">
        <v>689</v>
      </c>
      <c r="D40" s="7" t="s">
        <v>690</v>
      </c>
      <c r="E40" s="7" t="s">
        <v>15</v>
      </c>
      <c r="F40" s="7" t="s">
        <v>187</v>
      </c>
      <c r="G40" s="7" t="s">
        <v>19</v>
      </c>
      <c r="H40" s="7" t="s">
        <v>12</v>
      </c>
      <c r="I40" s="7" t="s">
        <v>26</v>
      </c>
      <c r="J40" s="7" t="s">
        <v>657</v>
      </c>
      <c r="K40" s="7" t="s">
        <v>15</v>
      </c>
      <c r="L40" s="7" t="s">
        <v>16</v>
      </c>
      <c r="M40" s="28">
        <v>115.5</v>
      </c>
      <c r="N40" s="28">
        <v>210</v>
      </c>
      <c r="O40" s="8">
        <v>210</v>
      </c>
      <c r="P40" s="9">
        <f t="shared" si="4"/>
        <v>158.23500000000004</v>
      </c>
      <c r="Q40" s="25">
        <f t="shared" si="1"/>
        <v>345</v>
      </c>
      <c r="R40" s="9">
        <f t="shared" si="5"/>
        <v>345</v>
      </c>
      <c r="S40" s="7" t="s">
        <v>23</v>
      </c>
      <c r="T40" s="7" t="s">
        <v>3270</v>
      </c>
      <c r="U40" s="7" t="s">
        <v>24</v>
      </c>
      <c r="V40" t="e">
        <f>_xlfn.XLOOKUP(U40,[1]!bup[display_name],[1]!bup[superstyle])</f>
        <v>#REF!</v>
      </c>
      <c r="W40" s="26"/>
      <c r="Y40" s="41">
        <f t="shared" si="3"/>
        <v>0</v>
      </c>
    </row>
    <row r="41" spans="2:25" x14ac:dyDescent="0.25">
      <c r="B41" s="35">
        <v>843380145493</v>
      </c>
      <c r="C41" s="7" t="s">
        <v>687</v>
      </c>
      <c r="D41" s="7" t="s">
        <v>688</v>
      </c>
      <c r="E41" s="7" t="s">
        <v>15</v>
      </c>
      <c r="F41" s="7" t="s">
        <v>187</v>
      </c>
      <c r="G41" s="7" t="s">
        <v>18</v>
      </c>
      <c r="H41" s="7" t="s">
        <v>12</v>
      </c>
      <c r="I41" s="7" t="s">
        <v>26</v>
      </c>
      <c r="J41" s="7" t="s">
        <v>657</v>
      </c>
      <c r="K41" s="7" t="s">
        <v>15</v>
      </c>
      <c r="L41" s="7" t="s">
        <v>16</v>
      </c>
      <c r="M41" s="28">
        <v>115.5</v>
      </c>
      <c r="N41" s="28">
        <v>210</v>
      </c>
      <c r="O41" s="8">
        <v>210</v>
      </c>
      <c r="P41" s="9">
        <f t="shared" si="4"/>
        <v>158.23500000000004</v>
      </c>
      <c r="Q41" s="25">
        <f t="shared" si="1"/>
        <v>345</v>
      </c>
      <c r="R41" s="9">
        <f t="shared" si="5"/>
        <v>345</v>
      </c>
      <c r="S41" s="7" t="s">
        <v>23</v>
      </c>
      <c r="T41" s="7" t="s">
        <v>3270</v>
      </c>
      <c r="U41" s="7" t="s">
        <v>24</v>
      </c>
      <c r="V41" t="e">
        <f>_xlfn.XLOOKUP(U41,[1]!bup[display_name],[1]!bup[superstyle])</f>
        <v>#REF!</v>
      </c>
      <c r="W41" s="26"/>
      <c r="Y41" s="41">
        <f t="shared" si="3"/>
        <v>0</v>
      </c>
    </row>
    <row r="42" spans="2:25" x14ac:dyDescent="0.25">
      <c r="B42" s="35">
        <v>843380145509</v>
      </c>
      <c r="C42" s="7" t="s">
        <v>685</v>
      </c>
      <c r="D42" s="7" t="s">
        <v>686</v>
      </c>
      <c r="E42" s="7" t="s">
        <v>15</v>
      </c>
      <c r="F42" s="7" t="s">
        <v>187</v>
      </c>
      <c r="G42" s="7" t="s">
        <v>17</v>
      </c>
      <c r="H42" s="7" t="s">
        <v>12</v>
      </c>
      <c r="I42" s="7" t="s">
        <v>26</v>
      </c>
      <c r="J42" s="7" t="s">
        <v>657</v>
      </c>
      <c r="K42" s="7" t="s">
        <v>15</v>
      </c>
      <c r="L42" s="7" t="s">
        <v>16</v>
      </c>
      <c r="M42" s="28">
        <v>115.5</v>
      </c>
      <c r="N42" s="28">
        <v>210</v>
      </c>
      <c r="O42" s="8">
        <v>210</v>
      </c>
      <c r="P42" s="9">
        <f t="shared" si="4"/>
        <v>158.23500000000004</v>
      </c>
      <c r="Q42" s="25">
        <f t="shared" si="1"/>
        <v>345</v>
      </c>
      <c r="R42" s="9">
        <f t="shared" si="5"/>
        <v>345</v>
      </c>
      <c r="S42" s="7" t="s">
        <v>23</v>
      </c>
      <c r="T42" s="7" t="s">
        <v>3270</v>
      </c>
      <c r="U42" s="7" t="s">
        <v>24</v>
      </c>
      <c r="V42" t="e">
        <f>_xlfn.XLOOKUP(U42,[1]!bup[display_name],[1]!bup[superstyle])</f>
        <v>#REF!</v>
      </c>
      <c r="W42" s="26"/>
      <c r="Y42" s="41">
        <f t="shared" si="3"/>
        <v>0</v>
      </c>
    </row>
    <row r="43" spans="2:25" x14ac:dyDescent="0.25">
      <c r="B43" s="35">
        <v>843380145516</v>
      </c>
      <c r="C43" s="7" t="s">
        <v>691</v>
      </c>
      <c r="D43" s="7" t="s">
        <v>692</v>
      </c>
      <c r="E43" s="7" t="s">
        <v>15</v>
      </c>
      <c r="F43" s="7" t="s">
        <v>187</v>
      </c>
      <c r="G43" s="7" t="s">
        <v>20</v>
      </c>
      <c r="H43" s="7" t="s">
        <v>12</v>
      </c>
      <c r="I43" s="7" t="s">
        <v>26</v>
      </c>
      <c r="J43" s="7" t="s">
        <v>657</v>
      </c>
      <c r="K43" s="7" t="s">
        <v>15</v>
      </c>
      <c r="L43" s="7" t="s">
        <v>16</v>
      </c>
      <c r="M43" s="28">
        <v>115.5</v>
      </c>
      <c r="N43" s="28">
        <v>210</v>
      </c>
      <c r="O43" s="8">
        <v>210</v>
      </c>
      <c r="P43" s="9">
        <f t="shared" si="4"/>
        <v>158.23500000000004</v>
      </c>
      <c r="Q43" s="25">
        <f t="shared" si="1"/>
        <v>345</v>
      </c>
      <c r="R43" s="9">
        <f t="shared" si="5"/>
        <v>345</v>
      </c>
      <c r="S43" s="7" t="s">
        <v>23</v>
      </c>
      <c r="T43" s="7" t="s">
        <v>3270</v>
      </c>
      <c r="U43" s="7" t="s">
        <v>24</v>
      </c>
      <c r="V43" t="e">
        <f>_xlfn.XLOOKUP(U43,[1]!bup[display_name],[1]!bup[superstyle])</f>
        <v>#REF!</v>
      </c>
      <c r="W43" s="26"/>
      <c r="Y43" s="41">
        <f t="shared" si="3"/>
        <v>0</v>
      </c>
    </row>
    <row r="44" spans="2:25" x14ac:dyDescent="0.25">
      <c r="B44" s="35">
        <v>843380123729</v>
      </c>
      <c r="C44" s="7" t="s">
        <v>1978</v>
      </c>
      <c r="D44" s="7" t="s">
        <v>2457</v>
      </c>
      <c r="E44" s="7" t="s">
        <v>16</v>
      </c>
      <c r="F44" s="7" t="s">
        <v>187</v>
      </c>
      <c r="G44" s="7" t="s">
        <v>2339</v>
      </c>
      <c r="H44" s="7" t="s">
        <v>12</v>
      </c>
      <c r="I44" s="7" t="s">
        <v>25</v>
      </c>
      <c r="J44" s="7" t="s">
        <v>657</v>
      </c>
      <c r="K44" s="7" t="s">
        <v>15</v>
      </c>
      <c r="L44" s="7" t="s">
        <v>16</v>
      </c>
      <c r="M44" s="28">
        <v>99</v>
      </c>
      <c r="N44" s="28">
        <v>180</v>
      </c>
      <c r="O44" s="8">
        <v>180</v>
      </c>
      <c r="P44" s="9">
        <f t="shared" si="4"/>
        <v>135.63000000000002</v>
      </c>
      <c r="Q44" s="25">
        <f t="shared" si="1"/>
        <v>296</v>
      </c>
      <c r="R44" s="9">
        <f t="shared" si="5"/>
        <v>296</v>
      </c>
      <c r="S44" s="7" t="s">
        <v>23</v>
      </c>
      <c r="T44" s="7" t="s">
        <v>3270</v>
      </c>
      <c r="U44" s="7" t="s">
        <v>24</v>
      </c>
      <c r="V44" t="e">
        <f>_xlfn.XLOOKUP(U44,[1]!bup[display_name],[1]!bup[superstyle])</f>
        <v>#REF!</v>
      </c>
      <c r="W44" s="26"/>
      <c r="Y44" s="41">
        <f t="shared" si="3"/>
        <v>0</v>
      </c>
    </row>
    <row r="45" spans="2:25" x14ac:dyDescent="0.25">
      <c r="B45" s="35">
        <v>843380123705</v>
      </c>
      <c r="C45" s="7" t="s">
        <v>1979</v>
      </c>
      <c r="D45" s="7" t="s">
        <v>2458</v>
      </c>
      <c r="E45" s="7" t="s">
        <v>16</v>
      </c>
      <c r="F45" s="7" t="s">
        <v>187</v>
      </c>
      <c r="G45" s="7" t="s">
        <v>19</v>
      </c>
      <c r="H45" s="7" t="s">
        <v>12</v>
      </c>
      <c r="I45" s="7" t="s">
        <v>25</v>
      </c>
      <c r="J45" s="7" t="s">
        <v>657</v>
      </c>
      <c r="K45" s="7" t="s">
        <v>15</v>
      </c>
      <c r="L45" s="7" t="s">
        <v>16</v>
      </c>
      <c r="M45" s="28">
        <v>99</v>
      </c>
      <c r="N45" s="28">
        <v>180</v>
      </c>
      <c r="O45" s="8">
        <v>180</v>
      </c>
      <c r="P45" s="9">
        <f t="shared" si="4"/>
        <v>135.63000000000002</v>
      </c>
      <c r="Q45" s="25">
        <f t="shared" si="1"/>
        <v>296</v>
      </c>
      <c r="R45" s="9">
        <f t="shared" si="5"/>
        <v>296</v>
      </c>
      <c r="S45" s="7" t="s">
        <v>23</v>
      </c>
      <c r="T45" s="7" t="s">
        <v>3270</v>
      </c>
      <c r="U45" s="7" t="s">
        <v>24</v>
      </c>
      <c r="V45" t="e">
        <f>_xlfn.XLOOKUP(U45,[1]!bup[display_name],[1]!bup[superstyle])</f>
        <v>#REF!</v>
      </c>
      <c r="W45" s="26"/>
      <c r="Y45" s="41">
        <f t="shared" si="3"/>
        <v>0</v>
      </c>
    </row>
    <row r="46" spans="2:25" x14ac:dyDescent="0.25">
      <c r="B46" s="35">
        <v>843380123699</v>
      </c>
      <c r="C46" s="7" t="s">
        <v>1980</v>
      </c>
      <c r="D46" s="7" t="s">
        <v>2459</v>
      </c>
      <c r="E46" s="7" t="s">
        <v>16</v>
      </c>
      <c r="F46" s="7" t="s">
        <v>187</v>
      </c>
      <c r="G46" s="7" t="s">
        <v>18</v>
      </c>
      <c r="H46" s="7" t="s">
        <v>12</v>
      </c>
      <c r="I46" s="7" t="s">
        <v>25</v>
      </c>
      <c r="J46" s="7" t="s">
        <v>657</v>
      </c>
      <c r="K46" s="7" t="s">
        <v>15</v>
      </c>
      <c r="L46" s="7" t="s">
        <v>16</v>
      </c>
      <c r="M46" s="28">
        <v>99</v>
      </c>
      <c r="N46" s="28">
        <v>180</v>
      </c>
      <c r="O46" s="8">
        <v>180</v>
      </c>
      <c r="P46" s="9">
        <f t="shared" si="4"/>
        <v>135.63000000000002</v>
      </c>
      <c r="Q46" s="25">
        <f t="shared" si="1"/>
        <v>296</v>
      </c>
      <c r="R46" s="9">
        <f t="shared" si="5"/>
        <v>296</v>
      </c>
      <c r="S46" s="7" t="s">
        <v>23</v>
      </c>
      <c r="T46" s="7" t="s">
        <v>3270</v>
      </c>
      <c r="U46" s="7" t="s">
        <v>24</v>
      </c>
      <c r="V46" t="e">
        <f>_xlfn.XLOOKUP(U46,[1]!bup[display_name],[1]!bup[superstyle])</f>
        <v>#REF!</v>
      </c>
      <c r="W46" s="26"/>
      <c r="Y46" s="41">
        <f t="shared" si="3"/>
        <v>0</v>
      </c>
    </row>
    <row r="47" spans="2:25" x14ac:dyDescent="0.25">
      <c r="B47" s="35">
        <v>843380123682</v>
      </c>
      <c r="C47" s="7" t="s">
        <v>1981</v>
      </c>
      <c r="D47" s="7" t="s">
        <v>2460</v>
      </c>
      <c r="E47" s="7" t="s">
        <v>16</v>
      </c>
      <c r="F47" s="7" t="s">
        <v>187</v>
      </c>
      <c r="G47" s="7" t="s">
        <v>17</v>
      </c>
      <c r="H47" s="7" t="s">
        <v>12</v>
      </c>
      <c r="I47" s="7" t="s">
        <v>25</v>
      </c>
      <c r="J47" s="7" t="s">
        <v>657</v>
      </c>
      <c r="K47" s="7" t="s">
        <v>15</v>
      </c>
      <c r="L47" s="7" t="s">
        <v>16</v>
      </c>
      <c r="M47" s="28">
        <v>99</v>
      </c>
      <c r="N47" s="28">
        <v>180</v>
      </c>
      <c r="O47" s="8">
        <v>180</v>
      </c>
      <c r="P47" s="9">
        <f t="shared" si="4"/>
        <v>135.63000000000002</v>
      </c>
      <c r="Q47" s="25">
        <f t="shared" si="1"/>
        <v>296</v>
      </c>
      <c r="R47" s="9">
        <f t="shared" si="5"/>
        <v>296</v>
      </c>
      <c r="S47" s="7" t="s">
        <v>23</v>
      </c>
      <c r="T47" s="7" t="s">
        <v>3270</v>
      </c>
      <c r="U47" s="7" t="s">
        <v>24</v>
      </c>
      <c r="V47" t="e">
        <f>_xlfn.XLOOKUP(U47,[1]!bup[display_name],[1]!bup[superstyle])</f>
        <v>#REF!</v>
      </c>
      <c r="W47" s="26"/>
      <c r="Y47" s="41">
        <f t="shared" si="3"/>
        <v>0</v>
      </c>
    </row>
    <row r="48" spans="2:25" x14ac:dyDescent="0.25">
      <c r="B48" s="35">
        <v>843380123712</v>
      </c>
      <c r="C48" s="7" t="s">
        <v>1982</v>
      </c>
      <c r="D48" s="7" t="s">
        <v>2461</v>
      </c>
      <c r="E48" s="7" t="s">
        <v>16</v>
      </c>
      <c r="F48" s="7" t="s">
        <v>187</v>
      </c>
      <c r="G48" s="7" t="s">
        <v>20</v>
      </c>
      <c r="H48" s="7" t="s">
        <v>12</v>
      </c>
      <c r="I48" s="7" t="s">
        <v>25</v>
      </c>
      <c r="J48" s="7" t="s">
        <v>657</v>
      </c>
      <c r="K48" s="7" t="s">
        <v>15</v>
      </c>
      <c r="L48" s="7" t="s">
        <v>16</v>
      </c>
      <c r="M48" s="28">
        <v>99</v>
      </c>
      <c r="N48" s="28">
        <v>180</v>
      </c>
      <c r="O48" s="8">
        <v>180</v>
      </c>
      <c r="P48" s="9">
        <f t="shared" si="4"/>
        <v>135.63000000000002</v>
      </c>
      <c r="Q48" s="25">
        <f t="shared" si="1"/>
        <v>296</v>
      </c>
      <c r="R48" s="9">
        <f t="shared" si="5"/>
        <v>296</v>
      </c>
      <c r="S48" s="7" t="s">
        <v>23</v>
      </c>
      <c r="T48" s="7" t="s">
        <v>3270</v>
      </c>
      <c r="U48" s="7" t="s">
        <v>24</v>
      </c>
      <c r="V48" t="e">
        <f>_xlfn.XLOOKUP(U48,[1]!bup[display_name],[1]!bup[superstyle])</f>
        <v>#REF!</v>
      </c>
      <c r="W48" s="26"/>
      <c r="Y48" s="41">
        <f t="shared" si="3"/>
        <v>0</v>
      </c>
    </row>
    <row r="49" spans="2:25" x14ac:dyDescent="0.25">
      <c r="B49" s="35">
        <v>843380123071</v>
      </c>
      <c r="C49" s="7" t="s">
        <v>683</v>
      </c>
      <c r="D49" s="7" t="s">
        <v>684</v>
      </c>
      <c r="E49" s="7" t="s">
        <v>15</v>
      </c>
      <c r="F49" s="7" t="s">
        <v>187</v>
      </c>
      <c r="G49" s="7" t="s">
        <v>2339</v>
      </c>
      <c r="H49" s="7" t="s">
        <v>12</v>
      </c>
      <c r="I49" s="7" t="s">
        <v>26</v>
      </c>
      <c r="J49" s="7" t="s">
        <v>657</v>
      </c>
      <c r="K49" s="7" t="s">
        <v>15</v>
      </c>
      <c r="L49" s="7" t="s">
        <v>16</v>
      </c>
      <c r="M49" s="28">
        <v>82.5</v>
      </c>
      <c r="N49" s="28">
        <v>150</v>
      </c>
      <c r="O49" s="8">
        <v>150</v>
      </c>
      <c r="P49" s="9">
        <f t="shared" si="4"/>
        <v>113.02500000000002</v>
      </c>
      <c r="Q49" s="25">
        <f t="shared" si="1"/>
        <v>247</v>
      </c>
      <c r="R49" s="9">
        <f t="shared" si="5"/>
        <v>247</v>
      </c>
      <c r="S49" s="7" t="s">
        <v>23</v>
      </c>
      <c r="T49" s="7" t="s">
        <v>3270</v>
      </c>
      <c r="U49" s="7" t="s">
        <v>24</v>
      </c>
      <c r="V49" t="e">
        <f>_xlfn.XLOOKUP(U49,[1]!bup[display_name],[1]!bup[superstyle])</f>
        <v>#REF!</v>
      </c>
      <c r="W49" s="26"/>
      <c r="Y49" s="41">
        <f t="shared" si="3"/>
        <v>0</v>
      </c>
    </row>
    <row r="50" spans="2:25" x14ac:dyDescent="0.25">
      <c r="B50" s="35">
        <v>843380123057</v>
      </c>
      <c r="C50" s="7" t="s">
        <v>679</v>
      </c>
      <c r="D50" s="7" t="s">
        <v>680</v>
      </c>
      <c r="E50" s="7" t="s">
        <v>15</v>
      </c>
      <c r="F50" s="7" t="s">
        <v>187</v>
      </c>
      <c r="G50" s="7" t="s">
        <v>19</v>
      </c>
      <c r="H50" s="7" t="s">
        <v>12</v>
      </c>
      <c r="I50" s="7" t="s">
        <v>26</v>
      </c>
      <c r="J50" s="7" t="s">
        <v>657</v>
      </c>
      <c r="K50" s="7" t="s">
        <v>15</v>
      </c>
      <c r="L50" s="7" t="s">
        <v>16</v>
      </c>
      <c r="M50" s="28">
        <v>82.5</v>
      </c>
      <c r="N50" s="28">
        <v>150</v>
      </c>
      <c r="O50" s="8">
        <v>150</v>
      </c>
      <c r="P50" s="9">
        <f t="shared" si="4"/>
        <v>113.02500000000002</v>
      </c>
      <c r="Q50" s="25">
        <f t="shared" si="1"/>
        <v>247</v>
      </c>
      <c r="R50" s="9">
        <f t="shared" si="5"/>
        <v>247</v>
      </c>
      <c r="S50" s="7" t="s">
        <v>23</v>
      </c>
      <c r="T50" s="7" t="s">
        <v>3270</v>
      </c>
      <c r="U50" s="7" t="s">
        <v>24</v>
      </c>
      <c r="V50" t="e">
        <f>_xlfn.XLOOKUP(U50,[1]!bup[display_name],[1]!bup[superstyle])</f>
        <v>#REF!</v>
      </c>
      <c r="W50" s="26"/>
      <c r="Y50" s="41">
        <f t="shared" si="3"/>
        <v>0</v>
      </c>
    </row>
    <row r="51" spans="2:25" x14ac:dyDescent="0.25">
      <c r="B51" s="35">
        <v>843380123040</v>
      </c>
      <c r="C51" s="7" t="s">
        <v>677</v>
      </c>
      <c r="D51" s="7" t="s">
        <v>678</v>
      </c>
      <c r="E51" s="7" t="s">
        <v>15</v>
      </c>
      <c r="F51" s="7" t="s">
        <v>187</v>
      </c>
      <c r="G51" s="7" t="s">
        <v>18</v>
      </c>
      <c r="H51" s="7" t="s">
        <v>12</v>
      </c>
      <c r="I51" s="7" t="s">
        <v>26</v>
      </c>
      <c r="J51" s="7" t="s">
        <v>657</v>
      </c>
      <c r="K51" s="7" t="s">
        <v>15</v>
      </c>
      <c r="L51" s="7" t="s">
        <v>16</v>
      </c>
      <c r="M51" s="28">
        <v>82.5</v>
      </c>
      <c r="N51" s="28">
        <v>150</v>
      </c>
      <c r="O51" s="8">
        <v>150</v>
      </c>
      <c r="P51" s="9">
        <f t="shared" si="4"/>
        <v>113.02500000000002</v>
      </c>
      <c r="Q51" s="25">
        <f t="shared" si="1"/>
        <v>247</v>
      </c>
      <c r="R51" s="9">
        <f t="shared" si="5"/>
        <v>247</v>
      </c>
      <c r="S51" s="7" t="s">
        <v>23</v>
      </c>
      <c r="T51" s="7" t="s">
        <v>3270</v>
      </c>
      <c r="U51" s="7" t="s">
        <v>24</v>
      </c>
      <c r="V51" t="e">
        <f>_xlfn.XLOOKUP(U51,[1]!bup[display_name],[1]!bup[superstyle])</f>
        <v>#REF!</v>
      </c>
      <c r="W51" s="26"/>
      <c r="Y51" s="41">
        <f t="shared" si="3"/>
        <v>0</v>
      </c>
    </row>
    <row r="52" spans="2:25" x14ac:dyDescent="0.25">
      <c r="B52" s="35">
        <v>843380123033</v>
      </c>
      <c r="C52" s="7" t="s">
        <v>675</v>
      </c>
      <c r="D52" s="7" t="s">
        <v>676</v>
      </c>
      <c r="E52" s="7" t="s">
        <v>15</v>
      </c>
      <c r="F52" s="7" t="s">
        <v>187</v>
      </c>
      <c r="G52" s="7" t="s">
        <v>17</v>
      </c>
      <c r="H52" s="7" t="s">
        <v>12</v>
      </c>
      <c r="I52" s="7" t="s">
        <v>26</v>
      </c>
      <c r="J52" s="7" t="s">
        <v>657</v>
      </c>
      <c r="K52" s="7" t="s">
        <v>15</v>
      </c>
      <c r="L52" s="7" t="s">
        <v>16</v>
      </c>
      <c r="M52" s="28">
        <v>82.5</v>
      </c>
      <c r="N52" s="28">
        <v>150</v>
      </c>
      <c r="O52" s="8">
        <v>150</v>
      </c>
      <c r="P52" s="9">
        <f t="shared" si="4"/>
        <v>113.02500000000002</v>
      </c>
      <c r="Q52" s="25">
        <f t="shared" si="1"/>
        <v>247</v>
      </c>
      <c r="R52" s="9">
        <f t="shared" si="5"/>
        <v>247</v>
      </c>
      <c r="S52" s="7" t="s">
        <v>23</v>
      </c>
      <c r="T52" s="7" t="s">
        <v>3270</v>
      </c>
      <c r="U52" s="7" t="s">
        <v>24</v>
      </c>
      <c r="V52" t="e">
        <f>_xlfn.XLOOKUP(U52,[1]!bup[display_name],[1]!bup[superstyle])</f>
        <v>#REF!</v>
      </c>
      <c r="W52" s="26"/>
      <c r="Y52" s="41">
        <f t="shared" si="3"/>
        <v>0</v>
      </c>
    </row>
    <row r="53" spans="2:25" x14ac:dyDescent="0.25">
      <c r="B53" s="35">
        <v>843380123064</v>
      </c>
      <c r="C53" s="7" t="s">
        <v>681</v>
      </c>
      <c r="D53" s="7" t="s">
        <v>682</v>
      </c>
      <c r="E53" s="7" t="s">
        <v>15</v>
      </c>
      <c r="F53" s="7" t="s">
        <v>187</v>
      </c>
      <c r="G53" s="7" t="s">
        <v>20</v>
      </c>
      <c r="H53" s="7" t="s">
        <v>12</v>
      </c>
      <c r="I53" s="7" t="s">
        <v>26</v>
      </c>
      <c r="J53" s="7" t="s">
        <v>657</v>
      </c>
      <c r="K53" s="7" t="s">
        <v>15</v>
      </c>
      <c r="L53" s="7" t="s">
        <v>16</v>
      </c>
      <c r="M53" s="28">
        <v>82.5</v>
      </c>
      <c r="N53" s="28">
        <v>150</v>
      </c>
      <c r="O53" s="8">
        <v>150</v>
      </c>
      <c r="P53" s="9">
        <f t="shared" si="4"/>
        <v>113.02500000000002</v>
      </c>
      <c r="Q53" s="25">
        <f t="shared" si="1"/>
        <v>247</v>
      </c>
      <c r="R53" s="9">
        <f t="shared" si="5"/>
        <v>247</v>
      </c>
      <c r="S53" s="7" t="s">
        <v>23</v>
      </c>
      <c r="T53" s="7" t="s">
        <v>3270</v>
      </c>
      <c r="U53" s="7" t="s">
        <v>24</v>
      </c>
      <c r="V53" t="e">
        <f>_xlfn.XLOOKUP(U53,[1]!bup[display_name],[1]!bup[superstyle])</f>
        <v>#REF!</v>
      </c>
      <c r="W53" s="26"/>
      <c r="Y53" s="41">
        <f t="shared" si="3"/>
        <v>0</v>
      </c>
    </row>
    <row r="54" spans="2:25" x14ac:dyDescent="0.25">
      <c r="B54" s="35">
        <v>843380122975</v>
      </c>
      <c r="C54" s="7" t="s">
        <v>666</v>
      </c>
      <c r="D54" s="7" t="s">
        <v>667</v>
      </c>
      <c r="E54" s="7" t="s">
        <v>16</v>
      </c>
      <c r="F54" s="7" t="s">
        <v>187</v>
      </c>
      <c r="G54" s="7" t="s">
        <v>2339</v>
      </c>
      <c r="H54" s="7" t="s">
        <v>12</v>
      </c>
      <c r="I54" s="7" t="s">
        <v>188</v>
      </c>
      <c r="J54" s="7" t="s">
        <v>657</v>
      </c>
      <c r="K54" s="7" t="s">
        <v>15</v>
      </c>
      <c r="L54" s="7" t="s">
        <v>16</v>
      </c>
      <c r="M54" s="28">
        <v>66</v>
      </c>
      <c r="N54" s="28">
        <v>120</v>
      </c>
      <c r="O54" s="8">
        <v>120</v>
      </c>
      <c r="P54" s="9">
        <f t="shared" si="4"/>
        <v>90.420000000000016</v>
      </c>
      <c r="Q54" s="25">
        <f t="shared" si="1"/>
        <v>197</v>
      </c>
      <c r="R54" s="9">
        <f t="shared" si="5"/>
        <v>197</v>
      </c>
      <c r="S54" s="7" t="s">
        <v>23</v>
      </c>
      <c r="T54" s="7" t="s">
        <v>3270</v>
      </c>
      <c r="U54" s="7" t="s">
        <v>24</v>
      </c>
      <c r="V54" t="e">
        <f>_xlfn.XLOOKUP(U54,[1]!bup[display_name],[1]!bup[superstyle])</f>
        <v>#REF!</v>
      </c>
      <c r="W54" s="26"/>
      <c r="Y54" s="41">
        <f t="shared" si="3"/>
        <v>0</v>
      </c>
    </row>
    <row r="55" spans="2:25" x14ac:dyDescent="0.25">
      <c r="B55" s="35">
        <v>843380150183</v>
      </c>
      <c r="C55" s="7" t="s">
        <v>668</v>
      </c>
      <c r="D55" s="7" t="s">
        <v>669</v>
      </c>
      <c r="E55" s="7" t="s">
        <v>16</v>
      </c>
      <c r="F55" s="7" t="s">
        <v>187</v>
      </c>
      <c r="G55" s="7" t="s">
        <v>190</v>
      </c>
      <c r="H55" s="7" t="s">
        <v>12</v>
      </c>
      <c r="I55" s="7" t="s">
        <v>188</v>
      </c>
      <c r="J55" s="7" t="s">
        <v>657</v>
      </c>
      <c r="K55" s="7" t="s">
        <v>15</v>
      </c>
      <c r="L55" s="7" t="s">
        <v>16</v>
      </c>
      <c r="M55" s="28">
        <v>66</v>
      </c>
      <c r="N55" s="28">
        <v>120</v>
      </c>
      <c r="O55" s="8">
        <v>120</v>
      </c>
      <c r="P55" s="9">
        <f t="shared" si="4"/>
        <v>90.420000000000016</v>
      </c>
      <c r="Q55" s="25">
        <f t="shared" si="1"/>
        <v>197</v>
      </c>
      <c r="R55" s="9">
        <f t="shared" si="5"/>
        <v>197</v>
      </c>
      <c r="S55" s="7" t="s">
        <v>23</v>
      </c>
      <c r="T55" s="7" t="s">
        <v>3270</v>
      </c>
      <c r="U55" s="7" t="s">
        <v>24</v>
      </c>
      <c r="V55" t="e">
        <f>_xlfn.XLOOKUP(U55,[1]!bup[display_name],[1]!bup[superstyle])</f>
        <v>#REF!</v>
      </c>
      <c r="W55" s="26"/>
      <c r="Y55" s="41">
        <f t="shared" si="3"/>
        <v>0</v>
      </c>
    </row>
    <row r="56" spans="2:25" x14ac:dyDescent="0.25">
      <c r="B56" s="35">
        <v>843380122951</v>
      </c>
      <c r="C56" s="7" t="s">
        <v>662</v>
      </c>
      <c r="D56" s="7" t="s">
        <v>663</v>
      </c>
      <c r="E56" s="7" t="s">
        <v>16</v>
      </c>
      <c r="F56" s="7" t="s">
        <v>187</v>
      </c>
      <c r="G56" s="7" t="s">
        <v>19</v>
      </c>
      <c r="H56" s="7" t="s">
        <v>12</v>
      </c>
      <c r="I56" s="7" t="s">
        <v>188</v>
      </c>
      <c r="J56" s="7" t="s">
        <v>657</v>
      </c>
      <c r="K56" s="7" t="s">
        <v>15</v>
      </c>
      <c r="L56" s="7" t="s">
        <v>16</v>
      </c>
      <c r="M56" s="28">
        <v>66</v>
      </c>
      <c r="N56" s="28">
        <v>120</v>
      </c>
      <c r="O56" s="8">
        <v>120</v>
      </c>
      <c r="P56" s="9">
        <f t="shared" si="4"/>
        <v>90.420000000000016</v>
      </c>
      <c r="Q56" s="25">
        <f t="shared" si="1"/>
        <v>197</v>
      </c>
      <c r="R56" s="9">
        <f t="shared" si="5"/>
        <v>197</v>
      </c>
      <c r="S56" s="7" t="s">
        <v>23</v>
      </c>
      <c r="T56" s="7" t="s">
        <v>3270</v>
      </c>
      <c r="U56" s="7" t="s">
        <v>24</v>
      </c>
      <c r="V56" t="e">
        <f>_xlfn.XLOOKUP(U56,[1]!bup[display_name],[1]!bup[superstyle])</f>
        <v>#REF!</v>
      </c>
      <c r="W56" s="26"/>
      <c r="Y56" s="41">
        <f t="shared" si="3"/>
        <v>0</v>
      </c>
    </row>
    <row r="57" spans="2:25" x14ac:dyDescent="0.25">
      <c r="B57" s="35">
        <v>843380122944</v>
      </c>
      <c r="C57" s="7" t="s">
        <v>660</v>
      </c>
      <c r="D57" s="7" t="s">
        <v>661</v>
      </c>
      <c r="E57" s="7" t="s">
        <v>16</v>
      </c>
      <c r="F57" s="7" t="s">
        <v>187</v>
      </c>
      <c r="G57" s="7" t="s">
        <v>18</v>
      </c>
      <c r="H57" s="7" t="s">
        <v>12</v>
      </c>
      <c r="I57" s="7" t="s">
        <v>188</v>
      </c>
      <c r="J57" s="7" t="s">
        <v>657</v>
      </c>
      <c r="K57" s="7" t="s">
        <v>15</v>
      </c>
      <c r="L57" s="7" t="s">
        <v>16</v>
      </c>
      <c r="M57" s="28">
        <v>66</v>
      </c>
      <c r="N57" s="28">
        <v>120</v>
      </c>
      <c r="O57" s="8">
        <v>120</v>
      </c>
      <c r="P57" s="9">
        <f t="shared" si="4"/>
        <v>90.420000000000016</v>
      </c>
      <c r="Q57" s="25">
        <f t="shared" si="1"/>
        <v>197</v>
      </c>
      <c r="R57" s="9">
        <f t="shared" si="5"/>
        <v>197</v>
      </c>
      <c r="S57" s="7" t="s">
        <v>23</v>
      </c>
      <c r="T57" s="7" t="s">
        <v>3270</v>
      </c>
      <c r="U57" s="7" t="s">
        <v>24</v>
      </c>
      <c r="V57" t="e">
        <f>_xlfn.XLOOKUP(U57,[1]!bup[display_name],[1]!bup[superstyle])</f>
        <v>#REF!</v>
      </c>
      <c r="W57" s="26"/>
      <c r="Y57" s="41">
        <f t="shared" si="3"/>
        <v>0</v>
      </c>
    </row>
    <row r="58" spans="2:25" x14ac:dyDescent="0.25">
      <c r="B58" s="35">
        <v>843380122937</v>
      </c>
      <c r="C58" s="7" t="s">
        <v>658</v>
      </c>
      <c r="D58" s="7" t="s">
        <v>659</v>
      </c>
      <c r="E58" s="7" t="s">
        <v>16</v>
      </c>
      <c r="F58" s="7" t="s">
        <v>187</v>
      </c>
      <c r="G58" s="7" t="s">
        <v>17</v>
      </c>
      <c r="H58" s="7" t="s">
        <v>12</v>
      </c>
      <c r="I58" s="7" t="s">
        <v>188</v>
      </c>
      <c r="J58" s="7" t="s">
        <v>657</v>
      </c>
      <c r="K58" s="7" t="s">
        <v>15</v>
      </c>
      <c r="L58" s="7" t="s">
        <v>16</v>
      </c>
      <c r="M58" s="28">
        <v>66</v>
      </c>
      <c r="N58" s="28">
        <v>120</v>
      </c>
      <c r="O58" s="8">
        <v>120</v>
      </c>
      <c r="P58" s="9">
        <f t="shared" si="4"/>
        <v>90.420000000000016</v>
      </c>
      <c r="Q58" s="25">
        <f t="shared" si="1"/>
        <v>197</v>
      </c>
      <c r="R58" s="9">
        <f t="shared" si="5"/>
        <v>197</v>
      </c>
      <c r="S58" s="7" t="s">
        <v>23</v>
      </c>
      <c r="T58" s="7" t="s">
        <v>3270</v>
      </c>
      <c r="U58" s="7" t="s">
        <v>24</v>
      </c>
      <c r="V58" t="e">
        <f>_xlfn.XLOOKUP(U58,[1]!bup[display_name],[1]!bup[superstyle])</f>
        <v>#REF!</v>
      </c>
      <c r="W58" s="26"/>
      <c r="Y58" s="41">
        <f t="shared" si="3"/>
        <v>0</v>
      </c>
    </row>
    <row r="59" spans="2:25" x14ac:dyDescent="0.25">
      <c r="B59" s="35">
        <v>843380122968</v>
      </c>
      <c r="C59" s="7" t="s">
        <v>664</v>
      </c>
      <c r="D59" s="7" t="s">
        <v>665</v>
      </c>
      <c r="E59" s="7" t="s">
        <v>16</v>
      </c>
      <c r="F59" s="7" t="s">
        <v>187</v>
      </c>
      <c r="G59" s="7" t="s">
        <v>20</v>
      </c>
      <c r="H59" s="7" t="s">
        <v>12</v>
      </c>
      <c r="I59" s="7" t="s">
        <v>188</v>
      </c>
      <c r="J59" s="7" t="s">
        <v>657</v>
      </c>
      <c r="K59" s="7" t="s">
        <v>15</v>
      </c>
      <c r="L59" s="7" t="s">
        <v>16</v>
      </c>
      <c r="M59" s="28">
        <v>66</v>
      </c>
      <c r="N59" s="28">
        <v>120</v>
      </c>
      <c r="O59" s="8">
        <v>120</v>
      </c>
      <c r="P59" s="9">
        <f t="shared" si="4"/>
        <v>90.420000000000016</v>
      </c>
      <c r="Q59" s="25">
        <f t="shared" si="1"/>
        <v>197</v>
      </c>
      <c r="R59" s="9">
        <f t="shared" si="5"/>
        <v>197</v>
      </c>
      <c r="S59" s="7" t="s">
        <v>23</v>
      </c>
      <c r="T59" s="7" t="s">
        <v>3270</v>
      </c>
      <c r="U59" s="7" t="s">
        <v>24</v>
      </c>
      <c r="V59" t="e">
        <f>_xlfn.XLOOKUP(U59,[1]!bup[display_name],[1]!bup[superstyle])</f>
        <v>#REF!</v>
      </c>
      <c r="W59" s="26"/>
      <c r="Y59" s="41">
        <f t="shared" si="3"/>
        <v>0</v>
      </c>
    </row>
    <row r="60" spans="2:25" x14ac:dyDescent="0.25">
      <c r="B60" s="35">
        <v>843380123026</v>
      </c>
      <c r="C60" s="7" t="s">
        <v>674</v>
      </c>
      <c r="D60" s="7" t="s">
        <v>2462</v>
      </c>
      <c r="E60" s="7" t="s">
        <v>16</v>
      </c>
      <c r="F60" s="7" t="s">
        <v>187</v>
      </c>
      <c r="G60" s="7" t="s">
        <v>2339</v>
      </c>
      <c r="H60" s="7" t="s">
        <v>12</v>
      </c>
      <c r="I60" s="7" t="s">
        <v>25</v>
      </c>
      <c r="J60" s="7" t="s">
        <v>657</v>
      </c>
      <c r="K60" s="7" t="s">
        <v>15</v>
      </c>
      <c r="L60" s="7" t="s">
        <v>16</v>
      </c>
      <c r="M60" s="28">
        <v>71.5</v>
      </c>
      <c r="N60" s="28">
        <v>130</v>
      </c>
      <c r="O60" s="8">
        <v>130</v>
      </c>
      <c r="P60" s="9">
        <f t="shared" si="4"/>
        <v>97.955000000000027</v>
      </c>
      <c r="Q60" s="25">
        <f t="shared" si="1"/>
        <v>214</v>
      </c>
      <c r="R60" s="9">
        <f t="shared" si="5"/>
        <v>214</v>
      </c>
      <c r="S60" s="7" t="s">
        <v>23</v>
      </c>
      <c r="T60" s="7" t="s">
        <v>3270</v>
      </c>
      <c r="U60" s="7" t="s">
        <v>24</v>
      </c>
      <c r="V60" t="e">
        <f>_xlfn.XLOOKUP(U60,[1]!bup[display_name],[1]!bup[superstyle])</f>
        <v>#REF!</v>
      </c>
      <c r="W60" s="26"/>
      <c r="Y60" s="41">
        <f t="shared" si="3"/>
        <v>0</v>
      </c>
    </row>
    <row r="61" spans="2:25" x14ac:dyDescent="0.25">
      <c r="B61" s="35">
        <v>843380123002</v>
      </c>
      <c r="C61" s="7" t="s">
        <v>672</v>
      </c>
      <c r="D61" s="7" t="s">
        <v>2463</v>
      </c>
      <c r="E61" s="7" t="s">
        <v>16</v>
      </c>
      <c r="F61" s="7" t="s">
        <v>187</v>
      </c>
      <c r="G61" s="7" t="s">
        <v>19</v>
      </c>
      <c r="H61" s="7" t="s">
        <v>12</v>
      </c>
      <c r="I61" s="7" t="s">
        <v>25</v>
      </c>
      <c r="J61" s="7" t="s">
        <v>657</v>
      </c>
      <c r="K61" s="7" t="s">
        <v>15</v>
      </c>
      <c r="L61" s="7" t="s">
        <v>16</v>
      </c>
      <c r="M61" s="28">
        <v>71.5</v>
      </c>
      <c r="N61" s="28">
        <v>130</v>
      </c>
      <c r="O61" s="8">
        <v>130</v>
      </c>
      <c r="P61" s="9">
        <f t="shared" si="4"/>
        <v>97.955000000000027</v>
      </c>
      <c r="Q61" s="25">
        <f t="shared" si="1"/>
        <v>214</v>
      </c>
      <c r="R61" s="9">
        <f t="shared" si="5"/>
        <v>214</v>
      </c>
      <c r="S61" s="7" t="s">
        <v>23</v>
      </c>
      <c r="T61" s="7" t="s">
        <v>3270</v>
      </c>
      <c r="U61" s="7" t="s">
        <v>24</v>
      </c>
      <c r="V61" t="e">
        <f>_xlfn.XLOOKUP(U61,[1]!bup[display_name],[1]!bup[superstyle])</f>
        <v>#REF!</v>
      </c>
      <c r="W61" s="26"/>
      <c r="Y61" s="41">
        <f t="shared" si="3"/>
        <v>0</v>
      </c>
    </row>
    <row r="62" spans="2:25" x14ac:dyDescent="0.25">
      <c r="B62" s="35">
        <v>843380122999</v>
      </c>
      <c r="C62" s="7" t="s">
        <v>671</v>
      </c>
      <c r="D62" s="7" t="s">
        <v>2464</v>
      </c>
      <c r="E62" s="7" t="s">
        <v>16</v>
      </c>
      <c r="F62" s="7" t="s">
        <v>187</v>
      </c>
      <c r="G62" s="7" t="s">
        <v>18</v>
      </c>
      <c r="H62" s="7" t="s">
        <v>12</v>
      </c>
      <c r="I62" s="7" t="s">
        <v>25</v>
      </c>
      <c r="J62" s="7" t="s">
        <v>657</v>
      </c>
      <c r="K62" s="7" t="s">
        <v>15</v>
      </c>
      <c r="L62" s="7" t="s">
        <v>16</v>
      </c>
      <c r="M62" s="28">
        <v>71.5</v>
      </c>
      <c r="N62" s="28">
        <v>130</v>
      </c>
      <c r="O62" s="8">
        <v>130</v>
      </c>
      <c r="P62" s="9">
        <f t="shared" si="4"/>
        <v>97.955000000000027</v>
      </c>
      <c r="Q62" s="25">
        <f t="shared" si="1"/>
        <v>214</v>
      </c>
      <c r="R62" s="9">
        <f t="shared" si="5"/>
        <v>214</v>
      </c>
      <c r="S62" s="7" t="s">
        <v>23</v>
      </c>
      <c r="T62" s="7" t="s">
        <v>3270</v>
      </c>
      <c r="U62" s="7" t="s">
        <v>24</v>
      </c>
      <c r="V62" t="e">
        <f>_xlfn.XLOOKUP(U62,[1]!bup[display_name],[1]!bup[superstyle])</f>
        <v>#REF!</v>
      </c>
      <c r="W62" s="26"/>
      <c r="Y62" s="41">
        <f t="shared" si="3"/>
        <v>0</v>
      </c>
    </row>
    <row r="63" spans="2:25" x14ac:dyDescent="0.25">
      <c r="B63" s="35">
        <v>843380122982</v>
      </c>
      <c r="C63" s="7" t="s">
        <v>670</v>
      </c>
      <c r="D63" s="7" t="s">
        <v>2465</v>
      </c>
      <c r="E63" s="7" t="s">
        <v>16</v>
      </c>
      <c r="F63" s="7" t="s">
        <v>187</v>
      </c>
      <c r="G63" s="7" t="s">
        <v>17</v>
      </c>
      <c r="H63" s="7" t="s">
        <v>12</v>
      </c>
      <c r="I63" s="7" t="s">
        <v>25</v>
      </c>
      <c r="J63" s="7" t="s">
        <v>657</v>
      </c>
      <c r="K63" s="7" t="s">
        <v>15</v>
      </c>
      <c r="L63" s="7" t="s">
        <v>16</v>
      </c>
      <c r="M63" s="28">
        <v>71.5</v>
      </c>
      <c r="N63" s="28">
        <v>130</v>
      </c>
      <c r="O63" s="8">
        <v>130</v>
      </c>
      <c r="P63" s="9">
        <f t="shared" si="4"/>
        <v>97.955000000000027</v>
      </c>
      <c r="Q63" s="25">
        <f t="shared" si="1"/>
        <v>214</v>
      </c>
      <c r="R63" s="9">
        <f t="shared" si="5"/>
        <v>214</v>
      </c>
      <c r="S63" s="7" t="s">
        <v>23</v>
      </c>
      <c r="T63" s="7" t="s">
        <v>3270</v>
      </c>
      <c r="U63" s="7" t="s">
        <v>24</v>
      </c>
      <c r="V63" t="e">
        <f>_xlfn.XLOOKUP(U63,[1]!bup[display_name],[1]!bup[superstyle])</f>
        <v>#REF!</v>
      </c>
      <c r="W63" s="26"/>
      <c r="Y63" s="41">
        <f t="shared" si="3"/>
        <v>0</v>
      </c>
    </row>
    <row r="64" spans="2:25" x14ac:dyDescent="0.25">
      <c r="B64" s="35">
        <v>843380123019</v>
      </c>
      <c r="C64" s="7" t="s">
        <v>673</v>
      </c>
      <c r="D64" s="7" t="s">
        <v>2466</v>
      </c>
      <c r="E64" s="7" t="s">
        <v>16</v>
      </c>
      <c r="F64" s="7" t="s">
        <v>187</v>
      </c>
      <c r="G64" s="7" t="s">
        <v>20</v>
      </c>
      <c r="H64" s="7" t="s">
        <v>12</v>
      </c>
      <c r="I64" s="7" t="s">
        <v>25</v>
      </c>
      <c r="J64" s="7" t="s">
        <v>657</v>
      </c>
      <c r="K64" s="7" t="s">
        <v>15</v>
      </c>
      <c r="L64" s="7" t="s">
        <v>16</v>
      </c>
      <c r="M64" s="28">
        <v>71.5</v>
      </c>
      <c r="N64" s="28">
        <v>130</v>
      </c>
      <c r="O64" s="8">
        <v>130</v>
      </c>
      <c r="P64" s="9">
        <f t="shared" si="4"/>
        <v>97.955000000000027</v>
      </c>
      <c r="Q64" s="25">
        <f t="shared" si="1"/>
        <v>214</v>
      </c>
      <c r="R64" s="9">
        <f t="shared" si="5"/>
        <v>214</v>
      </c>
      <c r="S64" s="7" t="s">
        <v>23</v>
      </c>
      <c r="T64" s="7" t="s">
        <v>3270</v>
      </c>
      <c r="U64" s="7" t="s">
        <v>24</v>
      </c>
      <c r="V64" t="e">
        <f>_xlfn.XLOOKUP(U64,[1]!bup[display_name],[1]!bup[superstyle])</f>
        <v>#REF!</v>
      </c>
      <c r="W64" s="26"/>
      <c r="Y64" s="41">
        <f t="shared" si="3"/>
        <v>0</v>
      </c>
    </row>
    <row r="65" spans="2:25" x14ac:dyDescent="0.25">
      <c r="B65" s="35">
        <v>843380187820</v>
      </c>
      <c r="C65" s="7" t="s">
        <v>755</v>
      </c>
      <c r="D65" s="7" t="s">
        <v>756</v>
      </c>
      <c r="E65" s="7" t="s">
        <v>15</v>
      </c>
      <c r="F65" s="7" t="s">
        <v>187</v>
      </c>
      <c r="G65" s="7" t="s">
        <v>189</v>
      </c>
      <c r="H65" s="7" t="s">
        <v>12</v>
      </c>
      <c r="I65" s="7" t="s">
        <v>26</v>
      </c>
      <c r="J65" s="7" t="s">
        <v>657</v>
      </c>
      <c r="K65" s="7" t="s">
        <v>15</v>
      </c>
      <c r="L65" s="7" t="s">
        <v>16</v>
      </c>
      <c r="M65" s="28">
        <v>110</v>
      </c>
      <c r="N65" s="28">
        <v>200</v>
      </c>
      <c r="O65" s="8">
        <v>200</v>
      </c>
      <c r="P65" s="9">
        <f t="shared" si="4"/>
        <v>150.70000000000002</v>
      </c>
      <c r="Q65" s="25">
        <f t="shared" si="1"/>
        <v>329</v>
      </c>
      <c r="R65" s="9">
        <f t="shared" si="5"/>
        <v>329</v>
      </c>
      <c r="S65" s="7" t="s">
        <v>23</v>
      </c>
      <c r="T65" s="7" t="s">
        <v>3270</v>
      </c>
      <c r="U65" s="7" t="s">
        <v>24</v>
      </c>
      <c r="V65" t="e">
        <f>_xlfn.XLOOKUP(U65,[1]!bup[display_name],[1]!bup[superstyle])</f>
        <v>#REF!</v>
      </c>
      <c r="W65" s="26"/>
      <c r="Y65" s="41">
        <f t="shared" si="3"/>
        <v>0</v>
      </c>
    </row>
    <row r="66" spans="2:25" x14ac:dyDescent="0.25">
      <c r="B66" s="35">
        <v>843380187837</v>
      </c>
      <c r="C66" s="7" t="s">
        <v>757</v>
      </c>
      <c r="D66" s="7" t="s">
        <v>758</v>
      </c>
      <c r="E66" s="7" t="s">
        <v>15</v>
      </c>
      <c r="F66" s="7" t="s">
        <v>187</v>
      </c>
      <c r="G66" s="7" t="s">
        <v>190</v>
      </c>
      <c r="H66" s="7" t="s">
        <v>12</v>
      </c>
      <c r="I66" s="7" t="s">
        <v>26</v>
      </c>
      <c r="J66" s="7" t="s">
        <v>657</v>
      </c>
      <c r="K66" s="7" t="s">
        <v>15</v>
      </c>
      <c r="L66" s="7" t="s">
        <v>16</v>
      </c>
      <c r="M66" s="28">
        <v>110</v>
      </c>
      <c r="N66" s="28">
        <v>200</v>
      </c>
      <c r="O66" s="8">
        <v>200</v>
      </c>
      <c r="P66" s="9">
        <f t="shared" si="4"/>
        <v>150.70000000000002</v>
      </c>
      <c r="Q66" s="25">
        <f t="shared" si="1"/>
        <v>329</v>
      </c>
      <c r="R66" s="9">
        <f t="shared" si="5"/>
        <v>329</v>
      </c>
      <c r="S66" s="7" t="s">
        <v>23</v>
      </c>
      <c r="T66" s="7" t="s">
        <v>3270</v>
      </c>
      <c r="U66" s="7" t="s">
        <v>24</v>
      </c>
      <c r="V66" t="e">
        <f>_xlfn.XLOOKUP(U66,[1]!bup[display_name],[1]!bup[superstyle])</f>
        <v>#REF!</v>
      </c>
      <c r="W66" s="26"/>
      <c r="Y66" s="41">
        <f t="shared" si="3"/>
        <v>0</v>
      </c>
    </row>
    <row r="67" spans="2:25" x14ac:dyDescent="0.25">
      <c r="B67" s="35">
        <v>843380187806</v>
      </c>
      <c r="C67" s="7" t="s">
        <v>751</v>
      </c>
      <c r="D67" s="7" t="s">
        <v>752</v>
      </c>
      <c r="E67" s="7" t="s">
        <v>15</v>
      </c>
      <c r="F67" s="7" t="s">
        <v>187</v>
      </c>
      <c r="G67" s="7" t="s">
        <v>19</v>
      </c>
      <c r="H67" s="7" t="s">
        <v>12</v>
      </c>
      <c r="I67" s="7" t="s">
        <v>26</v>
      </c>
      <c r="J67" s="7" t="s">
        <v>657</v>
      </c>
      <c r="K67" s="7" t="s">
        <v>15</v>
      </c>
      <c r="L67" s="7" t="s">
        <v>16</v>
      </c>
      <c r="M67" s="28">
        <v>110</v>
      </c>
      <c r="N67" s="28">
        <v>200</v>
      </c>
      <c r="O67" s="8">
        <v>200</v>
      </c>
      <c r="P67" s="9">
        <f t="shared" si="4"/>
        <v>150.70000000000002</v>
      </c>
      <c r="Q67" s="25">
        <f t="shared" si="1"/>
        <v>329</v>
      </c>
      <c r="R67" s="9">
        <f t="shared" si="5"/>
        <v>329</v>
      </c>
      <c r="S67" s="7" t="s">
        <v>23</v>
      </c>
      <c r="T67" s="7" t="s">
        <v>3270</v>
      </c>
      <c r="U67" s="7" t="s">
        <v>24</v>
      </c>
      <c r="V67" t="e">
        <f>_xlfn.XLOOKUP(U67,[1]!bup[display_name],[1]!bup[superstyle])</f>
        <v>#REF!</v>
      </c>
      <c r="W67" s="26"/>
      <c r="Y67" s="41">
        <f t="shared" si="3"/>
        <v>0</v>
      </c>
    </row>
    <row r="68" spans="2:25" x14ac:dyDescent="0.25">
      <c r="B68" s="35">
        <v>843380187790</v>
      </c>
      <c r="C68" s="7" t="s">
        <v>749</v>
      </c>
      <c r="D68" s="7" t="s">
        <v>750</v>
      </c>
      <c r="E68" s="7" t="s">
        <v>15</v>
      </c>
      <c r="F68" s="7" t="s">
        <v>187</v>
      </c>
      <c r="G68" s="7" t="s">
        <v>18</v>
      </c>
      <c r="H68" s="7" t="s">
        <v>12</v>
      </c>
      <c r="I68" s="7" t="s">
        <v>26</v>
      </c>
      <c r="J68" s="7" t="s">
        <v>657</v>
      </c>
      <c r="K68" s="7" t="s">
        <v>15</v>
      </c>
      <c r="L68" s="7" t="s">
        <v>16</v>
      </c>
      <c r="M68" s="28">
        <v>110</v>
      </c>
      <c r="N68" s="28">
        <v>200</v>
      </c>
      <c r="O68" s="8">
        <v>200</v>
      </c>
      <c r="P68" s="9">
        <f t="shared" si="4"/>
        <v>150.70000000000002</v>
      </c>
      <c r="Q68" s="25">
        <f t="shared" si="1"/>
        <v>329</v>
      </c>
      <c r="R68" s="9">
        <f t="shared" si="5"/>
        <v>329</v>
      </c>
      <c r="S68" s="7" t="s">
        <v>23</v>
      </c>
      <c r="T68" s="7" t="s">
        <v>3270</v>
      </c>
      <c r="U68" s="7" t="s">
        <v>24</v>
      </c>
      <c r="V68" t="e">
        <f>_xlfn.XLOOKUP(U68,[1]!bup[display_name],[1]!bup[superstyle])</f>
        <v>#REF!</v>
      </c>
      <c r="W68" s="26"/>
      <c r="Y68" s="41">
        <f t="shared" si="3"/>
        <v>0</v>
      </c>
    </row>
    <row r="69" spans="2:25" x14ac:dyDescent="0.25">
      <c r="B69" s="35">
        <v>843380187783</v>
      </c>
      <c r="C69" s="7" t="s">
        <v>747</v>
      </c>
      <c r="D69" s="7" t="s">
        <v>748</v>
      </c>
      <c r="E69" s="7" t="s">
        <v>15</v>
      </c>
      <c r="F69" s="7" t="s">
        <v>187</v>
      </c>
      <c r="G69" s="7" t="s">
        <v>17</v>
      </c>
      <c r="H69" s="7" t="s">
        <v>12</v>
      </c>
      <c r="I69" s="7" t="s">
        <v>26</v>
      </c>
      <c r="J69" s="7" t="s">
        <v>657</v>
      </c>
      <c r="K69" s="7" t="s">
        <v>15</v>
      </c>
      <c r="L69" s="7" t="s">
        <v>16</v>
      </c>
      <c r="M69" s="28">
        <v>110</v>
      </c>
      <c r="N69" s="28">
        <v>200</v>
      </c>
      <c r="O69" s="8">
        <v>200</v>
      </c>
      <c r="P69" s="9">
        <f t="shared" si="4"/>
        <v>150.70000000000002</v>
      </c>
      <c r="Q69" s="25">
        <f t="shared" si="1"/>
        <v>329</v>
      </c>
      <c r="R69" s="9">
        <f t="shared" si="5"/>
        <v>329</v>
      </c>
      <c r="S69" s="7" t="s">
        <v>23</v>
      </c>
      <c r="T69" s="7" t="s">
        <v>3270</v>
      </c>
      <c r="U69" s="7" t="s">
        <v>24</v>
      </c>
      <c r="V69" t="e">
        <f>_xlfn.XLOOKUP(U69,[1]!bup[display_name],[1]!bup[superstyle])</f>
        <v>#REF!</v>
      </c>
      <c r="W69" s="26"/>
      <c r="Y69" s="41">
        <f t="shared" si="3"/>
        <v>0</v>
      </c>
    </row>
    <row r="70" spans="2:25" x14ac:dyDescent="0.25">
      <c r="B70" s="35">
        <v>843380187813</v>
      </c>
      <c r="C70" s="7" t="s">
        <v>753</v>
      </c>
      <c r="D70" s="7" t="s">
        <v>754</v>
      </c>
      <c r="E70" s="7" t="s">
        <v>15</v>
      </c>
      <c r="F70" s="7" t="s">
        <v>187</v>
      </c>
      <c r="G70" s="7" t="s">
        <v>20</v>
      </c>
      <c r="H70" s="7" t="s">
        <v>12</v>
      </c>
      <c r="I70" s="7" t="s">
        <v>26</v>
      </c>
      <c r="J70" s="7" t="s">
        <v>657</v>
      </c>
      <c r="K70" s="7" t="s">
        <v>15</v>
      </c>
      <c r="L70" s="7" t="s">
        <v>16</v>
      </c>
      <c r="M70" s="28">
        <v>110</v>
      </c>
      <c r="N70" s="28">
        <v>200</v>
      </c>
      <c r="O70" s="8">
        <v>200</v>
      </c>
      <c r="P70" s="9">
        <f t="shared" si="4"/>
        <v>150.70000000000002</v>
      </c>
      <c r="Q70" s="25">
        <f t="shared" si="1"/>
        <v>329</v>
      </c>
      <c r="R70" s="9">
        <f t="shared" si="5"/>
        <v>329</v>
      </c>
      <c r="S70" s="7" t="s">
        <v>23</v>
      </c>
      <c r="T70" s="7" t="s">
        <v>3270</v>
      </c>
      <c r="U70" s="7" t="s">
        <v>24</v>
      </c>
      <c r="V70" t="e">
        <f>_xlfn.XLOOKUP(U70,[1]!bup[display_name],[1]!bup[superstyle])</f>
        <v>#REF!</v>
      </c>
      <c r="W70" s="26"/>
      <c r="Y70" s="41">
        <f t="shared" si="3"/>
        <v>0</v>
      </c>
    </row>
    <row r="71" spans="2:25" x14ac:dyDescent="0.25">
      <c r="B71" s="35">
        <v>843380123262</v>
      </c>
      <c r="C71" s="7" t="s">
        <v>705</v>
      </c>
      <c r="D71" s="7" t="s">
        <v>706</v>
      </c>
      <c r="E71" s="7" t="s">
        <v>16</v>
      </c>
      <c r="F71" s="7" t="s">
        <v>187</v>
      </c>
      <c r="G71" s="7" t="s">
        <v>2339</v>
      </c>
      <c r="H71" s="7" t="s">
        <v>234</v>
      </c>
      <c r="I71" s="7" t="s">
        <v>235</v>
      </c>
      <c r="J71" s="7" t="s">
        <v>657</v>
      </c>
      <c r="K71" s="7" t="s">
        <v>2834</v>
      </c>
      <c r="L71" s="7" t="s">
        <v>16</v>
      </c>
      <c r="M71" s="28">
        <v>52.25</v>
      </c>
      <c r="N71" s="28">
        <v>95</v>
      </c>
      <c r="O71" s="8">
        <v>95</v>
      </c>
      <c r="P71" s="9">
        <f t="shared" si="4"/>
        <v>71.58250000000001</v>
      </c>
      <c r="Q71" s="25">
        <f t="shared" si="1"/>
        <v>156</v>
      </c>
      <c r="R71" s="9">
        <f t="shared" si="5"/>
        <v>156</v>
      </c>
      <c r="S71" s="7" t="s">
        <v>23</v>
      </c>
      <c r="T71" s="7" t="s">
        <v>3270</v>
      </c>
      <c r="U71" s="7" t="s">
        <v>24</v>
      </c>
      <c r="V71" t="e">
        <f>_xlfn.XLOOKUP(U71,[1]!bup[display_name],[1]!bup[superstyle])</f>
        <v>#REF!</v>
      </c>
      <c r="W71" s="26"/>
      <c r="Y71" s="41">
        <f t="shared" si="3"/>
        <v>0</v>
      </c>
    </row>
    <row r="72" spans="2:25" x14ac:dyDescent="0.25">
      <c r="B72" s="35">
        <v>843380123248</v>
      </c>
      <c r="C72" s="7" t="s">
        <v>701</v>
      </c>
      <c r="D72" s="7" t="s">
        <v>702</v>
      </c>
      <c r="E72" s="7" t="s">
        <v>16</v>
      </c>
      <c r="F72" s="7" t="s">
        <v>187</v>
      </c>
      <c r="G72" s="7" t="s">
        <v>19</v>
      </c>
      <c r="H72" s="7" t="s">
        <v>234</v>
      </c>
      <c r="I72" s="7" t="s">
        <v>235</v>
      </c>
      <c r="J72" s="7" t="s">
        <v>657</v>
      </c>
      <c r="K72" s="7" t="s">
        <v>2834</v>
      </c>
      <c r="L72" s="7" t="s">
        <v>16</v>
      </c>
      <c r="M72" s="28">
        <v>52.25</v>
      </c>
      <c r="N72" s="28">
        <v>95</v>
      </c>
      <c r="O72" s="8">
        <v>95</v>
      </c>
      <c r="P72" s="9">
        <f t="shared" si="4"/>
        <v>71.58250000000001</v>
      </c>
      <c r="Q72" s="25">
        <f t="shared" si="1"/>
        <v>156</v>
      </c>
      <c r="R72" s="9">
        <f t="shared" si="5"/>
        <v>156</v>
      </c>
      <c r="S72" s="7" t="s">
        <v>23</v>
      </c>
      <c r="T72" s="7" t="s">
        <v>3270</v>
      </c>
      <c r="U72" s="7" t="s">
        <v>24</v>
      </c>
      <c r="V72" t="e">
        <f>_xlfn.XLOOKUP(U72,[1]!bup[display_name],[1]!bup[superstyle])</f>
        <v>#REF!</v>
      </c>
      <c r="W72" s="26"/>
      <c r="Y72" s="41">
        <f t="shared" si="3"/>
        <v>0</v>
      </c>
    </row>
    <row r="73" spans="2:25" x14ac:dyDescent="0.25">
      <c r="B73" s="35">
        <v>843380123231</v>
      </c>
      <c r="C73" s="7" t="s">
        <v>699</v>
      </c>
      <c r="D73" s="7" t="s">
        <v>700</v>
      </c>
      <c r="E73" s="7" t="s">
        <v>16</v>
      </c>
      <c r="F73" s="7" t="s">
        <v>187</v>
      </c>
      <c r="G73" s="7" t="s">
        <v>18</v>
      </c>
      <c r="H73" s="7" t="s">
        <v>234</v>
      </c>
      <c r="I73" s="7" t="s">
        <v>235</v>
      </c>
      <c r="J73" s="7" t="s">
        <v>657</v>
      </c>
      <c r="K73" s="7" t="s">
        <v>2834</v>
      </c>
      <c r="L73" s="7" t="s">
        <v>16</v>
      </c>
      <c r="M73" s="28">
        <v>52.25</v>
      </c>
      <c r="N73" s="28">
        <v>95</v>
      </c>
      <c r="O73" s="8">
        <v>95</v>
      </c>
      <c r="P73" s="9">
        <f t="shared" si="4"/>
        <v>71.58250000000001</v>
      </c>
      <c r="Q73" s="25">
        <f t="shared" si="1"/>
        <v>156</v>
      </c>
      <c r="R73" s="9">
        <f t="shared" si="5"/>
        <v>156</v>
      </c>
      <c r="S73" s="7" t="s">
        <v>23</v>
      </c>
      <c r="T73" s="7" t="s">
        <v>3270</v>
      </c>
      <c r="U73" s="7" t="s">
        <v>24</v>
      </c>
      <c r="V73" t="e">
        <f>_xlfn.XLOOKUP(U73,[1]!bup[display_name],[1]!bup[superstyle])</f>
        <v>#REF!</v>
      </c>
      <c r="W73" s="26"/>
      <c r="Y73" s="41">
        <f t="shared" si="3"/>
        <v>0</v>
      </c>
    </row>
    <row r="74" spans="2:25" x14ac:dyDescent="0.25">
      <c r="B74" s="35">
        <v>843380123224</v>
      </c>
      <c r="C74" s="7" t="s">
        <v>697</v>
      </c>
      <c r="D74" s="7" t="s">
        <v>698</v>
      </c>
      <c r="E74" s="7" t="s">
        <v>16</v>
      </c>
      <c r="F74" s="7" t="s">
        <v>187</v>
      </c>
      <c r="G74" s="7" t="s">
        <v>17</v>
      </c>
      <c r="H74" s="7" t="s">
        <v>234</v>
      </c>
      <c r="I74" s="7" t="s">
        <v>235</v>
      </c>
      <c r="J74" s="7" t="s">
        <v>657</v>
      </c>
      <c r="K74" s="7" t="s">
        <v>2834</v>
      </c>
      <c r="L74" s="7" t="s">
        <v>16</v>
      </c>
      <c r="M74" s="28">
        <v>52.25</v>
      </c>
      <c r="N74" s="28">
        <v>95</v>
      </c>
      <c r="O74" s="8">
        <v>95</v>
      </c>
      <c r="P74" s="9">
        <f t="shared" si="4"/>
        <v>71.58250000000001</v>
      </c>
      <c r="Q74" s="25">
        <f t="shared" si="1"/>
        <v>156</v>
      </c>
      <c r="R74" s="9">
        <f t="shared" si="5"/>
        <v>156</v>
      </c>
      <c r="S74" s="7" t="s">
        <v>23</v>
      </c>
      <c r="T74" s="7" t="s">
        <v>3270</v>
      </c>
      <c r="U74" s="7" t="s">
        <v>24</v>
      </c>
      <c r="V74" t="e">
        <f>_xlfn.XLOOKUP(U74,[1]!bup[display_name],[1]!bup[superstyle])</f>
        <v>#REF!</v>
      </c>
      <c r="W74" s="26"/>
      <c r="Y74" s="41">
        <f t="shared" si="3"/>
        <v>0</v>
      </c>
    </row>
    <row r="75" spans="2:25" x14ac:dyDescent="0.25">
      <c r="B75" s="35">
        <v>843380123255</v>
      </c>
      <c r="C75" s="7" t="s">
        <v>703</v>
      </c>
      <c r="D75" s="7" t="s">
        <v>704</v>
      </c>
      <c r="E75" s="7" t="s">
        <v>16</v>
      </c>
      <c r="F75" s="7" t="s">
        <v>187</v>
      </c>
      <c r="G75" s="7" t="s">
        <v>20</v>
      </c>
      <c r="H75" s="7" t="s">
        <v>234</v>
      </c>
      <c r="I75" s="7" t="s">
        <v>235</v>
      </c>
      <c r="J75" s="7" t="s">
        <v>657</v>
      </c>
      <c r="K75" s="7" t="s">
        <v>2834</v>
      </c>
      <c r="L75" s="7" t="s">
        <v>16</v>
      </c>
      <c r="M75" s="28">
        <v>52.25</v>
      </c>
      <c r="N75" s="28">
        <v>95</v>
      </c>
      <c r="O75" s="8">
        <v>95</v>
      </c>
      <c r="P75" s="9">
        <f t="shared" si="4"/>
        <v>71.58250000000001</v>
      </c>
      <c r="Q75" s="25">
        <f t="shared" ref="Q75:Q126" si="6">R75</f>
        <v>156</v>
      </c>
      <c r="R75" s="9">
        <f t="shared" si="5"/>
        <v>156</v>
      </c>
      <c r="S75" s="7" t="s">
        <v>23</v>
      </c>
      <c r="T75" s="7" t="s">
        <v>3270</v>
      </c>
      <c r="U75" s="7" t="s">
        <v>24</v>
      </c>
      <c r="V75" t="e">
        <f>_xlfn.XLOOKUP(U75,[1]!bup[display_name],[1]!bup[superstyle])</f>
        <v>#REF!</v>
      </c>
      <c r="W75" s="26"/>
      <c r="Y75" s="41">
        <f t="shared" ref="Y75:Y126" si="7">M75*X75</f>
        <v>0</v>
      </c>
    </row>
    <row r="76" spans="2:25" x14ac:dyDescent="0.25">
      <c r="B76" s="35">
        <v>843380165163</v>
      </c>
      <c r="C76" s="7" t="s">
        <v>200</v>
      </c>
      <c r="D76" s="7" t="s">
        <v>201</v>
      </c>
      <c r="E76" s="7" t="s">
        <v>15</v>
      </c>
      <c r="F76" s="7" t="s">
        <v>187</v>
      </c>
      <c r="G76" s="7" t="s">
        <v>189</v>
      </c>
      <c r="H76" s="7" t="s">
        <v>12</v>
      </c>
      <c r="I76" s="7" t="s">
        <v>26</v>
      </c>
      <c r="J76" s="7" t="s">
        <v>657</v>
      </c>
      <c r="K76" s="7" t="s">
        <v>15</v>
      </c>
      <c r="L76" s="7" t="s">
        <v>16</v>
      </c>
      <c r="M76" s="28">
        <v>68.75</v>
      </c>
      <c r="N76" s="28">
        <v>125</v>
      </c>
      <c r="O76" s="8">
        <v>125</v>
      </c>
      <c r="P76" s="9">
        <f t="shared" ref="P76:P126" si="8">(O76*$P$3)*(M76/O76)</f>
        <v>94.187500000000014</v>
      </c>
      <c r="Q76" s="25">
        <f t="shared" si="6"/>
        <v>206</v>
      </c>
      <c r="R76" s="9">
        <f t="shared" ref="R76:R126" si="9">ROUND(O76*$P$3*(1+$Q$3),0)</f>
        <v>206</v>
      </c>
      <c r="S76" s="7" t="s">
        <v>23</v>
      </c>
      <c r="T76" s="7" t="s">
        <v>3270</v>
      </c>
      <c r="U76" s="7" t="s">
        <v>24</v>
      </c>
      <c r="V76" t="e">
        <f>_xlfn.XLOOKUP(U76,[1]!bup[display_name],[1]!bup[superstyle])</f>
        <v>#REF!</v>
      </c>
      <c r="W76" s="26"/>
      <c r="Y76" s="41">
        <f t="shared" si="7"/>
        <v>0</v>
      </c>
    </row>
    <row r="77" spans="2:25" x14ac:dyDescent="0.25">
      <c r="B77" s="35">
        <v>843380165170</v>
      </c>
      <c r="C77" s="7" t="s">
        <v>202</v>
      </c>
      <c r="D77" s="7" t="s">
        <v>203</v>
      </c>
      <c r="E77" s="7" t="s">
        <v>15</v>
      </c>
      <c r="F77" s="7" t="s">
        <v>187</v>
      </c>
      <c r="G77" s="7" t="s">
        <v>190</v>
      </c>
      <c r="H77" s="7" t="s">
        <v>12</v>
      </c>
      <c r="I77" s="7" t="s">
        <v>26</v>
      </c>
      <c r="J77" s="7" t="s">
        <v>657</v>
      </c>
      <c r="K77" s="7" t="s">
        <v>15</v>
      </c>
      <c r="L77" s="7" t="s">
        <v>16</v>
      </c>
      <c r="M77" s="28">
        <v>68.75</v>
      </c>
      <c r="N77" s="28">
        <v>125</v>
      </c>
      <c r="O77" s="8">
        <v>125</v>
      </c>
      <c r="P77" s="9">
        <f t="shared" si="8"/>
        <v>94.187500000000014</v>
      </c>
      <c r="Q77" s="25">
        <f t="shared" si="6"/>
        <v>206</v>
      </c>
      <c r="R77" s="9">
        <f t="shared" si="9"/>
        <v>206</v>
      </c>
      <c r="S77" s="7" t="s">
        <v>23</v>
      </c>
      <c r="T77" s="7" t="s">
        <v>3270</v>
      </c>
      <c r="U77" s="7" t="s">
        <v>24</v>
      </c>
      <c r="V77" t="e">
        <f>_xlfn.XLOOKUP(U77,[1]!bup[display_name],[1]!bup[superstyle])</f>
        <v>#REF!</v>
      </c>
      <c r="W77" s="26"/>
      <c r="Y77" s="41">
        <f t="shared" si="7"/>
        <v>0</v>
      </c>
    </row>
    <row r="78" spans="2:25" x14ac:dyDescent="0.25">
      <c r="B78" s="35">
        <v>843380165149</v>
      </c>
      <c r="C78" s="7" t="s">
        <v>196</v>
      </c>
      <c r="D78" s="7" t="s">
        <v>197</v>
      </c>
      <c r="E78" s="7" t="s">
        <v>15</v>
      </c>
      <c r="F78" s="7" t="s">
        <v>187</v>
      </c>
      <c r="G78" s="7" t="s">
        <v>19</v>
      </c>
      <c r="H78" s="7" t="s">
        <v>12</v>
      </c>
      <c r="I78" s="7" t="s">
        <v>26</v>
      </c>
      <c r="J78" s="7" t="s">
        <v>657</v>
      </c>
      <c r="K78" s="7" t="s">
        <v>15</v>
      </c>
      <c r="L78" s="7" t="s">
        <v>16</v>
      </c>
      <c r="M78" s="28">
        <v>68.75</v>
      </c>
      <c r="N78" s="28">
        <v>125</v>
      </c>
      <c r="O78" s="8">
        <v>125</v>
      </c>
      <c r="P78" s="9">
        <f t="shared" si="8"/>
        <v>94.187500000000014</v>
      </c>
      <c r="Q78" s="25">
        <f t="shared" si="6"/>
        <v>206</v>
      </c>
      <c r="R78" s="9">
        <f t="shared" si="9"/>
        <v>206</v>
      </c>
      <c r="S78" s="7" t="s">
        <v>23</v>
      </c>
      <c r="T78" s="7" t="s">
        <v>3270</v>
      </c>
      <c r="U78" s="7" t="s">
        <v>24</v>
      </c>
      <c r="V78" t="e">
        <f>_xlfn.XLOOKUP(U78,[1]!bup[display_name],[1]!bup[superstyle])</f>
        <v>#REF!</v>
      </c>
      <c r="W78" s="26"/>
      <c r="Y78" s="41">
        <f t="shared" si="7"/>
        <v>0</v>
      </c>
    </row>
    <row r="79" spans="2:25" x14ac:dyDescent="0.25">
      <c r="B79" s="35">
        <v>843380165132</v>
      </c>
      <c r="C79" s="7" t="s">
        <v>194</v>
      </c>
      <c r="D79" s="7" t="s">
        <v>195</v>
      </c>
      <c r="E79" s="7" t="s">
        <v>15</v>
      </c>
      <c r="F79" s="7" t="s">
        <v>187</v>
      </c>
      <c r="G79" s="7" t="s">
        <v>18</v>
      </c>
      <c r="H79" s="7" t="s">
        <v>12</v>
      </c>
      <c r="I79" s="7" t="s">
        <v>26</v>
      </c>
      <c r="J79" s="7" t="s">
        <v>657</v>
      </c>
      <c r="K79" s="7" t="s">
        <v>15</v>
      </c>
      <c r="L79" s="7" t="s">
        <v>16</v>
      </c>
      <c r="M79" s="28">
        <v>68.75</v>
      </c>
      <c r="N79" s="28">
        <v>125</v>
      </c>
      <c r="O79" s="8">
        <v>125</v>
      </c>
      <c r="P79" s="9">
        <f t="shared" si="8"/>
        <v>94.187500000000014</v>
      </c>
      <c r="Q79" s="25">
        <f t="shared" si="6"/>
        <v>206</v>
      </c>
      <c r="R79" s="9">
        <f t="shared" si="9"/>
        <v>206</v>
      </c>
      <c r="S79" s="7" t="s">
        <v>23</v>
      </c>
      <c r="T79" s="7" t="s">
        <v>3270</v>
      </c>
      <c r="U79" s="7" t="s">
        <v>24</v>
      </c>
      <c r="V79" t="e">
        <f>_xlfn.XLOOKUP(U79,[1]!bup[display_name],[1]!bup[superstyle])</f>
        <v>#REF!</v>
      </c>
      <c r="W79" s="26"/>
      <c r="Y79" s="41">
        <f t="shared" si="7"/>
        <v>0</v>
      </c>
    </row>
    <row r="80" spans="2:25" x14ac:dyDescent="0.25">
      <c r="B80" s="35">
        <v>843380165125</v>
      </c>
      <c r="C80" s="7" t="s">
        <v>192</v>
      </c>
      <c r="D80" s="7" t="s">
        <v>193</v>
      </c>
      <c r="E80" s="7" t="s">
        <v>15</v>
      </c>
      <c r="F80" s="7" t="s">
        <v>187</v>
      </c>
      <c r="G80" s="7" t="s">
        <v>17</v>
      </c>
      <c r="H80" s="7" t="s">
        <v>12</v>
      </c>
      <c r="I80" s="7" t="s">
        <v>26</v>
      </c>
      <c r="J80" s="7" t="s">
        <v>657</v>
      </c>
      <c r="K80" s="7" t="s">
        <v>15</v>
      </c>
      <c r="L80" s="7" t="s">
        <v>16</v>
      </c>
      <c r="M80" s="28">
        <v>68.75</v>
      </c>
      <c r="N80" s="28">
        <v>125</v>
      </c>
      <c r="O80" s="8">
        <v>125</v>
      </c>
      <c r="P80" s="9">
        <f t="shared" si="8"/>
        <v>94.187500000000014</v>
      </c>
      <c r="Q80" s="25">
        <f t="shared" si="6"/>
        <v>206</v>
      </c>
      <c r="R80" s="9">
        <f t="shared" si="9"/>
        <v>206</v>
      </c>
      <c r="S80" s="7" t="s">
        <v>23</v>
      </c>
      <c r="T80" s="7" t="s">
        <v>3270</v>
      </c>
      <c r="U80" s="7" t="s">
        <v>24</v>
      </c>
      <c r="V80" t="e">
        <f>_xlfn.XLOOKUP(U80,[1]!bup[display_name],[1]!bup[superstyle])</f>
        <v>#REF!</v>
      </c>
      <c r="W80" s="26"/>
      <c r="Y80" s="41">
        <f t="shared" si="7"/>
        <v>0</v>
      </c>
    </row>
    <row r="81" spans="2:25" x14ac:dyDescent="0.25">
      <c r="B81" s="35">
        <v>843380165156</v>
      </c>
      <c r="C81" s="7" t="s">
        <v>198</v>
      </c>
      <c r="D81" s="7" t="s">
        <v>199</v>
      </c>
      <c r="E81" s="7" t="s">
        <v>15</v>
      </c>
      <c r="F81" s="7" t="s">
        <v>187</v>
      </c>
      <c r="G81" s="7" t="s">
        <v>20</v>
      </c>
      <c r="H81" s="7" t="s">
        <v>12</v>
      </c>
      <c r="I81" s="7" t="s">
        <v>26</v>
      </c>
      <c r="J81" s="7" t="s">
        <v>657</v>
      </c>
      <c r="K81" s="7" t="s">
        <v>15</v>
      </c>
      <c r="L81" s="7" t="s">
        <v>16</v>
      </c>
      <c r="M81" s="28">
        <v>68.75</v>
      </c>
      <c r="N81" s="28">
        <v>125</v>
      </c>
      <c r="O81" s="8">
        <v>125</v>
      </c>
      <c r="P81" s="9">
        <f t="shared" si="8"/>
        <v>94.187500000000014</v>
      </c>
      <c r="Q81" s="25">
        <f t="shared" si="6"/>
        <v>206</v>
      </c>
      <c r="R81" s="9">
        <f t="shared" si="9"/>
        <v>206</v>
      </c>
      <c r="S81" s="7" t="s">
        <v>23</v>
      </c>
      <c r="T81" s="7" t="s">
        <v>3270</v>
      </c>
      <c r="U81" s="7" t="s">
        <v>24</v>
      </c>
      <c r="V81" t="e">
        <f>_xlfn.XLOOKUP(U81,[1]!bup[display_name],[1]!bup[superstyle])</f>
        <v>#REF!</v>
      </c>
      <c r="W81" s="26"/>
      <c r="Y81" s="41">
        <f t="shared" si="7"/>
        <v>0</v>
      </c>
    </row>
    <row r="82" spans="2:25" x14ac:dyDescent="0.25">
      <c r="B82" s="35">
        <v>843380123408</v>
      </c>
      <c r="C82" s="7" t="s">
        <v>743</v>
      </c>
      <c r="D82" s="7" t="s">
        <v>2467</v>
      </c>
      <c r="E82" s="7" t="s">
        <v>16</v>
      </c>
      <c r="F82" s="7" t="s">
        <v>187</v>
      </c>
      <c r="G82" s="7" t="s">
        <v>503</v>
      </c>
      <c r="H82" s="7" t="s">
        <v>504</v>
      </c>
      <c r="I82" s="7" t="s">
        <v>505</v>
      </c>
      <c r="J82" s="7" t="s">
        <v>657</v>
      </c>
      <c r="K82" s="7" t="s">
        <v>2834</v>
      </c>
      <c r="L82" s="7" t="s">
        <v>16</v>
      </c>
      <c r="M82" s="28">
        <v>16.5</v>
      </c>
      <c r="N82" s="28">
        <v>30</v>
      </c>
      <c r="O82" s="8">
        <v>30</v>
      </c>
      <c r="P82" s="9">
        <f t="shared" si="8"/>
        <v>22.605000000000004</v>
      </c>
      <c r="Q82" s="25">
        <f t="shared" si="6"/>
        <v>49</v>
      </c>
      <c r="R82" s="9">
        <f t="shared" si="9"/>
        <v>49</v>
      </c>
      <c r="S82" s="7" t="s">
        <v>23</v>
      </c>
      <c r="T82" s="7" t="s">
        <v>3270</v>
      </c>
      <c r="U82" s="7" t="s">
        <v>24</v>
      </c>
      <c r="V82" t="e">
        <f>_xlfn.XLOOKUP(U82,[1]!bup[display_name],[1]!bup[superstyle])</f>
        <v>#REF!</v>
      </c>
      <c r="W82" s="26"/>
      <c r="Y82" s="41">
        <f t="shared" si="7"/>
        <v>0</v>
      </c>
    </row>
    <row r="83" spans="2:25" x14ac:dyDescent="0.25">
      <c r="B83" s="35">
        <v>843380124009</v>
      </c>
      <c r="C83" s="7" t="s">
        <v>746</v>
      </c>
      <c r="D83" s="7" t="s">
        <v>2468</v>
      </c>
      <c r="E83" s="7" t="s">
        <v>15</v>
      </c>
      <c r="F83" s="7" t="s">
        <v>187</v>
      </c>
      <c r="G83" s="7" t="s">
        <v>503</v>
      </c>
      <c r="H83" s="7" t="s">
        <v>504</v>
      </c>
      <c r="I83" s="7" t="s">
        <v>514</v>
      </c>
      <c r="J83" s="7" t="s">
        <v>657</v>
      </c>
      <c r="K83" s="7" t="s">
        <v>15</v>
      </c>
      <c r="L83" s="7" t="s">
        <v>16</v>
      </c>
      <c r="M83" s="28">
        <v>19.25</v>
      </c>
      <c r="N83" s="28">
        <v>35</v>
      </c>
      <c r="O83" s="8">
        <v>35</v>
      </c>
      <c r="P83" s="9">
        <f t="shared" si="8"/>
        <v>26.372500000000002</v>
      </c>
      <c r="Q83" s="25">
        <f t="shared" si="6"/>
        <v>58</v>
      </c>
      <c r="R83" s="9">
        <f t="shared" si="9"/>
        <v>58</v>
      </c>
      <c r="S83" s="7" t="s">
        <v>23</v>
      </c>
      <c r="T83" s="7" t="s">
        <v>3270</v>
      </c>
      <c r="U83" s="7" t="s">
        <v>24</v>
      </c>
      <c r="V83" t="e">
        <f>_xlfn.XLOOKUP(U83,[1]!bup[display_name],[1]!bup[superstyle])</f>
        <v>#REF!</v>
      </c>
      <c r="W83" s="26"/>
      <c r="Y83" s="41">
        <f t="shared" si="7"/>
        <v>0</v>
      </c>
    </row>
    <row r="84" spans="2:25" x14ac:dyDescent="0.25">
      <c r="B84" s="35">
        <v>843380190448</v>
      </c>
      <c r="C84" s="7" t="s">
        <v>777</v>
      </c>
      <c r="D84" s="7" t="s">
        <v>778</v>
      </c>
      <c r="E84" s="7" t="s">
        <v>16</v>
      </c>
      <c r="F84" s="7" t="s">
        <v>187</v>
      </c>
      <c r="G84" s="7" t="s">
        <v>19</v>
      </c>
      <c r="H84" s="7" t="s">
        <v>12</v>
      </c>
      <c r="I84" s="7" t="s">
        <v>26</v>
      </c>
      <c r="J84" s="7" t="s">
        <v>657</v>
      </c>
      <c r="K84" s="7" t="s">
        <v>15</v>
      </c>
      <c r="L84" s="7" t="s">
        <v>16</v>
      </c>
      <c r="M84" s="28">
        <v>110</v>
      </c>
      <c r="N84" s="28">
        <v>200</v>
      </c>
      <c r="O84" s="8">
        <v>200</v>
      </c>
      <c r="P84" s="9">
        <f t="shared" si="8"/>
        <v>150.70000000000002</v>
      </c>
      <c r="Q84" s="25">
        <f t="shared" si="6"/>
        <v>329</v>
      </c>
      <c r="R84" s="9">
        <f t="shared" si="9"/>
        <v>329</v>
      </c>
      <c r="S84" s="7" t="s">
        <v>23</v>
      </c>
      <c r="T84" s="7" t="s">
        <v>3270</v>
      </c>
      <c r="U84" s="7" t="s">
        <v>24</v>
      </c>
      <c r="V84" t="e">
        <f>_xlfn.XLOOKUP(U84,[1]!bup[display_name],[1]!bup[superstyle])</f>
        <v>#REF!</v>
      </c>
      <c r="W84" s="26"/>
      <c r="Y84" s="41">
        <f t="shared" si="7"/>
        <v>0</v>
      </c>
    </row>
    <row r="85" spans="2:25" x14ac:dyDescent="0.25">
      <c r="B85" s="35">
        <v>843380190431</v>
      </c>
      <c r="C85" s="7" t="s">
        <v>775</v>
      </c>
      <c r="D85" s="7" t="s">
        <v>776</v>
      </c>
      <c r="E85" s="7" t="s">
        <v>16</v>
      </c>
      <c r="F85" s="7" t="s">
        <v>187</v>
      </c>
      <c r="G85" s="7" t="s">
        <v>18</v>
      </c>
      <c r="H85" s="7" t="s">
        <v>12</v>
      </c>
      <c r="I85" s="7" t="s">
        <v>26</v>
      </c>
      <c r="J85" s="7" t="s">
        <v>657</v>
      </c>
      <c r="K85" s="7" t="s">
        <v>15</v>
      </c>
      <c r="L85" s="7" t="s">
        <v>16</v>
      </c>
      <c r="M85" s="28">
        <v>110</v>
      </c>
      <c r="N85" s="28">
        <v>200</v>
      </c>
      <c r="O85" s="8">
        <v>200</v>
      </c>
      <c r="P85" s="9">
        <f t="shared" si="8"/>
        <v>150.70000000000002</v>
      </c>
      <c r="Q85" s="25">
        <f t="shared" si="6"/>
        <v>329</v>
      </c>
      <c r="R85" s="9">
        <f t="shared" si="9"/>
        <v>329</v>
      </c>
      <c r="S85" s="7" t="s">
        <v>23</v>
      </c>
      <c r="T85" s="7" t="s">
        <v>3270</v>
      </c>
      <c r="U85" s="7" t="s">
        <v>24</v>
      </c>
      <c r="V85" t="e">
        <f>_xlfn.XLOOKUP(U85,[1]!bup[display_name],[1]!bup[superstyle])</f>
        <v>#REF!</v>
      </c>
      <c r="W85" s="26"/>
      <c r="Y85" s="41">
        <f t="shared" si="7"/>
        <v>0</v>
      </c>
    </row>
    <row r="86" spans="2:25" x14ac:dyDescent="0.25">
      <c r="B86" s="35">
        <v>843380190424</v>
      </c>
      <c r="C86" s="7" t="s">
        <v>773</v>
      </c>
      <c r="D86" s="7" t="s">
        <v>774</v>
      </c>
      <c r="E86" s="7" t="s">
        <v>16</v>
      </c>
      <c r="F86" s="7" t="s">
        <v>187</v>
      </c>
      <c r="G86" s="7" t="s">
        <v>17</v>
      </c>
      <c r="H86" s="7" t="s">
        <v>12</v>
      </c>
      <c r="I86" s="7" t="s">
        <v>26</v>
      </c>
      <c r="J86" s="7" t="s">
        <v>657</v>
      </c>
      <c r="K86" s="7" t="s">
        <v>15</v>
      </c>
      <c r="L86" s="7" t="s">
        <v>16</v>
      </c>
      <c r="M86" s="28">
        <v>110</v>
      </c>
      <c r="N86" s="28">
        <v>200</v>
      </c>
      <c r="O86" s="8">
        <v>200</v>
      </c>
      <c r="P86" s="9">
        <f t="shared" si="8"/>
        <v>150.70000000000002</v>
      </c>
      <c r="Q86" s="25">
        <f t="shared" si="6"/>
        <v>329</v>
      </c>
      <c r="R86" s="9">
        <f t="shared" si="9"/>
        <v>329</v>
      </c>
      <c r="S86" s="7" t="s">
        <v>23</v>
      </c>
      <c r="T86" s="7" t="s">
        <v>3270</v>
      </c>
      <c r="U86" s="7" t="s">
        <v>24</v>
      </c>
      <c r="V86" t="e">
        <f>_xlfn.XLOOKUP(U86,[1]!bup[display_name],[1]!bup[superstyle])</f>
        <v>#REF!</v>
      </c>
      <c r="W86" s="26"/>
      <c r="Y86" s="41">
        <f t="shared" si="7"/>
        <v>0</v>
      </c>
    </row>
    <row r="87" spans="2:25" x14ac:dyDescent="0.25">
      <c r="B87" s="35">
        <v>843380190455</v>
      </c>
      <c r="C87" s="7" t="s">
        <v>779</v>
      </c>
      <c r="D87" s="7" t="s">
        <v>780</v>
      </c>
      <c r="E87" s="7" t="s">
        <v>16</v>
      </c>
      <c r="F87" s="7" t="s">
        <v>187</v>
      </c>
      <c r="G87" s="7" t="s">
        <v>20</v>
      </c>
      <c r="H87" s="7" t="s">
        <v>12</v>
      </c>
      <c r="I87" s="7" t="s">
        <v>26</v>
      </c>
      <c r="J87" s="7" t="s">
        <v>657</v>
      </c>
      <c r="K87" s="7" t="s">
        <v>15</v>
      </c>
      <c r="L87" s="7" t="s">
        <v>16</v>
      </c>
      <c r="M87" s="28">
        <v>110</v>
      </c>
      <c r="N87" s="28">
        <v>200</v>
      </c>
      <c r="O87" s="8">
        <v>200</v>
      </c>
      <c r="P87" s="9">
        <f t="shared" si="8"/>
        <v>150.70000000000002</v>
      </c>
      <c r="Q87" s="25">
        <f t="shared" si="6"/>
        <v>329</v>
      </c>
      <c r="R87" s="9">
        <f t="shared" si="9"/>
        <v>329</v>
      </c>
      <c r="S87" s="7" t="s">
        <v>23</v>
      </c>
      <c r="T87" s="7" t="s">
        <v>3270</v>
      </c>
      <c r="U87" s="7" t="s">
        <v>24</v>
      </c>
      <c r="V87" t="e">
        <f>_xlfn.XLOOKUP(U87,[1]!bup[display_name],[1]!bup[superstyle])</f>
        <v>#REF!</v>
      </c>
      <c r="W87" s="26"/>
      <c r="Y87" s="41">
        <f t="shared" si="7"/>
        <v>0</v>
      </c>
    </row>
    <row r="88" spans="2:25" x14ac:dyDescent="0.25">
      <c r="B88" s="35">
        <v>843380190417</v>
      </c>
      <c r="C88" s="7" t="s">
        <v>771</v>
      </c>
      <c r="D88" s="7" t="s">
        <v>772</v>
      </c>
      <c r="E88" s="7" t="s">
        <v>16</v>
      </c>
      <c r="F88" s="7" t="s">
        <v>187</v>
      </c>
      <c r="G88" s="7" t="s">
        <v>11</v>
      </c>
      <c r="H88" s="7" t="s">
        <v>12</v>
      </c>
      <c r="I88" s="7" t="s">
        <v>26</v>
      </c>
      <c r="J88" s="7" t="s">
        <v>657</v>
      </c>
      <c r="K88" s="7" t="s">
        <v>15</v>
      </c>
      <c r="L88" s="7" t="s">
        <v>16</v>
      </c>
      <c r="M88" s="28">
        <v>110</v>
      </c>
      <c r="N88" s="28">
        <v>200</v>
      </c>
      <c r="O88" s="8">
        <v>200</v>
      </c>
      <c r="P88" s="9">
        <f t="shared" si="8"/>
        <v>150.70000000000002</v>
      </c>
      <c r="Q88" s="25">
        <f t="shared" si="6"/>
        <v>329</v>
      </c>
      <c r="R88" s="9">
        <f t="shared" si="9"/>
        <v>329</v>
      </c>
      <c r="S88" s="7" t="s">
        <v>23</v>
      </c>
      <c r="T88" s="7" t="s">
        <v>3270</v>
      </c>
      <c r="U88" s="7" t="s">
        <v>24</v>
      </c>
      <c r="V88" t="e">
        <f>_xlfn.XLOOKUP(U88,[1]!bup[display_name],[1]!bup[superstyle])</f>
        <v>#REF!</v>
      </c>
      <c r="W88" s="26"/>
      <c r="Y88" s="41">
        <f t="shared" si="7"/>
        <v>0</v>
      </c>
    </row>
    <row r="89" spans="2:25" x14ac:dyDescent="0.25">
      <c r="B89" s="35">
        <v>840490743823</v>
      </c>
      <c r="C89" s="7" t="s">
        <v>3328</v>
      </c>
      <c r="D89" s="7" t="s">
        <v>3329</v>
      </c>
      <c r="E89" s="7" t="s">
        <v>15</v>
      </c>
      <c r="F89" s="7" t="s">
        <v>187</v>
      </c>
      <c r="G89" s="7">
        <v>3030</v>
      </c>
      <c r="H89" s="7" t="s">
        <v>62</v>
      </c>
      <c r="I89" s="7" t="s">
        <v>2382</v>
      </c>
      <c r="J89" s="7" t="s">
        <v>657</v>
      </c>
      <c r="K89" s="7" t="s">
        <v>15</v>
      </c>
      <c r="L89" s="7" t="s">
        <v>16</v>
      </c>
      <c r="M89" s="28">
        <v>93.5</v>
      </c>
      <c r="N89" s="28">
        <v>170</v>
      </c>
      <c r="O89" s="8">
        <v>170</v>
      </c>
      <c r="P89" s="9">
        <f t="shared" ref="P89:P106" si="10">(O89*$P$3)*(M89/O89)</f>
        <v>128.09500000000003</v>
      </c>
      <c r="Q89" s="25">
        <f t="shared" ref="Q89:Q106" si="11">R89</f>
        <v>279</v>
      </c>
      <c r="R89" s="9">
        <f t="shared" ref="R89:R106" si="12">ROUND(O89*$P$3*(1+$Q$3),0)</f>
        <v>279</v>
      </c>
      <c r="S89" s="7" t="s">
        <v>3268</v>
      </c>
      <c r="T89" s="7" t="s">
        <v>3270</v>
      </c>
      <c r="U89" s="7" t="s">
        <v>24</v>
      </c>
      <c r="W89" s="26"/>
      <c r="Y89" s="41">
        <f t="shared" si="7"/>
        <v>0</v>
      </c>
    </row>
    <row r="90" spans="2:25" x14ac:dyDescent="0.25">
      <c r="B90" s="35">
        <v>840490743830</v>
      </c>
      <c r="C90" s="7" t="s">
        <v>3330</v>
      </c>
      <c r="D90" s="7" t="s">
        <v>3331</v>
      </c>
      <c r="E90" s="7" t="s">
        <v>15</v>
      </c>
      <c r="F90" s="7" t="s">
        <v>187</v>
      </c>
      <c r="G90" s="7">
        <v>3032</v>
      </c>
      <c r="H90" s="7" t="s">
        <v>62</v>
      </c>
      <c r="I90" s="7" t="s">
        <v>2382</v>
      </c>
      <c r="J90" s="7" t="s">
        <v>657</v>
      </c>
      <c r="K90" s="7" t="s">
        <v>15</v>
      </c>
      <c r="L90" s="7" t="s">
        <v>16</v>
      </c>
      <c r="M90" s="28">
        <v>93.5</v>
      </c>
      <c r="N90" s="28">
        <v>170</v>
      </c>
      <c r="O90" s="8">
        <v>170</v>
      </c>
      <c r="P90" s="9">
        <f t="shared" si="10"/>
        <v>128.09500000000003</v>
      </c>
      <c r="Q90" s="25">
        <f t="shared" si="11"/>
        <v>279</v>
      </c>
      <c r="R90" s="9">
        <f t="shared" si="12"/>
        <v>279</v>
      </c>
      <c r="S90" s="7" t="s">
        <v>3268</v>
      </c>
      <c r="T90" s="7" t="s">
        <v>3270</v>
      </c>
      <c r="U90" s="7" t="s">
        <v>24</v>
      </c>
      <c r="W90" s="26"/>
      <c r="Y90" s="41">
        <f t="shared" si="7"/>
        <v>0</v>
      </c>
    </row>
    <row r="91" spans="2:25" x14ac:dyDescent="0.25">
      <c r="B91" s="35">
        <v>840490743847</v>
      </c>
      <c r="C91" s="7" t="s">
        <v>3332</v>
      </c>
      <c r="D91" s="7" t="s">
        <v>3333</v>
      </c>
      <c r="E91" s="7" t="s">
        <v>15</v>
      </c>
      <c r="F91" s="7" t="s">
        <v>187</v>
      </c>
      <c r="G91" s="7">
        <v>3230</v>
      </c>
      <c r="H91" s="7" t="s">
        <v>62</v>
      </c>
      <c r="I91" s="7" t="s">
        <v>2382</v>
      </c>
      <c r="J91" s="7" t="s">
        <v>657</v>
      </c>
      <c r="K91" s="7" t="s">
        <v>15</v>
      </c>
      <c r="L91" s="7" t="s">
        <v>16</v>
      </c>
      <c r="M91" s="28">
        <v>93.5</v>
      </c>
      <c r="N91" s="28">
        <v>170</v>
      </c>
      <c r="O91" s="8">
        <v>170</v>
      </c>
      <c r="P91" s="9">
        <f t="shared" si="10"/>
        <v>128.09500000000003</v>
      </c>
      <c r="Q91" s="25">
        <f t="shared" si="11"/>
        <v>279</v>
      </c>
      <c r="R91" s="9">
        <f t="shared" si="12"/>
        <v>279</v>
      </c>
      <c r="S91" s="7" t="s">
        <v>3268</v>
      </c>
      <c r="T91" s="7" t="s">
        <v>3270</v>
      </c>
      <c r="U91" s="7" t="s">
        <v>24</v>
      </c>
      <c r="W91" s="26"/>
      <c r="Y91" s="41">
        <f t="shared" si="7"/>
        <v>0</v>
      </c>
    </row>
    <row r="92" spans="2:25" x14ac:dyDescent="0.25">
      <c r="B92" s="35">
        <v>840490743854</v>
      </c>
      <c r="C92" s="7" t="s">
        <v>3334</v>
      </c>
      <c r="D92" s="7" t="s">
        <v>3335</v>
      </c>
      <c r="E92" s="7" t="s">
        <v>15</v>
      </c>
      <c r="F92" s="7" t="s">
        <v>187</v>
      </c>
      <c r="G92" s="7">
        <v>3232</v>
      </c>
      <c r="H92" s="7" t="s">
        <v>62</v>
      </c>
      <c r="I92" s="7" t="s">
        <v>2382</v>
      </c>
      <c r="J92" s="7" t="s">
        <v>657</v>
      </c>
      <c r="K92" s="7" t="s">
        <v>15</v>
      </c>
      <c r="L92" s="7" t="s">
        <v>16</v>
      </c>
      <c r="M92" s="28">
        <v>93.5</v>
      </c>
      <c r="N92" s="28">
        <v>170</v>
      </c>
      <c r="O92" s="8">
        <v>170</v>
      </c>
      <c r="P92" s="9">
        <f t="shared" si="10"/>
        <v>128.09500000000003</v>
      </c>
      <c r="Q92" s="25">
        <f t="shared" si="11"/>
        <v>279</v>
      </c>
      <c r="R92" s="9">
        <f t="shared" si="12"/>
        <v>279</v>
      </c>
      <c r="S92" s="7" t="s">
        <v>3268</v>
      </c>
      <c r="T92" s="7" t="s">
        <v>3270</v>
      </c>
      <c r="U92" s="7" t="s">
        <v>24</v>
      </c>
      <c r="W92" s="26"/>
      <c r="Y92" s="41">
        <f t="shared" si="7"/>
        <v>0</v>
      </c>
    </row>
    <row r="93" spans="2:25" x14ac:dyDescent="0.25">
      <c r="B93" s="35">
        <v>840490743861</v>
      </c>
      <c r="C93" s="7" t="s">
        <v>3336</v>
      </c>
      <c r="D93" s="7" t="s">
        <v>3337</v>
      </c>
      <c r="E93" s="7" t="s">
        <v>15</v>
      </c>
      <c r="F93" s="7" t="s">
        <v>187</v>
      </c>
      <c r="G93" s="7">
        <v>3234</v>
      </c>
      <c r="H93" s="7" t="s">
        <v>62</v>
      </c>
      <c r="I93" s="7" t="s">
        <v>2382</v>
      </c>
      <c r="J93" s="7" t="s">
        <v>657</v>
      </c>
      <c r="K93" s="7" t="s">
        <v>15</v>
      </c>
      <c r="L93" s="7" t="s">
        <v>16</v>
      </c>
      <c r="M93" s="28">
        <v>93.5</v>
      </c>
      <c r="N93" s="28">
        <v>170</v>
      </c>
      <c r="O93" s="8">
        <v>170</v>
      </c>
      <c r="P93" s="9">
        <f t="shared" si="10"/>
        <v>128.09500000000003</v>
      </c>
      <c r="Q93" s="25">
        <f t="shared" si="11"/>
        <v>279</v>
      </c>
      <c r="R93" s="9">
        <f t="shared" si="12"/>
        <v>279</v>
      </c>
      <c r="S93" s="7" t="s">
        <v>3268</v>
      </c>
      <c r="T93" s="7" t="s">
        <v>3270</v>
      </c>
      <c r="U93" s="7" t="s">
        <v>24</v>
      </c>
      <c r="W93" s="26"/>
      <c r="Y93" s="41">
        <f t="shared" si="7"/>
        <v>0</v>
      </c>
    </row>
    <row r="94" spans="2:25" x14ac:dyDescent="0.25">
      <c r="B94" s="35">
        <v>840490743878</v>
      </c>
      <c r="C94" s="7" t="s">
        <v>3338</v>
      </c>
      <c r="D94" s="7" t="s">
        <v>3339</v>
      </c>
      <c r="E94" s="7" t="s">
        <v>15</v>
      </c>
      <c r="F94" s="7" t="s">
        <v>187</v>
      </c>
      <c r="G94" s="7">
        <v>3430</v>
      </c>
      <c r="H94" s="7" t="s">
        <v>62</v>
      </c>
      <c r="I94" s="7" t="s">
        <v>2382</v>
      </c>
      <c r="J94" s="7" t="s">
        <v>657</v>
      </c>
      <c r="K94" s="7" t="s">
        <v>15</v>
      </c>
      <c r="L94" s="7" t="s">
        <v>16</v>
      </c>
      <c r="M94" s="28">
        <v>93.5</v>
      </c>
      <c r="N94" s="28">
        <v>170</v>
      </c>
      <c r="O94" s="8">
        <v>170</v>
      </c>
      <c r="P94" s="9">
        <f t="shared" si="10"/>
        <v>128.09500000000003</v>
      </c>
      <c r="Q94" s="25">
        <f t="shared" si="11"/>
        <v>279</v>
      </c>
      <c r="R94" s="9">
        <f t="shared" si="12"/>
        <v>279</v>
      </c>
      <c r="S94" s="7" t="s">
        <v>3268</v>
      </c>
      <c r="T94" s="7" t="s">
        <v>3270</v>
      </c>
      <c r="U94" s="7" t="s">
        <v>24</v>
      </c>
      <c r="W94" s="26"/>
      <c r="Y94" s="41">
        <f t="shared" si="7"/>
        <v>0</v>
      </c>
    </row>
    <row r="95" spans="2:25" x14ac:dyDescent="0.25">
      <c r="B95" s="35">
        <v>840490743885</v>
      </c>
      <c r="C95" s="7" t="s">
        <v>3340</v>
      </c>
      <c r="D95" s="7" t="s">
        <v>3341</v>
      </c>
      <c r="E95" s="7" t="s">
        <v>15</v>
      </c>
      <c r="F95" s="7" t="s">
        <v>187</v>
      </c>
      <c r="G95" s="7">
        <v>3432</v>
      </c>
      <c r="H95" s="7" t="s">
        <v>62</v>
      </c>
      <c r="I95" s="7" t="s">
        <v>2382</v>
      </c>
      <c r="J95" s="7" t="s">
        <v>657</v>
      </c>
      <c r="K95" s="7" t="s">
        <v>15</v>
      </c>
      <c r="L95" s="7" t="s">
        <v>16</v>
      </c>
      <c r="M95" s="28">
        <v>93.5</v>
      </c>
      <c r="N95" s="28">
        <v>170</v>
      </c>
      <c r="O95" s="8">
        <v>170</v>
      </c>
      <c r="P95" s="9">
        <f t="shared" si="10"/>
        <v>128.09500000000003</v>
      </c>
      <c r="Q95" s="25">
        <f t="shared" si="11"/>
        <v>279</v>
      </c>
      <c r="R95" s="9">
        <f t="shared" si="12"/>
        <v>279</v>
      </c>
      <c r="S95" s="7" t="s">
        <v>3268</v>
      </c>
      <c r="T95" s="7" t="s">
        <v>3270</v>
      </c>
      <c r="U95" s="7" t="s">
        <v>24</v>
      </c>
      <c r="W95" s="26"/>
      <c r="Y95" s="41">
        <f t="shared" si="7"/>
        <v>0</v>
      </c>
    </row>
    <row r="96" spans="2:25" x14ac:dyDescent="0.25">
      <c r="B96" s="35">
        <v>840490743892</v>
      </c>
      <c r="C96" s="7" t="s">
        <v>3342</v>
      </c>
      <c r="D96" s="7" t="s">
        <v>3343</v>
      </c>
      <c r="E96" s="7" t="s">
        <v>15</v>
      </c>
      <c r="F96" s="7" t="s">
        <v>187</v>
      </c>
      <c r="G96" s="7">
        <v>3434</v>
      </c>
      <c r="H96" s="7" t="s">
        <v>62</v>
      </c>
      <c r="I96" s="7" t="s">
        <v>2382</v>
      </c>
      <c r="J96" s="7" t="s">
        <v>657</v>
      </c>
      <c r="K96" s="7" t="s">
        <v>15</v>
      </c>
      <c r="L96" s="7" t="s">
        <v>16</v>
      </c>
      <c r="M96" s="28">
        <v>93.5</v>
      </c>
      <c r="N96" s="28">
        <v>170</v>
      </c>
      <c r="O96" s="8">
        <v>170</v>
      </c>
      <c r="P96" s="9">
        <f t="shared" si="10"/>
        <v>128.09500000000003</v>
      </c>
      <c r="Q96" s="25">
        <f t="shared" si="11"/>
        <v>279</v>
      </c>
      <c r="R96" s="9">
        <f t="shared" si="12"/>
        <v>279</v>
      </c>
      <c r="S96" s="7" t="s">
        <v>3268</v>
      </c>
      <c r="T96" s="7" t="s">
        <v>3270</v>
      </c>
      <c r="U96" s="7" t="s">
        <v>24</v>
      </c>
      <c r="W96" s="26"/>
      <c r="Y96" s="41">
        <f t="shared" si="7"/>
        <v>0</v>
      </c>
    </row>
    <row r="97" spans="2:25" x14ac:dyDescent="0.25">
      <c r="B97" s="35">
        <v>840490743908</v>
      </c>
      <c r="C97" s="7" t="s">
        <v>3344</v>
      </c>
      <c r="D97" s="7" t="s">
        <v>3345</v>
      </c>
      <c r="E97" s="7" t="s">
        <v>15</v>
      </c>
      <c r="F97" s="7" t="s">
        <v>187</v>
      </c>
      <c r="G97" s="7">
        <v>3436</v>
      </c>
      <c r="H97" s="7" t="s">
        <v>62</v>
      </c>
      <c r="I97" s="7" t="s">
        <v>2382</v>
      </c>
      <c r="J97" s="7" t="s">
        <v>657</v>
      </c>
      <c r="K97" s="7" t="s">
        <v>15</v>
      </c>
      <c r="L97" s="7" t="s">
        <v>16</v>
      </c>
      <c r="M97" s="28">
        <v>93.5</v>
      </c>
      <c r="N97" s="28">
        <v>170</v>
      </c>
      <c r="O97" s="8">
        <v>170</v>
      </c>
      <c r="P97" s="9">
        <f t="shared" si="10"/>
        <v>128.09500000000003</v>
      </c>
      <c r="Q97" s="25">
        <f t="shared" si="11"/>
        <v>279</v>
      </c>
      <c r="R97" s="9">
        <f t="shared" si="12"/>
        <v>279</v>
      </c>
      <c r="S97" s="7" t="s">
        <v>3268</v>
      </c>
      <c r="T97" s="7" t="s">
        <v>3270</v>
      </c>
      <c r="U97" s="7" t="s">
        <v>24</v>
      </c>
      <c r="W97" s="26"/>
      <c r="Y97" s="41">
        <f t="shared" si="7"/>
        <v>0</v>
      </c>
    </row>
    <row r="98" spans="2:25" x14ac:dyDescent="0.25">
      <c r="B98" s="35">
        <v>840490743915</v>
      </c>
      <c r="C98" s="7" t="s">
        <v>3346</v>
      </c>
      <c r="D98" s="7" t="s">
        <v>3347</v>
      </c>
      <c r="E98" s="7" t="s">
        <v>15</v>
      </c>
      <c r="F98" s="7" t="s">
        <v>187</v>
      </c>
      <c r="G98" s="7">
        <v>3632</v>
      </c>
      <c r="H98" s="7" t="s">
        <v>62</v>
      </c>
      <c r="I98" s="7" t="s">
        <v>2382</v>
      </c>
      <c r="J98" s="7" t="s">
        <v>657</v>
      </c>
      <c r="K98" s="7" t="s">
        <v>15</v>
      </c>
      <c r="L98" s="7" t="s">
        <v>16</v>
      </c>
      <c r="M98" s="28">
        <v>93.5</v>
      </c>
      <c r="N98" s="28">
        <v>170</v>
      </c>
      <c r="O98" s="8">
        <v>170</v>
      </c>
      <c r="P98" s="9">
        <f t="shared" si="10"/>
        <v>128.09500000000003</v>
      </c>
      <c r="Q98" s="25">
        <f t="shared" si="11"/>
        <v>279</v>
      </c>
      <c r="R98" s="9">
        <f t="shared" si="12"/>
        <v>279</v>
      </c>
      <c r="S98" s="7" t="s">
        <v>3268</v>
      </c>
      <c r="T98" s="7" t="s">
        <v>3270</v>
      </c>
      <c r="U98" s="7" t="s">
        <v>24</v>
      </c>
      <c r="W98" s="26"/>
      <c r="Y98" s="41">
        <f t="shared" si="7"/>
        <v>0</v>
      </c>
    </row>
    <row r="99" spans="2:25" x14ac:dyDescent="0.25">
      <c r="B99" s="35">
        <v>840490743922</v>
      </c>
      <c r="C99" s="7" t="s">
        <v>3348</v>
      </c>
      <c r="D99" s="7" t="s">
        <v>3349</v>
      </c>
      <c r="E99" s="7" t="s">
        <v>15</v>
      </c>
      <c r="F99" s="7" t="s">
        <v>187</v>
      </c>
      <c r="G99" s="7">
        <v>3634</v>
      </c>
      <c r="H99" s="7" t="s">
        <v>62</v>
      </c>
      <c r="I99" s="7" t="s">
        <v>2382</v>
      </c>
      <c r="J99" s="7" t="s">
        <v>657</v>
      </c>
      <c r="K99" s="7" t="s">
        <v>15</v>
      </c>
      <c r="L99" s="7" t="s">
        <v>16</v>
      </c>
      <c r="M99" s="28">
        <v>93.5</v>
      </c>
      <c r="N99" s="28">
        <v>170</v>
      </c>
      <c r="O99" s="8">
        <v>170</v>
      </c>
      <c r="P99" s="9">
        <f t="shared" si="10"/>
        <v>128.09500000000003</v>
      </c>
      <c r="Q99" s="25">
        <f t="shared" si="11"/>
        <v>279</v>
      </c>
      <c r="R99" s="9">
        <f t="shared" si="12"/>
        <v>279</v>
      </c>
      <c r="S99" s="7" t="s">
        <v>3268</v>
      </c>
      <c r="T99" s="7" t="s">
        <v>3270</v>
      </c>
      <c r="U99" s="7" t="s">
        <v>24</v>
      </c>
      <c r="W99" s="26"/>
      <c r="Y99" s="41">
        <f t="shared" si="7"/>
        <v>0</v>
      </c>
    </row>
    <row r="100" spans="2:25" x14ac:dyDescent="0.25">
      <c r="B100" s="35">
        <v>840490743939</v>
      </c>
      <c r="C100" s="7" t="s">
        <v>3350</v>
      </c>
      <c r="D100" s="7" t="s">
        <v>3351</v>
      </c>
      <c r="E100" s="7" t="s">
        <v>15</v>
      </c>
      <c r="F100" s="7" t="s">
        <v>187</v>
      </c>
      <c r="G100" s="7">
        <v>3636</v>
      </c>
      <c r="H100" s="7" t="s">
        <v>62</v>
      </c>
      <c r="I100" s="7" t="s">
        <v>2382</v>
      </c>
      <c r="J100" s="7" t="s">
        <v>657</v>
      </c>
      <c r="K100" s="7" t="s">
        <v>15</v>
      </c>
      <c r="L100" s="7" t="s">
        <v>16</v>
      </c>
      <c r="M100" s="28">
        <v>93.5</v>
      </c>
      <c r="N100" s="28">
        <v>170</v>
      </c>
      <c r="O100" s="8">
        <v>170</v>
      </c>
      <c r="P100" s="9">
        <f t="shared" si="10"/>
        <v>128.09500000000003</v>
      </c>
      <c r="Q100" s="25">
        <f t="shared" si="11"/>
        <v>279</v>
      </c>
      <c r="R100" s="9">
        <f t="shared" si="12"/>
        <v>279</v>
      </c>
      <c r="S100" s="7" t="s">
        <v>3268</v>
      </c>
      <c r="T100" s="7" t="s">
        <v>3270</v>
      </c>
      <c r="U100" s="7" t="s">
        <v>24</v>
      </c>
      <c r="W100" s="26"/>
      <c r="Y100" s="41">
        <f t="shared" si="7"/>
        <v>0</v>
      </c>
    </row>
    <row r="101" spans="2:25" x14ac:dyDescent="0.25">
      <c r="B101" s="35">
        <v>840490743946</v>
      </c>
      <c r="C101" s="7" t="s">
        <v>3352</v>
      </c>
      <c r="D101" s="7" t="s">
        <v>3353</v>
      </c>
      <c r="E101" s="7" t="s">
        <v>15</v>
      </c>
      <c r="F101" s="7" t="s">
        <v>187</v>
      </c>
      <c r="G101" s="7">
        <v>3832</v>
      </c>
      <c r="H101" s="7" t="s">
        <v>62</v>
      </c>
      <c r="I101" s="7" t="s">
        <v>2382</v>
      </c>
      <c r="J101" s="7" t="s">
        <v>657</v>
      </c>
      <c r="K101" s="7" t="s">
        <v>15</v>
      </c>
      <c r="L101" s="7" t="s">
        <v>16</v>
      </c>
      <c r="M101" s="28">
        <v>93.5</v>
      </c>
      <c r="N101" s="28">
        <v>170</v>
      </c>
      <c r="O101" s="8">
        <v>170</v>
      </c>
      <c r="P101" s="9">
        <f t="shared" si="10"/>
        <v>128.09500000000003</v>
      </c>
      <c r="Q101" s="25">
        <f t="shared" si="11"/>
        <v>279</v>
      </c>
      <c r="R101" s="9">
        <f t="shared" si="12"/>
        <v>279</v>
      </c>
      <c r="S101" s="7" t="s">
        <v>3268</v>
      </c>
      <c r="T101" s="7" t="s">
        <v>3270</v>
      </c>
      <c r="U101" s="7" t="s">
        <v>24</v>
      </c>
      <c r="W101" s="26"/>
      <c r="Y101" s="41">
        <f t="shared" si="7"/>
        <v>0</v>
      </c>
    </row>
    <row r="102" spans="2:25" x14ac:dyDescent="0.25">
      <c r="B102" s="35">
        <v>840490743953</v>
      </c>
      <c r="C102" s="7" t="s">
        <v>3354</v>
      </c>
      <c r="D102" s="7" t="s">
        <v>3355</v>
      </c>
      <c r="E102" s="7" t="s">
        <v>15</v>
      </c>
      <c r="F102" s="7" t="s">
        <v>187</v>
      </c>
      <c r="G102" s="7">
        <v>3834</v>
      </c>
      <c r="H102" s="7" t="s">
        <v>62</v>
      </c>
      <c r="I102" s="7" t="s">
        <v>2382</v>
      </c>
      <c r="J102" s="7" t="s">
        <v>657</v>
      </c>
      <c r="K102" s="7" t="s">
        <v>15</v>
      </c>
      <c r="L102" s="7" t="s">
        <v>16</v>
      </c>
      <c r="M102" s="28">
        <v>93.5</v>
      </c>
      <c r="N102" s="28">
        <v>170</v>
      </c>
      <c r="O102" s="8">
        <v>170</v>
      </c>
      <c r="P102" s="9">
        <f t="shared" si="10"/>
        <v>128.09500000000003</v>
      </c>
      <c r="Q102" s="25">
        <f t="shared" si="11"/>
        <v>279</v>
      </c>
      <c r="R102" s="9">
        <f t="shared" si="12"/>
        <v>279</v>
      </c>
      <c r="S102" s="7" t="s">
        <v>3268</v>
      </c>
      <c r="T102" s="7" t="s">
        <v>3270</v>
      </c>
      <c r="U102" s="7" t="s">
        <v>24</v>
      </c>
      <c r="W102" s="26"/>
      <c r="Y102" s="41">
        <f t="shared" si="7"/>
        <v>0</v>
      </c>
    </row>
    <row r="103" spans="2:25" x14ac:dyDescent="0.25">
      <c r="B103" s="35">
        <v>840490743960</v>
      </c>
      <c r="C103" s="7" t="s">
        <v>3356</v>
      </c>
      <c r="D103" s="7" t="s">
        <v>3357</v>
      </c>
      <c r="E103" s="7" t="s">
        <v>15</v>
      </c>
      <c r="F103" s="7" t="s">
        <v>187</v>
      </c>
      <c r="G103" s="7">
        <v>3836</v>
      </c>
      <c r="H103" s="7" t="s">
        <v>62</v>
      </c>
      <c r="I103" s="7" t="s">
        <v>2382</v>
      </c>
      <c r="J103" s="7" t="s">
        <v>657</v>
      </c>
      <c r="K103" s="7" t="s">
        <v>15</v>
      </c>
      <c r="L103" s="7" t="s">
        <v>16</v>
      </c>
      <c r="M103" s="28">
        <v>93.5</v>
      </c>
      <c r="N103" s="28">
        <v>170</v>
      </c>
      <c r="O103" s="8">
        <v>170</v>
      </c>
      <c r="P103" s="9">
        <f t="shared" si="10"/>
        <v>128.09500000000003</v>
      </c>
      <c r="Q103" s="25">
        <f t="shared" si="11"/>
        <v>279</v>
      </c>
      <c r="R103" s="9">
        <f t="shared" si="12"/>
        <v>279</v>
      </c>
      <c r="S103" s="7" t="s">
        <v>3268</v>
      </c>
      <c r="T103" s="7" t="s">
        <v>3270</v>
      </c>
      <c r="U103" s="7" t="s">
        <v>24</v>
      </c>
      <c r="W103" s="26"/>
      <c r="Y103" s="41">
        <f t="shared" si="7"/>
        <v>0</v>
      </c>
    </row>
    <row r="104" spans="2:25" x14ac:dyDescent="0.25">
      <c r="B104" s="35">
        <v>840490743977</v>
      </c>
      <c r="C104" s="7" t="s">
        <v>3358</v>
      </c>
      <c r="D104" s="7" t="s">
        <v>3359</v>
      </c>
      <c r="E104" s="7" t="s">
        <v>15</v>
      </c>
      <c r="F104" s="7" t="s">
        <v>187</v>
      </c>
      <c r="G104" s="7">
        <v>4032</v>
      </c>
      <c r="H104" s="7" t="s">
        <v>62</v>
      </c>
      <c r="I104" s="7" t="s">
        <v>2382</v>
      </c>
      <c r="J104" s="7" t="s">
        <v>657</v>
      </c>
      <c r="K104" s="7" t="s">
        <v>15</v>
      </c>
      <c r="L104" s="7" t="s">
        <v>16</v>
      </c>
      <c r="M104" s="28">
        <v>93.5</v>
      </c>
      <c r="N104" s="28">
        <v>170</v>
      </c>
      <c r="O104" s="8">
        <v>170</v>
      </c>
      <c r="P104" s="9">
        <f t="shared" si="10"/>
        <v>128.09500000000003</v>
      </c>
      <c r="Q104" s="25">
        <f t="shared" si="11"/>
        <v>279</v>
      </c>
      <c r="R104" s="9">
        <f t="shared" si="12"/>
        <v>279</v>
      </c>
      <c r="S104" s="7" t="s">
        <v>3268</v>
      </c>
      <c r="T104" s="7" t="s">
        <v>3270</v>
      </c>
      <c r="U104" s="7" t="s">
        <v>24</v>
      </c>
      <c r="W104" s="26"/>
      <c r="Y104" s="41">
        <f t="shared" si="7"/>
        <v>0</v>
      </c>
    </row>
    <row r="105" spans="2:25" x14ac:dyDescent="0.25">
      <c r="B105" s="35">
        <v>840490743984</v>
      </c>
      <c r="C105" s="7" t="s">
        <v>3360</v>
      </c>
      <c r="D105" s="7" t="s">
        <v>3361</v>
      </c>
      <c r="E105" s="7" t="s">
        <v>15</v>
      </c>
      <c r="F105" s="7" t="s">
        <v>187</v>
      </c>
      <c r="G105" s="7">
        <v>4232</v>
      </c>
      <c r="H105" s="7" t="s">
        <v>62</v>
      </c>
      <c r="I105" s="7" t="s">
        <v>2382</v>
      </c>
      <c r="J105" s="7" t="s">
        <v>657</v>
      </c>
      <c r="K105" s="7" t="s">
        <v>15</v>
      </c>
      <c r="L105" s="7" t="s">
        <v>16</v>
      </c>
      <c r="M105" s="28">
        <v>93.5</v>
      </c>
      <c r="N105" s="28">
        <v>170</v>
      </c>
      <c r="O105" s="8">
        <v>170</v>
      </c>
      <c r="P105" s="9">
        <f t="shared" si="10"/>
        <v>128.09500000000003</v>
      </c>
      <c r="Q105" s="25">
        <f t="shared" si="11"/>
        <v>279</v>
      </c>
      <c r="R105" s="9">
        <f t="shared" si="12"/>
        <v>279</v>
      </c>
      <c r="S105" s="7" t="s">
        <v>3268</v>
      </c>
      <c r="T105" s="7" t="s">
        <v>3270</v>
      </c>
      <c r="U105" s="7" t="s">
        <v>24</v>
      </c>
      <c r="W105" s="26"/>
      <c r="Y105" s="41">
        <f t="shared" si="7"/>
        <v>0</v>
      </c>
    </row>
    <row r="106" spans="2:25" x14ac:dyDescent="0.25">
      <c r="B106" s="35">
        <v>840490743991</v>
      </c>
      <c r="C106" s="7" t="s">
        <v>3362</v>
      </c>
      <c r="D106" s="7" t="s">
        <v>3363</v>
      </c>
      <c r="E106" s="7" t="s">
        <v>15</v>
      </c>
      <c r="F106" s="7" t="s">
        <v>187</v>
      </c>
      <c r="G106" s="7">
        <v>4432</v>
      </c>
      <c r="H106" s="7" t="s">
        <v>62</v>
      </c>
      <c r="I106" s="7" t="s">
        <v>2382</v>
      </c>
      <c r="J106" s="7" t="s">
        <v>657</v>
      </c>
      <c r="K106" s="7" t="s">
        <v>15</v>
      </c>
      <c r="L106" s="7" t="s">
        <v>16</v>
      </c>
      <c r="M106" s="28">
        <v>93.5</v>
      </c>
      <c r="N106" s="28">
        <v>170</v>
      </c>
      <c r="O106" s="8">
        <v>170</v>
      </c>
      <c r="P106" s="9">
        <f t="shared" si="10"/>
        <v>128.09500000000003</v>
      </c>
      <c r="Q106" s="25">
        <f t="shared" si="11"/>
        <v>279</v>
      </c>
      <c r="R106" s="9">
        <f t="shared" si="12"/>
        <v>279</v>
      </c>
      <c r="S106" s="7" t="s">
        <v>3268</v>
      </c>
      <c r="T106" s="7" t="s">
        <v>3270</v>
      </c>
      <c r="U106" s="7" t="s">
        <v>24</v>
      </c>
      <c r="W106" s="26"/>
      <c r="Y106" s="41">
        <f t="shared" si="7"/>
        <v>0</v>
      </c>
    </row>
    <row r="107" spans="2:25" x14ac:dyDescent="0.25">
      <c r="B107" s="35">
        <v>840490744004</v>
      </c>
      <c r="C107" s="7" t="s">
        <v>797</v>
      </c>
      <c r="D107" s="7" t="s">
        <v>798</v>
      </c>
      <c r="E107" s="7" t="s">
        <v>15</v>
      </c>
      <c r="F107" s="7" t="s">
        <v>187</v>
      </c>
      <c r="G107" s="7" t="s">
        <v>17</v>
      </c>
      <c r="H107" s="7" t="s">
        <v>234</v>
      </c>
      <c r="I107" s="7" t="s">
        <v>236</v>
      </c>
      <c r="J107" s="7" t="s">
        <v>657</v>
      </c>
      <c r="K107" s="7" t="s">
        <v>15</v>
      </c>
      <c r="L107" s="7" t="s">
        <v>16</v>
      </c>
      <c r="M107" s="28">
        <v>88</v>
      </c>
      <c r="N107" s="28">
        <v>160</v>
      </c>
      <c r="O107" s="8">
        <v>160</v>
      </c>
      <c r="P107" s="9">
        <f t="shared" si="8"/>
        <v>120.56000000000002</v>
      </c>
      <c r="Q107" s="25">
        <f t="shared" si="6"/>
        <v>263</v>
      </c>
      <c r="R107" s="9">
        <f t="shared" si="9"/>
        <v>263</v>
      </c>
      <c r="S107" s="7" t="s">
        <v>23</v>
      </c>
      <c r="T107" s="7" t="s">
        <v>3270</v>
      </c>
      <c r="U107" s="7" t="s">
        <v>24</v>
      </c>
      <c r="V107" t="e">
        <f>_xlfn.XLOOKUP(U107,[1]!bup[display_name],[1]!bup[superstyle])</f>
        <v>#REF!</v>
      </c>
      <c r="W107" s="26"/>
      <c r="Y107" s="41">
        <f t="shared" si="7"/>
        <v>0</v>
      </c>
    </row>
    <row r="108" spans="2:25" x14ac:dyDescent="0.25">
      <c r="B108" s="35">
        <v>840490768871</v>
      </c>
      <c r="C108" s="7" t="s">
        <v>799</v>
      </c>
      <c r="D108" s="7" t="s">
        <v>800</v>
      </c>
      <c r="E108" s="7" t="s">
        <v>15</v>
      </c>
      <c r="F108" s="7" t="s">
        <v>187</v>
      </c>
      <c r="G108" s="7" t="s">
        <v>18</v>
      </c>
      <c r="H108" s="7" t="s">
        <v>234</v>
      </c>
      <c r="I108" s="7" t="s">
        <v>236</v>
      </c>
      <c r="J108" s="7" t="s">
        <v>657</v>
      </c>
      <c r="K108" s="7" t="s">
        <v>15</v>
      </c>
      <c r="L108" s="7" t="s">
        <v>16</v>
      </c>
      <c r="M108" s="28">
        <v>88</v>
      </c>
      <c r="N108" s="28">
        <v>160</v>
      </c>
      <c r="O108" s="8">
        <v>160</v>
      </c>
      <c r="P108" s="9">
        <f t="shared" si="8"/>
        <v>120.56000000000002</v>
      </c>
      <c r="Q108" s="25">
        <f t="shared" si="6"/>
        <v>263</v>
      </c>
      <c r="R108" s="9">
        <f t="shared" si="9"/>
        <v>263</v>
      </c>
      <c r="S108" s="7" t="s">
        <v>23</v>
      </c>
      <c r="T108" s="7" t="s">
        <v>3270</v>
      </c>
      <c r="U108" s="7" t="s">
        <v>24</v>
      </c>
      <c r="V108" t="e">
        <f>_xlfn.XLOOKUP(U108,[1]!bup[display_name],[1]!bup[superstyle])</f>
        <v>#REF!</v>
      </c>
      <c r="W108" s="26"/>
      <c r="Y108" s="41">
        <f t="shared" si="7"/>
        <v>0</v>
      </c>
    </row>
    <row r="109" spans="2:25" x14ac:dyDescent="0.25">
      <c r="B109" s="35">
        <v>840490768888</v>
      </c>
      <c r="C109" s="7" t="s">
        <v>801</v>
      </c>
      <c r="D109" s="7" t="s">
        <v>802</v>
      </c>
      <c r="E109" s="7" t="s">
        <v>15</v>
      </c>
      <c r="F109" s="7" t="s">
        <v>187</v>
      </c>
      <c r="G109" s="7" t="s">
        <v>19</v>
      </c>
      <c r="H109" s="7" t="s">
        <v>234</v>
      </c>
      <c r="I109" s="7" t="s">
        <v>236</v>
      </c>
      <c r="J109" s="7" t="s">
        <v>657</v>
      </c>
      <c r="K109" s="7" t="s">
        <v>15</v>
      </c>
      <c r="L109" s="7" t="s">
        <v>16</v>
      </c>
      <c r="M109" s="28">
        <v>88</v>
      </c>
      <c r="N109" s="28">
        <v>160</v>
      </c>
      <c r="O109" s="8">
        <v>160</v>
      </c>
      <c r="P109" s="9">
        <f t="shared" si="8"/>
        <v>120.56000000000002</v>
      </c>
      <c r="Q109" s="25">
        <f t="shared" si="6"/>
        <v>263</v>
      </c>
      <c r="R109" s="9">
        <f t="shared" si="9"/>
        <v>263</v>
      </c>
      <c r="S109" s="7" t="s">
        <v>23</v>
      </c>
      <c r="T109" s="7" t="s">
        <v>3270</v>
      </c>
      <c r="U109" s="7" t="s">
        <v>24</v>
      </c>
      <c r="V109" t="e">
        <f>_xlfn.XLOOKUP(U109,[1]!bup[display_name],[1]!bup[superstyle])</f>
        <v>#REF!</v>
      </c>
      <c r="W109" s="26"/>
      <c r="Y109" s="41">
        <f t="shared" si="7"/>
        <v>0</v>
      </c>
    </row>
    <row r="110" spans="2:25" x14ac:dyDescent="0.25">
      <c r="B110" s="35">
        <v>840490768895</v>
      </c>
      <c r="C110" s="7" t="s">
        <v>803</v>
      </c>
      <c r="D110" s="7" t="s">
        <v>804</v>
      </c>
      <c r="E110" s="7" t="s">
        <v>15</v>
      </c>
      <c r="F110" s="7" t="s">
        <v>187</v>
      </c>
      <c r="G110" s="7" t="s">
        <v>20</v>
      </c>
      <c r="H110" s="7" t="s">
        <v>234</v>
      </c>
      <c r="I110" s="7" t="s">
        <v>236</v>
      </c>
      <c r="J110" s="7" t="s">
        <v>657</v>
      </c>
      <c r="K110" s="7" t="s">
        <v>15</v>
      </c>
      <c r="L110" s="7" t="s">
        <v>16</v>
      </c>
      <c r="M110" s="28">
        <v>88</v>
      </c>
      <c r="N110" s="28">
        <v>160</v>
      </c>
      <c r="O110" s="8">
        <v>160</v>
      </c>
      <c r="P110" s="9">
        <f t="shared" si="8"/>
        <v>120.56000000000002</v>
      </c>
      <c r="Q110" s="25">
        <f t="shared" si="6"/>
        <v>263</v>
      </c>
      <c r="R110" s="9">
        <f t="shared" si="9"/>
        <v>263</v>
      </c>
      <c r="S110" s="7" t="s">
        <v>23</v>
      </c>
      <c r="T110" s="7" t="s">
        <v>3270</v>
      </c>
      <c r="U110" s="7" t="s">
        <v>24</v>
      </c>
      <c r="V110" t="e">
        <f>_xlfn.XLOOKUP(U110,[1]!bup[display_name],[1]!bup[superstyle])</f>
        <v>#REF!</v>
      </c>
      <c r="W110" s="26"/>
      <c r="Y110" s="41">
        <f t="shared" si="7"/>
        <v>0</v>
      </c>
    </row>
    <row r="111" spans="2:25" x14ac:dyDescent="0.25">
      <c r="B111" s="35">
        <v>840490768901</v>
      </c>
      <c r="C111" s="7" t="s">
        <v>805</v>
      </c>
      <c r="D111" s="7" t="s">
        <v>806</v>
      </c>
      <c r="E111" s="7" t="s">
        <v>15</v>
      </c>
      <c r="F111" s="7" t="s">
        <v>187</v>
      </c>
      <c r="G111" s="7" t="s">
        <v>189</v>
      </c>
      <c r="H111" s="7" t="s">
        <v>234</v>
      </c>
      <c r="I111" s="7" t="s">
        <v>236</v>
      </c>
      <c r="J111" s="7" t="s">
        <v>657</v>
      </c>
      <c r="K111" s="7" t="s">
        <v>15</v>
      </c>
      <c r="L111" s="7" t="s">
        <v>16</v>
      </c>
      <c r="M111" s="28">
        <v>88</v>
      </c>
      <c r="N111" s="28">
        <v>160</v>
      </c>
      <c r="O111" s="8">
        <v>160</v>
      </c>
      <c r="P111" s="9">
        <f t="shared" si="8"/>
        <v>120.56000000000002</v>
      </c>
      <c r="Q111" s="25">
        <f t="shared" si="6"/>
        <v>263</v>
      </c>
      <c r="R111" s="9">
        <f t="shared" si="9"/>
        <v>263</v>
      </c>
      <c r="S111" s="7" t="s">
        <v>23</v>
      </c>
      <c r="T111" s="7" t="s">
        <v>3270</v>
      </c>
      <c r="U111" s="7" t="s">
        <v>24</v>
      </c>
      <c r="V111" t="e">
        <f>_xlfn.XLOOKUP(U111,[1]!bup[display_name],[1]!bup[superstyle])</f>
        <v>#REF!</v>
      </c>
      <c r="W111" s="26"/>
      <c r="Y111" s="41">
        <f t="shared" si="7"/>
        <v>0</v>
      </c>
    </row>
    <row r="112" spans="2:25" x14ac:dyDescent="0.25">
      <c r="B112" s="35">
        <v>840490768918</v>
      </c>
      <c r="C112" s="7" t="s">
        <v>807</v>
      </c>
      <c r="D112" s="7" t="s">
        <v>808</v>
      </c>
      <c r="E112" s="7" t="s">
        <v>15</v>
      </c>
      <c r="F112" s="7" t="s">
        <v>187</v>
      </c>
      <c r="G112" s="7" t="s">
        <v>190</v>
      </c>
      <c r="H112" s="7" t="s">
        <v>234</v>
      </c>
      <c r="I112" s="7" t="s">
        <v>236</v>
      </c>
      <c r="J112" s="7" t="s">
        <v>657</v>
      </c>
      <c r="K112" s="7" t="s">
        <v>15</v>
      </c>
      <c r="L112" s="7" t="s">
        <v>16</v>
      </c>
      <c r="M112" s="28">
        <v>88</v>
      </c>
      <c r="N112" s="28">
        <v>160</v>
      </c>
      <c r="O112" s="8">
        <v>160</v>
      </c>
      <c r="P112" s="9">
        <f t="shared" si="8"/>
        <v>120.56000000000002</v>
      </c>
      <c r="Q112" s="25">
        <f t="shared" si="6"/>
        <v>263</v>
      </c>
      <c r="R112" s="9">
        <f t="shared" si="9"/>
        <v>263</v>
      </c>
      <c r="S112" s="7" t="s">
        <v>23</v>
      </c>
      <c r="T112" s="7" t="s">
        <v>3270</v>
      </c>
      <c r="U112" s="7" t="s">
        <v>24</v>
      </c>
      <c r="V112" t="e">
        <f>_xlfn.XLOOKUP(U112,[1]!bup[display_name],[1]!bup[superstyle])</f>
        <v>#REF!</v>
      </c>
      <c r="W112" s="26"/>
      <c r="Y112" s="41">
        <f t="shared" si="7"/>
        <v>0</v>
      </c>
    </row>
    <row r="113" spans="2:25" x14ac:dyDescent="0.25">
      <c r="B113" s="35" t="s">
        <v>3320</v>
      </c>
      <c r="C113" s="7" t="s">
        <v>3322</v>
      </c>
      <c r="D113" s="7" t="s">
        <v>3324</v>
      </c>
      <c r="E113" s="7" t="s">
        <v>15</v>
      </c>
      <c r="F113" s="7" t="s">
        <v>187</v>
      </c>
      <c r="G113" s="7" t="s">
        <v>3310</v>
      </c>
      <c r="H113" s="7" t="s">
        <v>504</v>
      </c>
      <c r="I113" s="7" t="s">
        <v>514</v>
      </c>
      <c r="J113" s="7" t="s">
        <v>657</v>
      </c>
      <c r="K113" s="7" t="s">
        <v>15</v>
      </c>
      <c r="L113" s="7" t="s">
        <v>16</v>
      </c>
      <c r="M113" s="28">
        <v>22</v>
      </c>
      <c r="N113" s="28">
        <v>40</v>
      </c>
      <c r="O113" s="8">
        <v>40</v>
      </c>
      <c r="P113" s="9">
        <f t="shared" ref="P113:P114" si="13">(O113*$P$3)*(M113/O113)</f>
        <v>30.140000000000004</v>
      </c>
      <c r="Q113" s="25">
        <f t="shared" ref="Q113:Q114" si="14">R113</f>
        <v>66</v>
      </c>
      <c r="R113" s="9">
        <f t="shared" ref="R113:R114" si="15">ROUND(O113*$P$3*(1+$Q$3),0)</f>
        <v>66</v>
      </c>
      <c r="S113" s="6" t="s">
        <v>3268</v>
      </c>
      <c r="T113" s="7" t="s">
        <v>3270</v>
      </c>
      <c r="U113" s="7" t="s">
        <v>24</v>
      </c>
      <c r="W113" s="26"/>
      <c r="Y113" s="41">
        <f t="shared" si="7"/>
        <v>0</v>
      </c>
    </row>
    <row r="114" spans="2:25" x14ac:dyDescent="0.25">
      <c r="B114" s="35" t="s">
        <v>3321</v>
      </c>
      <c r="C114" s="7" t="s">
        <v>3323</v>
      </c>
      <c r="D114" s="7" t="s">
        <v>3325</v>
      </c>
      <c r="E114" s="7" t="s">
        <v>15</v>
      </c>
      <c r="F114" s="7" t="s">
        <v>187</v>
      </c>
      <c r="G114" s="7" t="s">
        <v>3311</v>
      </c>
      <c r="H114" s="7" t="s">
        <v>504</v>
      </c>
      <c r="I114" s="7" t="s">
        <v>514</v>
      </c>
      <c r="J114" s="7" t="s">
        <v>657</v>
      </c>
      <c r="K114" s="7" t="s">
        <v>15</v>
      </c>
      <c r="L114" s="7" t="s">
        <v>16</v>
      </c>
      <c r="M114" s="28">
        <v>22</v>
      </c>
      <c r="N114" s="28">
        <v>40</v>
      </c>
      <c r="O114" s="8">
        <v>40</v>
      </c>
      <c r="P114" s="9">
        <f t="shared" si="13"/>
        <v>30.140000000000004</v>
      </c>
      <c r="Q114" s="25">
        <f t="shared" si="14"/>
        <v>66</v>
      </c>
      <c r="R114" s="9">
        <f t="shared" si="15"/>
        <v>66</v>
      </c>
      <c r="S114" s="6" t="s">
        <v>3268</v>
      </c>
      <c r="T114" s="7" t="s">
        <v>3270</v>
      </c>
      <c r="U114" s="7" t="s">
        <v>24</v>
      </c>
      <c r="W114" s="26"/>
      <c r="Y114" s="41">
        <f t="shared" si="7"/>
        <v>0</v>
      </c>
    </row>
    <row r="115" spans="2:25" x14ac:dyDescent="0.25">
      <c r="B115" s="35" t="s">
        <v>3255</v>
      </c>
      <c r="C115" s="6" t="s">
        <v>2176</v>
      </c>
      <c r="D115" s="6" t="s">
        <v>2476</v>
      </c>
      <c r="E115" s="7" t="s">
        <v>15</v>
      </c>
      <c r="F115" s="6" t="s">
        <v>187</v>
      </c>
      <c r="G115" s="6" t="s">
        <v>17</v>
      </c>
      <c r="H115" s="6" t="s">
        <v>12</v>
      </c>
      <c r="I115" s="6" t="s">
        <v>26</v>
      </c>
      <c r="J115" s="7" t="s">
        <v>657</v>
      </c>
      <c r="K115" s="7" t="s">
        <v>15</v>
      </c>
      <c r="L115" s="7" t="s">
        <v>16</v>
      </c>
      <c r="M115" s="47">
        <v>77</v>
      </c>
      <c r="N115" s="47">
        <v>140</v>
      </c>
      <c r="O115" s="47">
        <v>140</v>
      </c>
      <c r="P115" s="9">
        <f t="shared" ref="P115:P120" si="16">(O115*$P$3)*(M115/O115)</f>
        <v>105.49000000000001</v>
      </c>
      <c r="Q115" s="25">
        <f t="shared" si="6"/>
        <v>230</v>
      </c>
      <c r="R115" s="9">
        <f t="shared" ref="R115:R120" si="17">ROUND(O115*$P$3*(1+$Q$3),0)</f>
        <v>230</v>
      </c>
      <c r="S115" s="6" t="s">
        <v>3268</v>
      </c>
      <c r="T115" s="7" t="s">
        <v>3270</v>
      </c>
      <c r="U115" s="6" t="s">
        <v>24</v>
      </c>
      <c r="V115" s="26"/>
      <c r="W115" s="26"/>
      <c r="Y115" s="41">
        <f t="shared" si="7"/>
        <v>0</v>
      </c>
    </row>
    <row r="116" spans="2:25" x14ac:dyDescent="0.25">
      <c r="B116" s="35" t="s">
        <v>3256</v>
      </c>
      <c r="C116" s="6" t="s">
        <v>2177</v>
      </c>
      <c r="D116" s="6" t="s">
        <v>2477</v>
      </c>
      <c r="E116" s="7" t="s">
        <v>15</v>
      </c>
      <c r="F116" s="6" t="s">
        <v>187</v>
      </c>
      <c r="G116" s="6" t="s">
        <v>18</v>
      </c>
      <c r="H116" s="6" t="s">
        <v>12</v>
      </c>
      <c r="I116" s="6" t="s">
        <v>26</v>
      </c>
      <c r="J116" s="7" t="s">
        <v>657</v>
      </c>
      <c r="K116" s="7" t="s">
        <v>15</v>
      </c>
      <c r="L116" s="7" t="s">
        <v>16</v>
      </c>
      <c r="M116" s="47">
        <v>77</v>
      </c>
      <c r="N116" s="47">
        <v>140</v>
      </c>
      <c r="O116" s="47">
        <v>140</v>
      </c>
      <c r="P116" s="9">
        <f t="shared" si="16"/>
        <v>105.49000000000001</v>
      </c>
      <c r="Q116" s="25">
        <f t="shared" si="6"/>
        <v>230</v>
      </c>
      <c r="R116" s="9">
        <f t="shared" si="17"/>
        <v>230</v>
      </c>
      <c r="S116" s="6" t="s">
        <v>3268</v>
      </c>
      <c r="T116" s="7" t="s">
        <v>3270</v>
      </c>
      <c r="U116" s="6" t="s">
        <v>24</v>
      </c>
      <c r="V116" s="26"/>
      <c r="W116" s="26"/>
      <c r="Y116" s="41">
        <f t="shared" si="7"/>
        <v>0</v>
      </c>
    </row>
    <row r="117" spans="2:25" x14ac:dyDescent="0.25">
      <c r="B117" s="35" t="s">
        <v>3257</v>
      </c>
      <c r="C117" s="6" t="s">
        <v>2178</v>
      </c>
      <c r="D117" s="6" t="s">
        <v>2478</v>
      </c>
      <c r="E117" s="7" t="s">
        <v>15</v>
      </c>
      <c r="F117" s="6" t="s">
        <v>187</v>
      </c>
      <c r="G117" s="6" t="s">
        <v>19</v>
      </c>
      <c r="H117" s="6" t="s">
        <v>12</v>
      </c>
      <c r="I117" s="6" t="s">
        <v>26</v>
      </c>
      <c r="J117" s="7" t="s">
        <v>657</v>
      </c>
      <c r="K117" s="7" t="s">
        <v>15</v>
      </c>
      <c r="L117" s="7" t="s">
        <v>16</v>
      </c>
      <c r="M117" s="47">
        <v>77</v>
      </c>
      <c r="N117" s="47">
        <v>140</v>
      </c>
      <c r="O117" s="47">
        <v>140</v>
      </c>
      <c r="P117" s="9">
        <f t="shared" si="16"/>
        <v>105.49000000000001</v>
      </c>
      <c r="Q117" s="25">
        <f t="shared" si="6"/>
        <v>230</v>
      </c>
      <c r="R117" s="9">
        <f t="shared" si="17"/>
        <v>230</v>
      </c>
      <c r="S117" s="6" t="s">
        <v>3268</v>
      </c>
      <c r="T117" s="7" t="s">
        <v>3270</v>
      </c>
      <c r="U117" s="6" t="s">
        <v>24</v>
      </c>
      <c r="V117" s="26"/>
      <c r="W117" s="26"/>
      <c r="Y117" s="41">
        <f t="shared" si="7"/>
        <v>0</v>
      </c>
    </row>
    <row r="118" spans="2:25" x14ac:dyDescent="0.25">
      <c r="B118" s="35" t="s">
        <v>3258</v>
      </c>
      <c r="C118" s="6" t="s">
        <v>2179</v>
      </c>
      <c r="D118" s="6" t="s">
        <v>2479</v>
      </c>
      <c r="E118" s="7" t="s">
        <v>15</v>
      </c>
      <c r="F118" s="6" t="s">
        <v>187</v>
      </c>
      <c r="G118" s="6" t="s">
        <v>20</v>
      </c>
      <c r="H118" s="6" t="s">
        <v>12</v>
      </c>
      <c r="I118" s="6" t="s">
        <v>26</v>
      </c>
      <c r="J118" s="7" t="s">
        <v>657</v>
      </c>
      <c r="K118" s="7" t="s">
        <v>15</v>
      </c>
      <c r="L118" s="7" t="s">
        <v>16</v>
      </c>
      <c r="M118" s="47">
        <v>77</v>
      </c>
      <c r="N118" s="47">
        <v>140</v>
      </c>
      <c r="O118" s="47">
        <v>140</v>
      </c>
      <c r="P118" s="9">
        <f t="shared" si="16"/>
        <v>105.49000000000001</v>
      </c>
      <c r="Q118" s="25">
        <f t="shared" si="6"/>
        <v>230</v>
      </c>
      <c r="R118" s="9">
        <f t="shared" si="17"/>
        <v>230</v>
      </c>
      <c r="S118" s="6" t="s">
        <v>3268</v>
      </c>
      <c r="T118" s="7" t="s">
        <v>3270</v>
      </c>
      <c r="U118" s="6" t="s">
        <v>24</v>
      </c>
      <c r="V118" s="26"/>
      <c r="W118" s="26"/>
      <c r="Y118" s="41">
        <f t="shared" si="7"/>
        <v>0</v>
      </c>
    </row>
    <row r="119" spans="2:25" x14ac:dyDescent="0.25">
      <c r="B119" s="35" t="s">
        <v>3259</v>
      </c>
      <c r="C119" s="6" t="s">
        <v>2180</v>
      </c>
      <c r="D119" s="6" t="s">
        <v>2480</v>
      </c>
      <c r="E119" s="7" t="s">
        <v>15</v>
      </c>
      <c r="F119" s="6" t="s">
        <v>187</v>
      </c>
      <c r="G119" s="6" t="s">
        <v>189</v>
      </c>
      <c r="H119" s="6" t="s">
        <v>12</v>
      </c>
      <c r="I119" s="6" t="s">
        <v>26</v>
      </c>
      <c r="J119" s="7" t="s">
        <v>657</v>
      </c>
      <c r="K119" s="7" t="s">
        <v>15</v>
      </c>
      <c r="L119" s="7" t="s">
        <v>16</v>
      </c>
      <c r="M119" s="47">
        <v>77</v>
      </c>
      <c r="N119" s="47">
        <v>140</v>
      </c>
      <c r="O119" s="47">
        <v>140</v>
      </c>
      <c r="P119" s="9">
        <f t="shared" si="16"/>
        <v>105.49000000000001</v>
      </c>
      <c r="Q119" s="25">
        <f t="shared" si="6"/>
        <v>230</v>
      </c>
      <c r="R119" s="9">
        <f t="shared" si="17"/>
        <v>230</v>
      </c>
      <c r="S119" s="6" t="s">
        <v>3268</v>
      </c>
      <c r="T119" s="7" t="s">
        <v>3270</v>
      </c>
      <c r="U119" s="6" t="s">
        <v>24</v>
      </c>
      <c r="V119" s="26"/>
      <c r="W119" s="26"/>
      <c r="Y119" s="41">
        <f t="shared" si="7"/>
        <v>0</v>
      </c>
    </row>
    <row r="120" spans="2:25" x14ac:dyDescent="0.25">
      <c r="B120" s="35" t="s">
        <v>3260</v>
      </c>
      <c r="C120" s="6" t="s">
        <v>2181</v>
      </c>
      <c r="D120" s="6" t="s">
        <v>2481</v>
      </c>
      <c r="E120" s="7" t="s">
        <v>15</v>
      </c>
      <c r="F120" s="6" t="s">
        <v>187</v>
      </c>
      <c r="G120" s="6" t="s">
        <v>190</v>
      </c>
      <c r="H120" s="6" t="s">
        <v>12</v>
      </c>
      <c r="I120" s="6" t="s">
        <v>26</v>
      </c>
      <c r="J120" s="7" t="s">
        <v>657</v>
      </c>
      <c r="K120" s="7" t="s">
        <v>15</v>
      </c>
      <c r="L120" s="7" t="s">
        <v>16</v>
      </c>
      <c r="M120" s="47">
        <v>77</v>
      </c>
      <c r="N120" s="47">
        <v>140</v>
      </c>
      <c r="O120" s="47">
        <v>140</v>
      </c>
      <c r="P120" s="9">
        <f t="shared" si="16"/>
        <v>105.49000000000001</v>
      </c>
      <c r="Q120" s="25">
        <f t="shared" si="6"/>
        <v>230</v>
      </c>
      <c r="R120" s="9">
        <f t="shared" si="17"/>
        <v>230</v>
      </c>
      <c r="S120" s="6" t="s">
        <v>3268</v>
      </c>
      <c r="T120" s="7" t="s">
        <v>3270</v>
      </c>
      <c r="U120" s="6" t="s">
        <v>24</v>
      </c>
      <c r="V120" s="26"/>
      <c r="W120" s="26"/>
      <c r="Y120" s="41">
        <f t="shared" si="7"/>
        <v>0</v>
      </c>
    </row>
    <row r="121" spans="2:25" x14ac:dyDescent="0.25">
      <c r="B121" s="35" t="s">
        <v>3261</v>
      </c>
      <c r="C121" s="7" t="s">
        <v>1983</v>
      </c>
      <c r="D121" s="7" t="s">
        <v>2469</v>
      </c>
      <c r="E121" s="7" t="s">
        <v>15</v>
      </c>
      <c r="F121" s="7" t="s">
        <v>187</v>
      </c>
      <c r="G121" s="7" t="s">
        <v>17</v>
      </c>
      <c r="H121" s="7" t="s">
        <v>781</v>
      </c>
      <c r="I121" s="7" t="s">
        <v>2470</v>
      </c>
      <c r="J121" s="7" t="s">
        <v>657</v>
      </c>
      <c r="K121" s="7" t="s">
        <v>15</v>
      </c>
      <c r="L121" s="7" t="s">
        <v>16</v>
      </c>
      <c r="M121" s="28">
        <v>60.5</v>
      </c>
      <c r="N121" s="28">
        <v>110</v>
      </c>
      <c r="O121" s="8">
        <v>110</v>
      </c>
      <c r="P121" s="9">
        <f t="shared" si="8"/>
        <v>82.885000000000019</v>
      </c>
      <c r="Q121" s="25">
        <f t="shared" si="6"/>
        <v>181</v>
      </c>
      <c r="R121" s="9">
        <f t="shared" si="9"/>
        <v>181</v>
      </c>
      <c r="S121" s="6" t="s">
        <v>3268</v>
      </c>
      <c r="T121" s="7" t="s">
        <v>3270</v>
      </c>
      <c r="U121" s="7" t="s">
        <v>24</v>
      </c>
      <c r="V121" t="e">
        <f>_xlfn.XLOOKUP(U121,[1]!bup[display_name],[1]!bup[superstyle])</f>
        <v>#REF!</v>
      </c>
      <c r="W121" s="26"/>
      <c r="Y121" s="41">
        <f t="shared" si="7"/>
        <v>0</v>
      </c>
    </row>
    <row r="122" spans="2:25" x14ac:dyDescent="0.25">
      <c r="B122" s="35" t="s">
        <v>3262</v>
      </c>
      <c r="C122" s="7" t="s">
        <v>1984</v>
      </c>
      <c r="D122" s="7" t="s">
        <v>2471</v>
      </c>
      <c r="E122" s="7" t="s">
        <v>15</v>
      </c>
      <c r="F122" s="7" t="s">
        <v>187</v>
      </c>
      <c r="G122" s="7" t="s">
        <v>18</v>
      </c>
      <c r="H122" s="7" t="s">
        <v>781</v>
      </c>
      <c r="I122" s="7" t="s">
        <v>2470</v>
      </c>
      <c r="J122" s="7" t="s">
        <v>657</v>
      </c>
      <c r="K122" s="7" t="s">
        <v>15</v>
      </c>
      <c r="L122" s="7" t="s">
        <v>16</v>
      </c>
      <c r="M122" s="28">
        <v>60.5</v>
      </c>
      <c r="N122" s="28">
        <v>110</v>
      </c>
      <c r="O122" s="8">
        <v>110</v>
      </c>
      <c r="P122" s="9">
        <f t="shared" si="8"/>
        <v>82.885000000000019</v>
      </c>
      <c r="Q122" s="25">
        <f t="shared" si="6"/>
        <v>181</v>
      </c>
      <c r="R122" s="9">
        <f t="shared" si="9"/>
        <v>181</v>
      </c>
      <c r="S122" s="6" t="s">
        <v>3268</v>
      </c>
      <c r="T122" s="7" t="s">
        <v>3270</v>
      </c>
      <c r="U122" s="7" t="s">
        <v>24</v>
      </c>
      <c r="V122" t="e">
        <f>_xlfn.XLOOKUP(U122,[1]!bup[display_name],[1]!bup[superstyle])</f>
        <v>#REF!</v>
      </c>
      <c r="W122" s="26"/>
      <c r="Y122" s="41">
        <f t="shared" si="7"/>
        <v>0</v>
      </c>
    </row>
    <row r="123" spans="2:25" x14ac:dyDescent="0.25">
      <c r="B123" s="35" t="s">
        <v>3263</v>
      </c>
      <c r="C123" s="7" t="s">
        <v>1985</v>
      </c>
      <c r="D123" s="7" t="s">
        <v>2472</v>
      </c>
      <c r="E123" s="7" t="s">
        <v>15</v>
      </c>
      <c r="F123" s="7" t="s">
        <v>187</v>
      </c>
      <c r="G123" s="7" t="s">
        <v>19</v>
      </c>
      <c r="H123" s="7" t="s">
        <v>781</v>
      </c>
      <c r="I123" s="7" t="s">
        <v>2470</v>
      </c>
      <c r="J123" s="7" t="s">
        <v>657</v>
      </c>
      <c r="K123" s="7" t="s">
        <v>15</v>
      </c>
      <c r="L123" s="7" t="s">
        <v>16</v>
      </c>
      <c r="M123" s="28">
        <v>60.5</v>
      </c>
      <c r="N123" s="28">
        <v>110</v>
      </c>
      <c r="O123" s="8">
        <v>110</v>
      </c>
      <c r="P123" s="9">
        <f t="shared" si="8"/>
        <v>82.885000000000019</v>
      </c>
      <c r="Q123" s="25">
        <f t="shared" si="6"/>
        <v>181</v>
      </c>
      <c r="R123" s="9">
        <f t="shared" si="9"/>
        <v>181</v>
      </c>
      <c r="S123" s="6" t="s">
        <v>3268</v>
      </c>
      <c r="T123" s="7" t="s">
        <v>3270</v>
      </c>
      <c r="U123" s="7" t="s">
        <v>24</v>
      </c>
      <c r="V123" t="e">
        <f>_xlfn.XLOOKUP(U123,[1]!bup[display_name],[1]!bup[superstyle])</f>
        <v>#REF!</v>
      </c>
      <c r="W123" s="26"/>
      <c r="Y123" s="41">
        <f t="shared" si="7"/>
        <v>0</v>
      </c>
    </row>
    <row r="124" spans="2:25" x14ac:dyDescent="0.25">
      <c r="B124" s="35" t="s">
        <v>3264</v>
      </c>
      <c r="C124" s="7" t="s">
        <v>1986</v>
      </c>
      <c r="D124" s="7" t="s">
        <v>2473</v>
      </c>
      <c r="E124" s="7" t="s">
        <v>15</v>
      </c>
      <c r="F124" s="7" t="s">
        <v>187</v>
      </c>
      <c r="G124" s="7" t="s">
        <v>20</v>
      </c>
      <c r="H124" s="7" t="s">
        <v>781</v>
      </c>
      <c r="I124" s="7" t="s">
        <v>2470</v>
      </c>
      <c r="J124" s="7" t="s">
        <v>657</v>
      </c>
      <c r="K124" s="7" t="s">
        <v>15</v>
      </c>
      <c r="L124" s="7" t="s">
        <v>16</v>
      </c>
      <c r="M124" s="28">
        <v>60.5</v>
      </c>
      <c r="N124" s="28">
        <v>110</v>
      </c>
      <c r="O124" s="8">
        <v>110</v>
      </c>
      <c r="P124" s="9">
        <f t="shared" si="8"/>
        <v>82.885000000000019</v>
      </c>
      <c r="Q124" s="25">
        <f t="shared" si="6"/>
        <v>181</v>
      </c>
      <c r="R124" s="9">
        <f t="shared" si="9"/>
        <v>181</v>
      </c>
      <c r="S124" s="6" t="s">
        <v>3268</v>
      </c>
      <c r="T124" s="7" t="s">
        <v>3270</v>
      </c>
      <c r="U124" s="7" t="s">
        <v>24</v>
      </c>
      <c r="V124" t="e">
        <f>_xlfn.XLOOKUP(U124,[1]!bup[display_name],[1]!bup[superstyle])</f>
        <v>#REF!</v>
      </c>
      <c r="W124" s="26"/>
      <c r="Y124" s="41">
        <f t="shared" si="7"/>
        <v>0</v>
      </c>
    </row>
    <row r="125" spans="2:25" x14ac:dyDescent="0.25">
      <c r="B125" s="35" t="s">
        <v>3265</v>
      </c>
      <c r="C125" s="7" t="s">
        <v>1987</v>
      </c>
      <c r="D125" s="7" t="s">
        <v>2474</v>
      </c>
      <c r="E125" s="7" t="s">
        <v>15</v>
      </c>
      <c r="F125" s="7" t="s">
        <v>187</v>
      </c>
      <c r="G125" s="7" t="s">
        <v>189</v>
      </c>
      <c r="H125" s="7" t="s">
        <v>781</v>
      </c>
      <c r="I125" s="7" t="s">
        <v>2470</v>
      </c>
      <c r="J125" s="7" t="s">
        <v>657</v>
      </c>
      <c r="K125" s="7" t="s">
        <v>15</v>
      </c>
      <c r="L125" s="7" t="s">
        <v>16</v>
      </c>
      <c r="M125" s="28">
        <v>60.5</v>
      </c>
      <c r="N125" s="28">
        <v>110</v>
      </c>
      <c r="O125" s="8">
        <v>110</v>
      </c>
      <c r="P125" s="9">
        <f t="shared" si="8"/>
        <v>82.885000000000019</v>
      </c>
      <c r="Q125" s="25">
        <f t="shared" si="6"/>
        <v>181</v>
      </c>
      <c r="R125" s="9">
        <f t="shared" si="9"/>
        <v>181</v>
      </c>
      <c r="S125" s="6" t="s">
        <v>3268</v>
      </c>
      <c r="T125" s="7" t="s">
        <v>3270</v>
      </c>
      <c r="U125" s="7" t="s">
        <v>24</v>
      </c>
      <c r="V125" t="e">
        <f>_xlfn.XLOOKUP(U125,[1]!bup[display_name],[1]!bup[superstyle])</f>
        <v>#REF!</v>
      </c>
      <c r="W125" s="26"/>
      <c r="Y125" s="41">
        <f t="shared" si="7"/>
        <v>0</v>
      </c>
    </row>
    <row r="126" spans="2:25" x14ac:dyDescent="0.25">
      <c r="B126" s="36" t="s">
        <v>3266</v>
      </c>
      <c r="C126" s="31" t="s">
        <v>1988</v>
      </c>
      <c r="D126" s="31" t="s">
        <v>2475</v>
      </c>
      <c r="E126" s="31" t="s">
        <v>15</v>
      </c>
      <c r="F126" s="31" t="s">
        <v>187</v>
      </c>
      <c r="G126" s="31" t="s">
        <v>190</v>
      </c>
      <c r="H126" s="31" t="s">
        <v>781</v>
      </c>
      <c r="I126" s="31" t="s">
        <v>2470</v>
      </c>
      <c r="J126" s="31" t="s">
        <v>657</v>
      </c>
      <c r="K126" s="31" t="s">
        <v>15</v>
      </c>
      <c r="L126" s="31" t="s">
        <v>16</v>
      </c>
      <c r="M126" s="61">
        <v>60.5</v>
      </c>
      <c r="N126" s="61">
        <v>110</v>
      </c>
      <c r="O126" s="33">
        <v>110</v>
      </c>
      <c r="P126" s="62">
        <f t="shared" si="8"/>
        <v>82.885000000000019</v>
      </c>
      <c r="Q126" s="63">
        <f t="shared" si="6"/>
        <v>181</v>
      </c>
      <c r="R126" s="62">
        <f t="shared" si="9"/>
        <v>181</v>
      </c>
      <c r="S126" s="30" t="s">
        <v>3268</v>
      </c>
      <c r="T126" s="31" t="s">
        <v>3270</v>
      </c>
      <c r="U126" s="31" t="s">
        <v>24</v>
      </c>
      <c r="V126" s="32" t="e">
        <f>_xlfn.XLOOKUP(U126,[1]!bup[display_name],[1]!bup[superstyle])</f>
        <v>#REF!</v>
      </c>
      <c r="W126" s="34"/>
      <c r="Y126" s="64">
        <f t="shared" si="7"/>
        <v>0</v>
      </c>
    </row>
    <row r="127" spans="2:25" x14ac:dyDescent="0.25">
      <c r="U127" s="75" t="s">
        <v>1653</v>
      </c>
      <c r="V127" s="75"/>
      <c r="W127" s="75"/>
      <c r="X127" s="75">
        <f>SUM(X7:X126)</f>
        <v>0</v>
      </c>
      <c r="Y127" s="76">
        <f>SUM(Y7:Y126)</f>
        <v>0</v>
      </c>
    </row>
  </sheetData>
  <autoFilter ref="A6:Y278" xr:uid="{0D92ADF7-5884-4CEE-8F32-290ACAD60D00}"/>
  <phoneticPr fontId="8" type="noConversion"/>
  <conditionalFormatting sqref="B7:B114">
    <cfRule type="duplicateValues" dxfId="23" priority="62"/>
    <cfRule type="duplicateValues" dxfId="22" priority="63"/>
    <cfRule type="duplicateValues" dxfId="21" priority="64"/>
  </conditionalFormatting>
  <conditionalFormatting sqref="B115:B126">
    <cfRule type="duplicateValues" dxfId="20" priority="1"/>
    <cfRule type="duplicateValues" dxfId="19" priority="2"/>
    <cfRule type="duplicateValues" dxfId="18" priority="3"/>
  </conditionalFormatting>
  <conditionalFormatting sqref="C6:C114 C121:C126">
    <cfRule type="duplicateValues" dxfId="17" priority="65"/>
    <cfRule type="duplicateValues" dxfId="16" priority="66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A26D-963E-42B5-B28A-2875FF542A70}">
  <sheetPr>
    <tabColor rgb="FFFFFF00"/>
  </sheetPr>
  <dimension ref="A1:X55"/>
  <sheetViews>
    <sheetView workbookViewId="0">
      <selection activeCell="K57" sqref="K57"/>
    </sheetView>
  </sheetViews>
  <sheetFormatPr defaultRowHeight="15" outlineLevelCol="1" x14ac:dyDescent="0.25"/>
  <cols>
    <col min="1" max="2" width="15.7109375" bestFit="1" customWidth="1"/>
    <col min="3" max="3" width="14.28515625" bestFit="1" customWidth="1"/>
    <col min="4" max="4" width="39.5703125" customWidth="1"/>
    <col min="5" max="5" width="21" bestFit="1" customWidth="1"/>
    <col min="6" max="6" width="11.7109375" bestFit="1" customWidth="1"/>
    <col min="7" max="7" width="5" bestFit="1" customWidth="1"/>
    <col min="8" max="8" width="17.7109375" customWidth="1"/>
    <col min="9" max="9" width="18.7109375" customWidth="1"/>
    <col min="10" max="10" width="14.5703125" customWidth="1"/>
    <col min="11" max="11" width="16.140625" customWidth="1" outlineLevel="1"/>
    <col min="12" max="12" width="19.85546875" customWidth="1" outlineLevel="1"/>
    <col min="13" max="13" width="16.28515625" customWidth="1"/>
    <col min="14" max="14" width="15.7109375" customWidth="1"/>
    <col min="15" max="15" width="16.85546875" customWidth="1"/>
    <col min="16" max="16" width="29.85546875" hidden="1" customWidth="1" outlineLevel="1"/>
    <col min="17" max="17" width="18.7109375" hidden="1" customWidth="1" outlineLevel="1"/>
    <col min="18" max="18" width="19.7109375" hidden="1" customWidth="1" outlineLevel="1"/>
    <col min="19" max="19" width="15.28515625" bestFit="1" customWidth="1" collapsed="1"/>
    <col min="20" max="20" width="15.28515625" customWidth="1"/>
    <col min="21" max="21" width="8.28515625" bestFit="1" customWidth="1"/>
    <col min="22" max="22" width="1.140625" hidden="1" customWidth="1"/>
    <col min="24" max="24" width="13.5703125" bestFit="1" customWidth="1"/>
  </cols>
  <sheetData>
    <row r="1" spans="1:24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 t="s">
        <v>1791</v>
      </c>
      <c r="N1" s="37"/>
      <c r="O1" s="37"/>
      <c r="P1" s="37"/>
      <c r="Q1" s="37"/>
      <c r="R1" s="37"/>
      <c r="S1" s="37" t="s">
        <v>1654</v>
      </c>
      <c r="T1" s="37"/>
      <c r="U1" s="37"/>
      <c r="V1" s="37"/>
      <c r="W1" s="37"/>
      <c r="X1" s="37"/>
    </row>
    <row r="2" spans="1:24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55" t="s">
        <v>654</v>
      </c>
      <c r="Q2" s="55" t="s">
        <v>655</v>
      </c>
      <c r="R2" s="37"/>
      <c r="S2" s="37"/>
      <c r="T2" s="37"/>
      <c r="U2" s="37"/>
      <c r="V2" s="37"/>
      <c r="W2" s="37"/>
      <c r="X2" s="37"/>
    </row>
    <row r="3" spans="1:24" ht="26.25" x14ac:dyDescent="0.4">
      <c r="A3" s="38" t="s">
        <v>2833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55">
        <v>1.37</v>
      </c>
      <c r="Q3" s="55">
        <v>0.2</v>
      </c>
      <c r="R3" s="37"/>
      <c r="S3" s="37"/>
      <c r="T3" s="37"/>
      <c r="U3" s="37"/>
      <c r="V3" s="37"/>
      <c r="W3" s="37"/>
      <c r="X3" s="37"/>
    </row>
    <row r="4" spans="1:24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55" t="s">
        <v>656</v>
      </c>
      <c r="Q4" s="55"/>
      <c r="R4" s="37"/>
      <c r="S4" s="37"/>
      <c r="T4" s="37"/>
      <c r="U4" s="37"/>
      <c r="V4" s="37"/>
      <c r="W4" s="37"/>
      <c r="X4" s="37"/>
    </row>
    <row r="5" spans="1:24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x14ac:dyDescent="0.25">
      <c r="A6" s="37"/>
      <c r="B6" s="65" t="s">
        <v>0</v>
      </c>
      <c r="C6" s="2" t="s">
        <v>1</v>
      </c>
      <c r="D6" s="2" t="s">
        <v>2</v>
      </c>
      <c r="E6" s="5" t="s">
        <v>1658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2835</v>
      </c>
      <c r="N6" s="2" t="s">
        <v>2836</v>
      </c>
      <c r="O6" s="2" t="s">
        <v>2837</v>
      </c>
      <c r="P6" s="2" t="s">
        <v>2838</v>
      </c>
      <c r="Q6" s="2" t="s">
        <v>1655</v>
      </c>
      <c r="R6" s="2" t="s">
        <v>2840</v>
      </c>
      <c r="S6" s="2" t="s">
        <v>21</v>
      </c>
      <c r="T6" s="2" t="s">
        <v>3269</v>
      </c>
      <c r="U6" s="2" t="s">
        <v>22</v>
      </c>
      <c r="V6" s="26"/>
      <c r="W6" s="27" t="s">
        <v>1651</v>
      </c>
      <c r="X6" s="59" t="s">
        <v>1652</v>
      </c>
    </row>
    <row r="7" spans="1:24" x14ac:dyDescent="0.25">
      <c r="B7" s="35">
        <v>843380144892</v>
      </c>
      <c r="C7" s="7" t="s">
        <v>1577</v>
      </c>
      <c r="D7" s="7" t="s">
        <v>1790</v>
      </c>
      <c r="E7" s="7" t="s">
        <v>16</v>
      </c>
      <c r="F7" s="7" t="s">
        <v>1513</v>
      </c>
      <c r="G7" s="7" t="s">
        <v>503</v>
      </c>
      <c r="H7" s="7" t="s">
        <v>504</v>
      </c>
      <c r="I7" s="7" t="s">
        <v>512</v>
      </c>
      <c r="J7" s="7" t="s">
        <v>1530</v>
      </c>
      <c r="K7" s="7" t="s">
        <v>15</v>
      </c>
      <c r="L7" s="7" t="s">
        <v>16</v>
      </c>
      <c r="M7" s="54">
        <v>13.75</v>
      </c>
      <c r="N7" s="46">
        <v>25</v>
      </c>
      <c r="O7" s="54">
        <v>25</v>
      </c>
      <c r="P7" s="9">
        <f t="shared" ref="P7" si="0">(O7*$P$3)*(M7/O7)</f>
        <v>18.837500000000002</v>
      </c>
      <c r="Q7" s="9">
        <f t="shared" ref="Q7:Q54" si="1">R7</f>
        <v>41</v>
      </c>
      <c r="R7" s="9">
        <f t="shared" ref="R7" si="2">ROUND(O7*$P$3*(1+$Q$3),0)</f>
        <v>41</v>
      </c>
      <c r="S7" s="7" t="s">
        <v>23</v>
      </c>
      <c r="T7" s="7" t="s">
        <v>3270</v>
      </c>
      <c r="U7" s="7" t="s">
        <v>24</v>
      </c>
      <c r="V7" s="26"/>
      <c r="X7" s="41">
        <f t="shared" ref="X7:X54" si="3">M7*W7</f>
        <v>0</v>
      </c>
    </row>
    <row r="8" spans="1:24" x14ac:dyDescent="0.25">
      <c r="B8" s="35">
        <v>843380132356</v>
      </c>
      <c r="C8" s="7" t="s">
        <v>1575</v>
      </c>
      <c r="D8" s="7" t="s">
        <v>1576</v>
      </c>
      <c r="E8" s="7" t="s">
        <v>16</v>
      </c>
      <c r="F8" s="7" t="s">
        <v>1529</v>
      </c>
      <c r="G8" s="7" t="s">
        <v>503</v>
      </c>
      <c r="H8" s="7" t="s">
        <v>504</v>
      </c>
      <c r="I8" s="7" t="s">
        <v>512</v>
      </c>
      <c r="J8" s="7" t="s">
        <v>1530</v>
      </c>
      <c r="K8" s="7" t="s">
        <v>15</v>
      </c>
      <c r="L8" s="7" t="s">
        <v>16</v>
      </c>
      <c r="M8" s="54">
        <v>13.75</v>
      </c>
      <c r="N8" s="46">
        <v>25</v>
      </c>
      <c r="O8" s="54">
        <v>25</v>
      </c>
      <c r="P8" s="9">
        <f t="shared" ref="P8:P54" si="4">(O8*$P$3)*(M8/O8)</f>
        <v>18.837500000000002</v>
      </c>
      <c r="Q8" s="9">
        <f t="shared" si="1"/>
        <v>41</v>
      </c>
      <c r="R8" s="9">
        <f t="shared" ref="R8:R54" si="5">ROUND(O8*$P$3*(1+$Q$3),0)</f>
        <v>41</v>
      </c>
      <c r="S8" s="7" t="s">
        <v>23</v>
      </c>
      <c r="T8" s="7" t="s">
        <v>3270</v>
      </c>
      <c r="U8" s="7" t="s">
        <v>24</v>
      </c>
      <c r="V8" s="26"/>
      <c r="X8" s="41">
        <f t="shared" si="3"/>
        <v>0</v>
      </c>
    </row>
    <row r="9" spans="1:24" x14ac:dyDescent="0.25">
      <c r="B9" s="35">
        <v>843380150923</v>
      </c>
      <c r="C9" s="7" t="s">
        <v>1573</v>
      </c>
      <c r="D9" s="7" t="s">
        <v>1789</v>
      </c>
      <c r="E9" s="7" t="s">
        <v>16</v>
      </c>
      <c r="F9" s="7" t="s">
        <v>1513</v>
      </c>
      <c r="G9" s="7" t="s">
        <v>503</v>
      </c>
      <c r="H9" s="7" t="s">
        <v>504</v>
      </c>
      <c r="I9" s="7" t="s">
        <v>506</v>
      </c>
      <c r="J9" s="7" t="s">
        <v>1530</v>
      </c>
      <c r="K9" s="7" t="s">
        <v>15</v>
      </c>
      <c r="L9" s="7" t="s">
        <v>16</v>
      </c>
      <c r="M9" s="54">
        <v>19.25</v>
      </c>
      <c r="N9" s="46">
        <v>35</v>
      </c>
      <c r="O9" s="54">
        <v>35</v>
      </c>
      <c r="P9" s="9">
        <f t="shared" si="4"/>
        <v>26.372500000000002</v>
      </c>
      <c r="Q9" s="9">
        <f t="shared" si="1"/>
        <v>58</v>
      </c>
      <c r="R9" s="9">
        <f t="shared" si="5"/>
        <v>58</v>
      </c>
      <c r="S9" s="7" t="s">
        <v>23</v>
      </c>
      <c r="T9" s="7" t="s">
        <v>3270</v>
      </c>
      <c r="U9" s="7" t="s">
        <v>24</v>
      </c>
      <c r="V9" s="26"/>
      <c r="X9" s="41">
        <f t="shared" si="3"/>
        <v>0</v>
      </c>
    </row>
    <row r="10" spans="1:24" x14ac:dyDescent="0.25">
      <c r="B10" s="35">
        <v>843380132295</v>
      </c>
      <c r="C10" s="7" t="s">
        <v>1571</v>
      </c>
      <c r="D10" s="7" t="s">
        <v>1572</v>
      </c>
      <c r="E10" s="7" t="s">
        <v>16</v>
      </c>
      <c r="F10" s="7" t="s">
        <v>1529</v>
      </c>
      <c r="G10" s="7" t="s">
        <v>503</v>
      </c>
      <c r="H10" s="7" t="s">
        <v>504</v>
      </c>
      <c r="I10" s="7" t="s">
        <v>506</v>
      </c>
      <c r="J10" s="7" t="s">
        <v>1530</v>
      </c>
      <c r="K10" s="7" t="s">
        <v>15</v>
      </c>
      <c r="L10" s="7" t="s">
        <v>16</v>
      </c>
      <c r="M10" s="54">
        <v>19.25</v>
      </c>
      <c r="N10" s="46">
        <v>35</v>
      </c>
      <c r="O10" s="54">
        <v>35</v>
      </c>
      <c r="P10" s="9">
        <f t="shared" si="4"/>
        <v>26.372500000000002</v>
      </c>
      <c r="Q10" s="9">
        <f t="shared" si="1"/>
        <v>58</v>
      </c>
      <c r="R10" s="9">
        <f t="shared" si="5"/>
        <v>58</v>
      </c>
      <c r="S10" s="7" t="s">
        <v>23</v>
      </c>
      <c r="T10" s="7" t="s">
        <v>3270</v>
      </c>
      <c r="U10" s="7" t="s">
        <v>24</v>
      </c>
      <c r="V10" s="26"/>
      <c r="X10" s="41">
        <f t="shared" si="3"/>
        <v>0</v>
      </c>
    </row>
    <row r="11" spans="1:24" x14ac:dyDescent="0.25">
      <c r="B11" s="35">
        <v>840490701908</v>
      </c>
      <c r="C11" s="7" t="s">
        <v>1578</v>
      </c>
      <c r="D11" s="7" t="s">
        <v>1579</v>
      </c>
      <c r="E11" s="7" t="s">
        <v>16</v>
      </c>
      <c r="F11" s="7" t="s">
        <v>1513</v>
      </c>
      <c r="G11" s="7" t="s">
        <v>189</v>
      </c>
      <c r="H11" s="7" t="s">
        <v>12</v>
      </c>
      <c r="I11" s="7" t="s">
        <v>26</v>
      </c>
      <c r="J11" s="7" t="s">
        <v>1530</v>
      </c>
      <c r="K11" s="7" t="s">
        <v>15</v>
      </c>
      <c r="L11" s="7" t="s">
        <v>16</v>
      </c>
      <c r="M11" s="54">
        <v>82.5</v>
      </c>
      <c r="N11" s="46">
        <v>150</v>
      </c>
      <c r="O11" s="54">
        <v>150</v>
      </c>
      <c r="P11" s="9">
        <f t="shared" si="4"/>
        <v>113.02500000000002</v>
      </c>
      <c r="Q11" s="9">
        <f t="shared" si="1"/>
        <v>247</v>
      </c>
      <c r="R11" s="9">
        <f t="shared" si="5"/>
        <v>247</v>
      </c>
      <c r="S11" s="7" t="s">
        <v>23</v>
      </c>
      <c r="T11" s="7" t="s">
        <v>3270</v>
      </c>
      <c r="U11" s="7" t="s">
        <v>24</v>
      </c>
      <c r="V11" s="26"/>
      <c r="X11" s="41">
        <f t="shared" si="3"/>
        <v>0</v>
      </c>
    </row>
    <row r="12" spans="1:24" x14ac:dyDescent="0.25">
      <c r="B12" s="35">
        <v>840490701915</v>
      </c>
      <c r="C12" s="7" t="s">
        <v>1580</v>
      </c>
      <c r="D12" s="7" t="s">
        <v>1581</v>
      </c>
      <c r="E12" s="7" t="s">
        <v>16</v>
      </c>
      <c r="F12" s="7" t="s">
        <v>1513</v>
      </c>
      <c r="G12" s="7" t="s">
        <v>190</v>
      </c>
      <c r="H12" s="7" t="s">
        <v>12</v>
      </c>
      <c r="I12" s="7" t="s">
        <v>26</v>
      </c>
      <c r="J12" s="7" t="s">
        <v>1530</v>
      </c>
      <c r="K12" s="7" t="s">
        <v>15</v>
      </c>
      <c r="L12" s="7" t="s">
        <v>16</v>
      </c>
      <c r="M12" s="54">
        <v>82.5</v>
      </c>
      <c r="N12" s="46">
        <v>150</v>
      </c>
      <c r="O12" s="54">
        <v>150</v>
      </c>
      <c r="P12" s="9">
        <f t="shared" si="4"/>
        <v>113.02500000000002</v>
      </c>
      <c r="Q12" s="9">
        <f t="shared" si="1"/>
        <v>247</v>
      </c>
      <c r="R12" s="9">
        <f t="shared" si="5"/>
        <v>247</v>
      </c>
      <c r="S12" s="7" t="s">
        <v>23</v>
      </c>
      <c r="T12" s="7" t="s">
        <v>3270</v>
      </c>
      <c r="U12" s="7" t="s">
        <v>24</v>
      </c>
      <c r="V12" s="26"/>
      <c r="X12" s="41">
        <f t="shared" si="3"/>
        <v>0</v>
      </c>
    </row>
    <row r="13" spans="1:24" x14ac:dyDescent="0.25">
      <c r="B13" s="35">
        <v>840490701922</v>
      </c>
      <c r="C13" s="7" t="s">
        <v>1582</v>
      </c>
      <c r="D13" s="7" t="s">
        <v>1583</v>
      </c>
      <c r="E13" s="7" t="s">
        <v>16</v>
      </c>
      <c r="F13" s="7" t="s">
        <v>1513</v>
      </c>
      <c r="G13" s="7" t="s">
        <v>19</v>
      </c>
      <c r="H13" s="7" t="s">
        <v>12</v>
      </c>
      <c r="I13" s="7" t="s">
        <v>26</v>
      </c>
      <c r="J13" s="7" t="s">
        <v>1530</v>
      </c>
      <c r="K13" s="7" t="s">
        <v>15</v>
      </c>
      <c r="L13" s="7" t="s">
        <v>16</v>
      </c>
      <c r="M13" s="54">
        <v>82.5</v>
      </c>
      <c r="N13" s="46">
        <v>150</v>
      </c>
      <c r="O13" s="54">
        <v>150</v>
      </c>
      <c r="P13" s="9">
        <f t="shared" si="4"/>
        <v>113.02500000000002</v>
      </c>
      <c r="Q13" s="9">
        <f t="shared" si="1"/>
        <v>247</v>
      </c>
      <c r="R13" s="9">
        <f t="shared" si="5"/>
        <v>247</v>
      </c>
      <c r="S13" s="7" t="s">
        <v>23</v>
      </c>
      <c r="T13" s="7" t="s">
        <v>3270</v>
      </c>
      <c r="U13" s="7" t="s">
        <v>24</v>
      </c>
      <c r="V13" s="26"/>
      <c r="X13" s="41">
        <f t="shared" si="3"/>
        <v>0</v>
      </c>
    </row>
    <row r="14" spans="1:24" x14ac:dyDescent="0.25">
      <c r="B14" s="35">
        <v>840490701939</v>
      </c>
      <c r="C14" s="7" t="s">
        <v>1584</v>
      </c>
      <c r="D14" s="7" t="s">
        <v>1585</v>
      </c>
      <c r="E14" s="7" t="s">
        <v>16</v>
      </c>
      <c r="F14" s="7" t="s">
        <v>1513</v>
      </c>
      <c r="G14" s="7" t="s">
        <v>18</v>
      </c>
      <c r="H14" s="7" t="s">
        <v>12</v>
      </c>
      <c r="I14" s="7" t="s">
        <v>26</v>
      </c>
      <c r="J14" s="7" t="s">
        <v>1530</v>
      </c>
      <c r="K14" s="7" t="s">
        <v>15</v>
      </c>
      <c r="L14" s="7" t="s">
        <v>16</v>
      </c>
      <c r="M14" s="54">
        <v>82.5</v>
      </c>
      <c r="N14" s="46">
        <v>150</v>
      </c>
      <c r="O14" s="54">
        <v>150</v>
      </c>
      <c r="P14" s="9">
        <f t="shared" si="4"/>
        <v>113.02500000000002</v>
      </c>
      <c r="Q14" s="9">
        <f t="shared" si="1"/>
        <v>247</v>
      </c>
      <c r="R14" s="9">
        <f t="shared" si="5"/>
        <v>247</v>
      </c>
      <c r="S14" s="7" t="s">
        <v>23</v>
      </c>
      <c r="T14" s="7" t="s">
        <v>3270</v>
      </c>
      <c r="U14" s="7" t="s">
        <v>24</v>
      </c>
      <c r="V14" s="26"/>
      <c r="X14" s="41">
        <f t="shared" si="3"/>
        <v>0</v>
      </c>
    </row>
    <row r="15" spans="1:24" x14ac:dyDescent="0.25">
      <c r="B15" s="35">
        <v>840490701946</v>
      </c>
      <c r="C15" s="7" t="s">
        <v>1586</v>
      </c>
      <c r="D15" s="7" t="s">
        <v>1587</v>
      </c>
      <c r="E15" s="7" t="s">
        <v>16</v>
      </c>
      <c r="F15" s="7" t="s">
        <v>1513</v>
      </c>
      <c r="G15" s="7" t="s">
        <v>17</v>
      </c>
      <c r="H15" s="7" t="s">
        <v>12</v>
      </c>
      <c r="I15" s="7" t="s">
        <v>26</v>
      </c>
      <c r="J15" s="7" t="s">
        <v>1530</v>
      </c>
      <c r="K15" s="7" t="s">
        <v>15</v>
      </c>
      <c r="L15" s="7" t="s">
        <v>16</v>
      </c>
      <c r="M15" s="54">
        <v>82.5</v>
      </c>
      <c r="N15" s="46">
        <v>150</v>
      </c>
      <c r="O15" s="54">
        <v>150</v>
      </c>
      <c r="P15" s="9">
        <f t="shared" si="4"/>
        <v>113.02500000000002</v>
      </c>
      <c r="Q15" s="9">
        <f t="shared" si="1"/>
        <v>247</v>
      </c>
      <c r="R15" s="9">
        <f t="shared" si="5"/>
        <v>247</v>
      </c>
      <c r="S15" s="7" t="s">
        <v>23</v>
      </c>
      <c r="T15" s="7" t="s">
        <v>3270</v>
      </c>
      <c r="U15" s="7" t="s">
        <v>24</v>
      </c>
      <c r="V15" s="26"/>
      <c r="X15" s="41">
        <f t="shared" si="3"/>
        <v>0</v>
      </c>
    </row>
    <row r="16" spans="1:24" x14ac:dyDescent="0.25">
      <c r="B16" s="35">
        <v>840490701953</v>
      </c>
      <c r="C16" s="7" t="s">
        <v>1588</v>
      </c>
      <c r="D16" s="7" t="s">
        <v>1589</v>
      </c>
      <c r="E16" s="7" t="s">
        <v>16</v>
      </c>
      <c r="F16" s="7" t="s">
        <v>1513</v>
      </c>
      <c r="G16" s="7" t="s">
        <v>20</v>
      </c>
      <c r="H16" s="7" t="s">
        <v>12</v>
      </c>
      <c r="I16" s="7" t="s">
        <v>26</v>
      </c>
      <c r="J16" s="7" t="s">
        <v>1530</v>
      </c>
      <c r="K16" s="7" t="s">
        <v>15</v>
      </c>
      <c r="L16" s="7" t="s">
        <v>16</v>
      </c>
      <c r="M16" s="54">
        <v>82.5</v>
      </c>
      <c r="N16" s="46">
        <v>150</v>
      </c>
      <c r="O16" s="54">
        <v>150</v>
      </c>
      <c r="P16" s="9">
        <f t="shared" si="4"/>
        <v>113.02500000000002</v>
      </c>
      <c r="Q16" s="9">
        <f t="shared" si="1"/>
        <v>247</v>
      </c>
      <c r="R16" s="9">
        <f t="shared" si="5"/>
        <v>247</v>
      </c>
      <c r="S16" s="7" t="s">
        <v>23</v>
      </c>
      <c r="T16" s="7" t="s">
        <v>3270</v>
      </c>
      <c r="U16" s="7" t="s">
        <v>24</v>
      </c>
      <c r="V16" s="26"/>
      <c r="X16" s="41">
        <f t="shared" si="3"/>
        <v>0</v>
      </c>
    </row>
    <row r="17" spans="2:24" x14ac:dyDescent="0.25">
      <c r="B17" s="35">
        <v>843380170556</v>
      </c>
      <c r="C17" s="7" t="s">
        <v>1539</v>
      </c>
      <c r="D17" s="7" t="s">
        <v>1540</v>
      </c>
      <c r="E17" s="7" t="s">
        <v>16</v>
      </c>
      <c r="F17" s="7" t="s">
        <v>51</v>
      </c>
      <c r="G17" s="7" t="s">
        <v>189</v>
      </c>
      <c r="H17" s="7" t="s">
        <v>234</v>
      </c>
      <c r="I17" s="7" t="s">
        <v>482</v>
      </c>
      <c r="J17" s="7" t="s">
        <v>1530</v>
      </c>
      <c r="K17" s="7" t="s">
        <v>15</v>
      </c>
      <c r="L17" s="7" t="s">
        <v>16</v>
      </c>
      <c r="M17" s="54">
        <v>110</v>
      </c>
      <c r="N17" s="46">
        <v>200</v>
      </c>
      <c r="O17" s="54">
        <v>200</v>
      </c>
      <c r="P17" s="9">
        <f t="shared" si="4"/>
        <v>150.70000000000002</v>
      </c>
      <c r="Q17" s="9">
        <f t="shared" si="1"/>
        <v>329</v>
      </c>
      <c r="R17" s="9">
        <f t="shared" si="5"/>
        <v>329</v>
      </c>
      <c r="S17" s="7" t="s">
        <v>23</v>
      </c>
      <c r="T17" s="7" t="s">
        <v>3270</v>
      </c>
      <c r="U17" s="7" t="s">
        <v>24</v>
      </c>
      <c r="V17" s="26"/>
      <c r="X17" s="41">
        <f t="shared" si="3"/>
        <v>0</v>
      </c>
    </row>
    <row r="18" spans="2:24" x14ac:dyDescent="0.25">
      <c r="B18" s="35">
        <v>843380170532</v>
      </c>
      <c r="C18" s="7" t="s">
        <v>1535</v>
      </c>
      <c r="D18" s="7" t="s">
        <v>1536</v>
      </c>
      <c r="E18" s="7" t="s">
        <v>16</v>
      </c>
      <c r="F18" s="7" t="s">
        <v>51</v>
      </c>
      <c r="G18" s="7" t="s">
        <v>19</v>
      </c>
      <c r="H18" s="7" t="s">
        <v>234</v>
      </c>
      <c r="I18" s="7" t="s">
        <v>482</v>
      </c>
      <c r="J18" s="7" t="s">
        <v>1530</v>
      </c>
      <c r="K18" s="7" t="s">
        <v>15</v>
      </c>
      <c r="L18" s="7" t="s">
        <v>16</v>
      </c>
      <c r="M18" s="54">
        <v>110</v>
      </c>
      <c r="N18" s="46">
        <v>200</v>
      </c>
      <c r="O18" s="54">
        <v>200</v>
      </c>
      <c r="P18" s="9">
        <f t="shared" si="4"/>
        <v>150.70000000000002</v>
      </c>
      <c r="Q18" s="9">
        <f t="shared" si="1"/>
        <v>329</v>
      </c>
      <c r="R18" s="9">
        <f t="shared" si="5"/>
        <v>329</v>
      </c>
      <c r="S18" s="7" t="s">
        <v>23</v>
      </c>
      <c r="T18" s="7" t="s">
        <v>3270</v>
      </c>
      <c r="U18" s="7" t="s">
        <v>24</v>
      </c>
      <c r="V18" s="26"/>
      <c r="X18" s="41">
        <f t="shared" si="3"/>
        <v>0</v>
      </c>
    </row>
    <row r="19" spans="2:24" x14ac:dyDescent="0.25">
      <c r="B19" s="35">
        <v>843380170525</v>
      </c>
      <c r="C19" s="7" t="s">
        <v>1533</v>
      </c>
      <c r="D19" s="7" t="s">
        <v>1534</v>
      </c>
      <c r="E19" s="7" t="s">
        <v>16</v>
      </c>
      <c r="F19" s="7" t="s">
        <v>51</v>
      </c>
      <c r="G19" s="7" t="s">
        <v>18</v>
      </c>
      <c r="H19" s="7" t="s">
        <v>234</v>
      </c>
      <c r="I19" s="7" t="s">
        <v>482</v>
      </c>
      <c r="J19" s="7" t="s">
        <v>1530</v>
      </c>
      <c r="K19" s="7" t="s">
        <v>15</v>
      </c>
      <c r="L19" s="7" t="s">
        <v>16</v>
      </c>
      <c r="M19" s="54">
        <v>110</v>
      </c>
      <c r="N19" s="46">
        <v>200</v>
      </c>
      <c r="O19" s="54">
        <v>200</v>
      </c>
      <c r="P19" s="9">
        <f t="shared" si="4"/>
        <v>150.70000000000002</v>
      </c>
      <c r="Q19" s="9">
        <f t="shared" si="1"/>
        <v>329</v>
      </c>
      <c r="R19" s="9">
        <f t="shared" si="5"/>
        <v>329</v>
      </c>
      <c r="S19" s="7" t="s">
        <v>23</v>
      </c>
      <c r="T19" s="7" t="s">
        <v>3270</v>
      </c>
      <c r="U19" s="7" t="s">
        <v>24</v>
      </c>
      <c r="V19" s="26"/>
      <c r="X19" s="41">
        <f t="shared" si="3"/>
        <v>0</v>
      </c>
    </row>
    <row r="20" spans="2:24" x14ac:dyDescent="0.25">
      <c r="B20" s="35">
        <v>843380170518</v>
      </c>
      <c r="C20" s="7" t="s">
        <v>1531</v>
      </c>
      <c r="D20" s="7" t="s">
        <v>1532</v>
      </c>
      <c r="E20" s="7" t="s">
        <v>16</v>
      </c>
      <c r="F20" s="7" t="s">
        <v>51</v>
      </c>
      <c r="G20" s="7" t="s">
        <v>17</v>
      </c>
      <c r="H20" s="7" t="s">
        <v>234</v>
      </c>
      <c r="I20" s="7" t="s">
        <v>482</v>
      </c>
      <c r="J20" s="7" t="s">
        <v>1530</v>
      </c>
      <c r="K20" s="7" t="s">
        <v>15</v>
      </c>
      <c r="L20" s="7" t="s">
        <v>16</v>
      </c>
      <c r="M20" s="54">
        <v>110</v>
      </c>
      <c r="N20" s="46">
        <v>200</v>
      </c>
      <c r="O20" s="54">
        <v>200</v>
      </c>
      <c r="P20" s="9">
        <f t="shared" si="4"/>
        <v>150.70000000000002</v>
      </c>
      <c r="Q20" s="9">
        <f t="shared" si="1"/>
        <v>329</v>
      </c>
      <c r="R20" s="9">
        <f t="shared" si="5"/>
        <v>329</v>
      </c>
      <c r="S20" s="7" t="s">
        <v>23</v>
      </c>
      <c r="T20" s="7" t="s">
        <v>3270</v>
      </c>
      <c r="U20" s="7" t="s">
        <v>24</v>
      </c>
      <c r="V20" s="26"/>
      <c r="X20" s="41">
        <f t="shared" si="3"/>
        <v>0</v>
      </c>
    </row>
    <row r="21" spans="2:24" x14ac:dyDescent="0.25">
      <c r="B21" s="35">
        <v>843380170549</v>
      </c>
      <c r="C21" s="7" t="s">
        <v>1537</v>
      </c>
      <c r="D21" s="7" t="s">
        <v>1538</v>
      </c>
      <c r="E21" s="7" t="s">
        <v>16</v>
      </c>
      <c r="F21" s="7" t="s">
        <v>51</v>
      </c>
      <c r="G21" s="7" t="s">
        <v>20</v>
      </c>
      <c r="H21" s="7" t="s">
        <v>234</v>
      </c>
      <c r="I21" s="7" t="s">
        <v>482</v>
      </c>
      <c r="J21" s="7" t="s">
        <v>1530</v>
      </c>
      <c r="K21" s="7" t="s">
        <v>15</v>
      </c>
      <c r="L21" s="7" t="s">
        <v>16</v>
      </c>
      <c r="M21" s="54">
        <v>110</v>
      </c>
      <c r="N21" s="46">
        <v>200</v>
      </c>
      <c r="O21" s="54">
        <v>200</v>
      </c>
      <c r="P21" s="9">
        <f t="shared" si="4"/>
        <v>150.70000000000002</v>
      </c>
      <c r="Q21" s="9">
        <f t="shared" si="1"/>
        <v>329</v>
      </c>
      <c r="R21" s="9">
        <f t="shared" si="5"/>
        <v>329</v>
      </c>
      <c r="S21" s="7" t="s">
        <v>23</v>
      </c>
      <c r="T21" s="7" t="s">
        <v>3270</v>
      </c>
      <c r="U21" s="7" t="s">
        <v>24</v>
      </c>
      <c r="V21" s="26"/>
      <c r="X21" s="41">
        <f t="shared" si="3"/>
        <v>0</v>
      </c>
    </row>
    <row r="22" spans="2:24" x14ac:dyDescent="0.25">
      <c r="B22" s="35">
        <v>843380170617</v>
      </c>
      <c r="C22" s="7" t="s">
        <v>1549</v>
      </c>
      <c r="D22" s="7" t="s">
        <v>1550</v>
      </c>
      <c r="E22" s="7" t="s">
        <v>16</v>
      </c>
      <c r="F22" s="7" t="s">
        <v>107</v>
      </c>
      <c r="G22" s="7" t="s">
        <v>189</v>
      </c>
      <c r="H22" s="7" t="s">
        <v>234</v>
      </c>
      <c r="I22" s="7" t="s">
        <v>482</v>
      </c>
      <c r="J22" s="7" t="s">
        <v>1530</v>
      </c>
      <c r="K22" s="7" t="s">
        <v>15</v>
      </c>
      <c r="L22" s="7" t="s">
        <v>16</v>
      </c>
      <c r="M22" s="54">
        <v>110</v>
      </c>
      <c r="N22" s="46">
        <v>200</v>
      </c>
      <c r="O22" s="54">
        <v>200</v>
      </c>
      <c r="P22" s="9">
        <f t="shared" si="4"/>
        <v>150.70000000000002</v>
      </c>
      <c r="Q22" s="9">
        <f t="shared" si="1"/>
        <v>329</v>
      </c>
      <c r="R22" s="9">
        <f t="shared" si="5"/>
        <v>329</v>
      </c>
      <c r="S22" s="7" t="s">
        <v>23</v>
      </c>
      <c r="T22" s="7" t="s">
        <v>3270</v>
      </c>
      <c r="U22" s="7" t="s">
        <v>24</v>
      </c>
      <c r="V22" s="26"/>
      <c r="X22" s="41">
        <f t="shared" si="3"/>
        <v>0</v>
      </c>
    </row>
    <row r="23" spans="2:24" x14ac:dyDescent="0.25">
      <c r="B23" s="35">
        <v>843380170594</v>
      </c>
      <c r="C23" s="7" t="s">
        <v>1545</v>
      </c>
      <c r="D23" s="7" t="s">
        <v>1546</v>
      </c>
      <c r="E23" s="7" t="s">
        <v>16</v>
      </c>
      <c r="F23" s="7" t="s">
        <v>107</v>
      </c>
      <c r="G23" s="7" t="s">
        <v>19</v>
      </c>
      <c r="H23" s="7" t="s">
        <v>234</v>
      </c>
      <c r="I23" s="7" t="s">
        <v>482</v>
      </c>
      <c r="J23" s="7" t="s">
        <v>1530</v>
      </c>
      <c r="K23" s="7" t="s">
        <v>15</v>
      </c>
      <c r="L23" s="7" t="s">
        <v>16</v>
      </c>
      <c r="M23" s="54">
        <v>110</v>
      </c>
      <c r="N23" s="46">
        <v>200</v>
      </c>
      <c r="O23" s="54">
        <v>200</v>
      </c>
      <c r="P23" s="9">
        <f t="shared" si="4"/>
        <v>150.70000000000002</v>
      </c>
      <c r="Q23" s="9">
        <f t="shared" si="1"/>
        <v>329</v>
      </c>
      <c r="R23" s="9">
        <f t="shared" si="5"/>
        <v>329</v>
      </c>
      <c r="S23" s="7" t="s">
        <v>23</v>
      </c>
      <c r="T23" s="7" t="s">
        <v>3270</v>
      </c>
      <c r="U23" s="7" t="s">
        <v>24</v>
      </c>
      <c r="V23" s="26"/>
      <c r="X23" s="41">
        <f t="shared" si="3"/>
        <v>0</v>
      </c>
    </row>
    <row r="24" spans="2:24" x14ac:dyDescent="0.25">
      <c r="B24" s="35">
        <v>843380170587</v>
      </c>
      <c r="C24" s="7" t="s">
        <v>1543</v>
      </c>
      <c r="D24" s="7" t="s">
        <v>1544</v>
      </c>
      <c r="E24" s="7" t="s">
        <v>16</v>
      </c>
      <c r="F24" s="7" t="s">
        <v>107</v>
      </c>
      <c r="G24" s="7" t="s">
        <v>18</v>
      </c>
      <c r="H24" s="7" t="s">
        <v>234</v>
      </c>
      <c r="I24" s="7" t="s">
        <v>482</v>
      </c>
      <c r="J24" s="7" t="s">
        <v>1530</v>
      </c>
      <c r="K24" s="7" t="s">
        <v>15</v>
      </c>
      <c r="L24" s="7" t="s">
        <v>16</v>
      </c>
      <c r="M24" s="54">
        <v>110</v>
      </c>
      <c r="N24" s="46">
        <v>200</v>
      </c>
      <c r="O24" s="54">
        <v>200</v>
      </c>
      <c r="P24" s="9">
        <f t="shared" si="4"/>
        <v>150.70000000000002</v>
      </c>
      <c r="Q24" s="9">
        <f t="shared" si="1"/>
        <v>329</v>
      </c>
      <c r="R24" s="9">
        <f t="shared" si="5"/>
        <v>329</v>
      </c>
      <c r="S24" s="7" t="s">
        <v>23</v>
      </c>
      <c r="T24" s="7" t="s">
        <v>3270</v>
      </c>
      <c r="U24" s="7" t="s">
        <v>24</v>
      </c>
      <c r="V24" s="26"/>
      <c r="X24" s="41">
        <f t="shared" si="3"/>
        <v>0</v>
      </c>
    </row>
    <row r="25" spans="2:24" x14ac:dyDescent="0.25">
      <c r="B25" s="35">
        <v>843380170570</v>
      </c>
      <c r="C25" s="7" t="s">
        <v>1541</v>
      </c>
      <c r="D25" s="7" t="s">
        <v>1542</v>
      </c>
      <c r="E25" s="7" t="s">
        <v>16</v>
      </c>
      <c r="F25" s="7" t="s">
        <v>107</v>
      </c>
      <c r="G25" s="7" t="s">
        <v>17</v>
      </c>
      <c r="H25" s="7" t="s">
        <v>234</v>
      </c>
      <c r="I25" s="7" t="s">
        <v>482</v>
      </c>
      <c r="J25" s="7" t="s">
        <v>1530</v>
      </c>
      <c r="K25" s="7" t="s">
        <v>15</v>
      </c>
      <c r="L25" s="7" t="s">
        <v>16</v>
      </c>
      <c r="M25" s="54">
        <v>110</v>
      </c>
      <c r="N25" s="46">
        <v>200</v>
      </c>
      <c r="O25" s="54">
        <v>200</v>
      </c>
      <c r="P25" s="9">
        <f t="shared" si="4"/>
        <v>150.70000000000002</v>
      </c>
      <c r="Q25" s="9">
        <f t="shared" si="1"/>
        <v>329</v>
      </c>
      <c r="R25" s="9">
        <f t="shared" si="5"/>
        <v>329</v>
      </c>
      <c r="S25" s="7" t="s">
        <v>23</v>
      </c>
      <c r="T25" s="7" t="s">
        <v>3270</v>
      </c>
      <c r="U25" s="7" t="s">
        <v>24</v>
      </c>
      <c r="V25" s="26"/>
      <c r="X25" s="41">
        <f t="shared" si="3"/>
        <v>0</v>
      </c>
    </row>
    <row r="26" spans="2:24" x14ac:dyDescent="0.25">
      <c r="B26" s="35">
        <v>843380170600</v>
      </c>
      <c r="C26" s="7" t="s">
        <v>1547</v>
      </c>
      <c r="D26" s="7" t="s">
        <v>1548</v>
      </c>
      <c r="E26" s="7" t="s">
        <v>16</v>
      </c>
      <c r="F26" s="7" t="s">
        <v>107</v>
      </c>
      <c r="G26" s="7" t="s">
        <v>20</v>
      </c>
      <c r="H26" s="7" t="s">
        <v>234</v>
      </c>
      <c r="I26" s="7" t="s">
        <v>482</v>
      </c>
      <c r="J26" s="7" t="s">
        <v>1530</v>
      </c>
      <c r="K26" s="7" t="s">
        <v>15</v>
      </c>
      <c r="L26" s="7" t="s">
        <v>16</v>
      </c>
      <c r="M26" s="54">
        <v>110</v>
      </c>
      <c r="N26" s="46">
        <v>200</v>
      </c>
      <c r="O26" s="54">
        <v>200</v>
      </c>
      <c r="P26" s="9">
        <f t="shared" si="4"/>
        <v>150.70000000000002</v>
      </c>
      <c r="Q26" s="9">
        <f t="shared" si="1"/>
        <v>329</v>
      </c>
      <c r="R26" s="9">
        <f t="shared" si="5"/>
        <v>329</v>
      </c>
      <c r="S26" s="7" t="s">
        <v>23</v>
      </c>
      <c r="T26" s="7" t="s">
        <v>3270</v>
      </c>
      <c r="U26" s="7" t="s">
        <v>24</v>
      </c>
      <c r="V26" s="26"/>
      <c r="X26" s="41">
        <f t="shared" si="3"/>
        <v>0</v>
      </c>
    </row>
    <row r="27" spans="2:24" x14ac:dyDescent="0.25">
      <c r="B27" s="35">
        <v>843380171034</v>
      </c>
      <c r="C27" s="7" t="s">
        <v>1559</v>
      </c>
      <c r="D27" s="7" t="s">
        <v>1560</v>
      </c>
      <c r="E27" s="7" t="s">
        <v>15</v>
      </c>
      <c r="F27" s="7" t="s">
        <v>51</v>
      </c>
      <c r="G27" s="7" t="s">
        <v>189</v>
      </c>
      <c r="H27" s="7" t="s">
        <v>234</v>
      </c>
      <c r="I27" s="7" t="s">
        <v>482</v>
      </c>
      <c r="J27" s="7" t="s">
        <v>1530</v>
      </c>
      <c r="K27" s="7" t="s">
        <v>15</v>
      </c>
      <c r="L27" s="7" t="s">
        <v>16</v>
      </c>
      <c r="M27" s="54">
        <v>110</v>
      </c>
      <c r="N27" s="46">
        <v>200</v>
      </c>
      <c r="O27" s="54">
        <v>200</v>
      </c>
      <c r="P27" s="9">
        <f t="shared" si="4"/>
        <v>150.70000000000002</v>
      </c>
      <c r="Q27" s="9">
        <f t="shared" si="1"/>
        <v>329</v>
      </c>
      <c r="R27" s="9">
        <f t="shared" si="5"/>
        <v>329</v>
      </c>
      <c r="S27" s="7" t="s">
        <v>23</v>
      </c>
      <c r="T27" s="7" t="s">
        <v>3270</v>
      </c>
      <c r="U27" s="7" t="s">
        <v>24</v>
      </c>
      <c r="V27" s="26"/>
      <c r="X27" s="41">
        <f t="shared" si="3"/>
        <v>0</v>
      </c>
    </row>
    <row r="28" spans="2:24" x14ac:dyDescent="0.25">
      <c r="B28" s="35">
        <v>843380171010</v>
      </c>
      <c r="C28" s="7" t="s">
        <v>1555</v>
      </c>
      <c r="D28" s="7" t="s">
        <v>1556</v>
      </c>
      <c r="E28" s="7" t="s">
        <v>15</v>
      </c>
      <c r="F28" s="7" t="s">
        <v>51</v>
      </c>
      <c r="G28" s="7" t="s">
        <v>19</v>
      </c>
      <c r="H28" s="7" t="s">
        <v>234</v>
      </c>
      <c r="I28" s="7" t="s">
        <v>482</v>
      </c>
      <c r="J28" s="7" t="s">
        <v>1530</v>
      </c>
      <c r="K28" s="7" t="s">
        <v>15</v>
      </c>
      <c r="L28" s="7" t="s">
        <v>16</v>
      </c>
      <c r="M28" s="54">
        <v>110</v>
      </c>
      <c r="N28" s="46">
        <v>200</v>
      </c>
      <c r="O28" s="54">
        <v>200</v>
      </c>
      <c r="P28" s="9">
        <f t="shared" si="4"/>
        <v>150.70000000000002</v>
      </c>
      <c r="Q28" s="9">
        <f t="shared" si="1"/>
        <v>329</v>
      </c>
      <c r="R28" s="9">
        <f t="shared" si="5"/>
        <v>329</v>
      </c>
      <c r="S28" s="7" t="s">
        <v>23</v>
      </c>
      <c r="T28" s="7" t="s">
        <v>3270</v>
      </c>
      <c r="U28" s="7" t="s">
        <v>24</v>
      </c>
      <c r="V28" s="26"/>
      <c r="X28" s="41">
        <f t="shared" si="3"/>
        <v>0</v>
      </c>
    </row>
    <row r="29" spans="2:24" x14ac:dyDescent="0.25">
      <c r="B29" s="35">
        <v>843380171003</v>
      </c>
      <c r="C29" s="7" t="s">
        <v>1553</v>
      </c>
      <c r="D29" s="7" t="s">
        <v>1554</v>
      </c>
      <c r="E29" s="7" t="s">
        <v>15</v>
      </c>
      <c r="F29" s="7" t="s">
        <v>51</v>
      </c>
      <c r="G29" s="7" t="s">
        <v>18</v>
      </c>
      <c r="H29" s="7" t="s">
        <v>234</v>
      </c>
      <c r="I29" s="7" t="s">
        <v>482</v>
      </c>
      <c r="J29" s="7" t="s">
        <v>1530</v>
      </c>
      <c r="K29" s="7" t="s">
        <v>15</v>
      </c>
      <c r="L29" s="7" t="s">
        <v>16</v>
      </c>
      <c r="M29" s="54">
        <v>110</v>
      </c>
      <c r="N29" s="46">
        <v>200</v>
      </c>
      <c r="O29" s="54">
        <v>200</v>
      </c>
      <c r="P29" s="9">
        <f t="shared" si="4"/>
        <v>150.70000000000002</v>
      </c>
      <c r="Q29" s="9">
        <f t="shared" si="1"/>
        <v>329</v>
      </c>
      <c r="R29" s="9">
        <f t="shared" si="5"/>
        <v>329</v>
      </c>
      <c r="S29" s="7" t="s">
        <v>23</v>
      </c>
      <c r="T29" s="7" t="s">
        <v>3270</v>
      </c>
      <c r="U29" s="7" t="s">
        <v>24</v>
      </c>
      <c r="V29" s="26"/>
      <c r="X29" s="41">
        <f t="shared" si="3"/>
        <v>0</v>
      </c>
    </row>
    <row r="30" spans="2:24" x14ac:dyDescent="0.25">
      <c r="B30" s="35">
        <v>843380170990</v>
      </c>
      <c r="C30" s="7" t="s">
        <v>1551</v>
      </c>
      <c r="D30" s="7" t="s">
        <v>1552</v>
      </c>
      <c r="E30" s="7" t="s">
        <v>15</v>
      </c>
      <c r="F30" s="7" t="s">
        <v>51</v>
      </c>
      <c r="G30" s="7" t="s">
        <v>17</v>
      </c>
      <c r="H30" s="7" t="s">
        <v>234</v>
      </c>
      <c r="I30" s="7" t="s">
        <v>482</v>
      </c>
      <c r="J30" s="7" t="s">
        <v>1530</v>
      </c>
      <c r="K30" s="7" t="s">
        <v>15</v>
      </c>
      <c r="L30" s="7" t="s">
        <v>16</v>
      </c>
      <c r="M30" s="54">
        <v>110</v>
      </c>
      <c r="N30" s="46">
        <v>200</v>
      </c>
      <c r="O30" s="54">
        <v>200</v>
      </c>
      <c r="P30" s="9">
        <f t="shared" si="4"/>
        <v>150.70000000000002</v>
      </c>
      <c r="Q30" s="9">
        <f t="shared" si="1"/>
        <v>329</v>
      </c>
      <c r="R30" s="9">
        <f t="shared" si="5"/>
        <v>329</v>
      </c>
      <c r="S30" s="7" t="s">
        <v>23</v>
      </c>
      <c r="T30" s="7" t="s">
        <v>3270</v>
      </c>
      <c r="U30" s="7" t="s">
        <v>24</v>
      </c>
      <c r="V30" s="26"/>
      <c r="X30" s="41">
        <f t="shared" si="3"/>
        <v>0</v>
      </c>
    </row>
    <row r="31" spans="2:24" x14ac:dyDescent="0.25">
      <c r="B31" s="35">
        <v>843380171027</v>
      </c>
      <c r="C31" s="7" t="s">
        <v>1557</v>
      </c>
      <c r="D31" s="7" t="s">
        <v>1558</v>
      </c>
      <c r="E31" s="7" t="s">
        <v>15</v>
      </c>
      <c r="F31" s="7" t="s">
        <v>51</v>
      </c>
      <c r="G31" s="7" t="s">
        <v>20</v>
      </c>
      <c r="H31" s="7" t="s">
        <v>234</v>
      </c>
      <c r="I31" s="7" t="s">
        <v>482</v>
      </c>
      <c r="J31" s="7" t="s">
        <v>1530</v>
      </c>
      <c r="K31" s="7" t="s">
        <v>15</v>
      </c>
      <c r="L31" s="7" t="s">
        <v>16</v>
      </c>
      <c r="M31" s="54">
        <v>110</v>
      </c>
      <c r="N31" s="46">
        <v>200</v>
      </c>
      <c r="O31" s="54">
        <v>200</v>
      </c>
      <c r="P31" s="9">
        <f t="shared" si="4"/>
        <v>150.70000000000002</v>
      </c>
      <c r="Q31" s="9">
        <f t="shared" si="1"/>
        <v>329</v>
      </c>
      <c r="R31" s="9">
        <f t="shared" si="5"/>
        <v>329</v>
      </c>
      <c r="S31" s="7" t="s">
        <v>23</v>
      </c>
      <c r="T31" s="7" t="s">
        <v>3270</v>
      </c>
      <c r="U31" s="7" t="s">
        <v>24</v>
      </c>
      <c r="V31" s="26"/>
      <c r="X31" s="41">
        <f t="shared" si="3"/>
        <v>0</v>
      </c>
    </row>
    <row r="32" spans="2:24" x14ac:dyDescent="0.25">
      <c r="B32" s="35">
        <v>843380170853</v>
      </c>
      <c r="C32" s="7" t="s">
        <v>1569</v>
      </c>
      <c r="D32" s="7" t="s">
        <v>1570</v>
      </c>
      <c r="E32" s="7" t="s">
        <v>16</v>
      </c>
      <c r="F32" s="7" t="s">
        <v>107</v>
      </c>
      <c r="G32" s="7" t="s">
        <v>189</v>
      </c>
      <c r="H32" s="7" t="s">
        <v>234</v>
      </c>
      <c r="I32" s="7" t="s">
        <v>482</v>
      </c>
      <c r="J32" s="7" t="s">
        <v>1530</v>
      </c>
      <c r="K32" s="7" t="s">
        <v>15</v>
      </c>
      <c r="L32" s="7" t="s">
        <v>16</v>
      </c>
      <c r="M32" s="54">
        <v>110</v>
      </c>
      <c r="N32" s="46">
        <v>200</v>
      </c>
      <c r="O32" s="54">
        <v>200</v>
      </c>
      <c r="P32" s="9">
        <f t="shared" si="4"/>
        <v>150.70000000000002</v>
      </c>
      <c r="Q32" s="9">
        <f t="shared" si="1"/>
        <v>329</v>
      </c>
      <c r="R32" s="9">
        <f t="shared" si="5"/>
        <v>329</v>
      </c>
      <c r="S32" s="7" t="s">
        <v>23</v>
      </c>
      <c r="T32" s="7" t="s">
        <v>3270</v>
      </c>
      <c r="U32" s="7" t="s">
        <v>24</v>
      </c>
      <c r="V32" s="26"/>
      <c r="X32" s="41">
        <f t="shared" si="3"/>
        <v>0</v>
      </c>
    </row>
    <row r="33" spans="2:24" x14ac:dyDescent="0.25">
      <c r="B33" s="35">
        <v>843380170839</v>
      </c>
      <c r="C33" s="7" t="s">
        <v>1565</v>
      </c>
      <c r="D33" s="7" t="s">
        <v>1566</v>
      </c>
      <c r="E33" s="7" t="s">
        <v>16</v>
      </c>
      <c r="F33" s="7" t="s">
        <v>107</v>
      </c>
      <c r="G33" s="7" t="s">
        <v>19</v>
      </c>
      <c r="H33" s="7" t="s">
        <v>234</v>
      </c>
      <c r="I33" s="7" t="s">
        <v>482</v>
      </c>
      <c r="J33" s="7" t="s">
        <v>1530</v>
      </c>
      <c r="K33" s="7" t="s">
        <v>15</v>
      </c>
      <c r="L33" s="7" t="s">
        <v>16</v>
      </c>
      <c r="M33" s="54">
        <v>110</v>
      </c>
      <c r="N33" s="46">
        <v>200</v>
      </c>
      <c r="O33" s="54">
        <v>200</v>
      </c>
      <c r="P33" s="9">
        <f t="shared" si="4"/>
        <v>150.70000000000002</v>
      </c>
      <c r="Q33" s="9">
        <f t="shared" si="1"/>
        <v>329</v>
      </c>
      <c r="R33" s="9">
        <f t="shared" si="5"/>
        <v>329</v>
      </c>
      <c r="S33" s="7" t="s">
        <v>23</v>
      </c>
      <c r="T33" s="7" t="s">
        <v>3270</v>
      </c>
      <c r="U33" s="7" t="s">
        <v>24</v>
      </c>
      <c r="V33" s="26"/>
      <c r="X33" s="41">
        <f t="shared" si="3"/>
        <v>0</v>
      </c>
    </row>
    <row r="34" spans="2:24" x14ac:dyDescent="0.25">
      <c r="B34" s="35">
        <v>843380170822</v>
      </c>
      <c r="C34" s="7" t="s">
        <v>1563</v>
      </c>
      <c r="D34" s="7" t="s">
        <v>1564</v>
      </c>
      <c r="E34" s="7" t="s">
        <v>16</v>
      </c>
      <c r="F34" s="7" t="s">
        <v>107</v>
      </c>
      <c r="G34" s="7" t="s">
        <v>18</v>
      </c>
      <c r="H34" s="7" t="s">
        <v>234</v>
      </c>
      <c r="I34" s="7" t="s">
        <v>482</v>
      </c>
      <c r="J34" s="7" t="s">
        <v>1530</v>
      </c>
      <c r="K34" s="7" t="s">
        <v>15</v>
      </c>
      <c r="L34" s="7" t="s">
        <v>16</v>
      </c>
      <c r="M34" s="54">
        <v>110</v>
      </c>
      <c r="N34" s="46">
        <v>200</v>
      </c>
      <c r="O34" s="54">
        <v>200</v>
      </c>
      <c r="P34" s="9">
        <f t="shared" si="4"/>
        <v>150.70000000000002</v>
      </c>
      <c r="Q34" s="9">
        <f t="shared" si="1"/>
        <v>329</v>
      </c>
      <c r="R34" s="9">
        <f t="shared" si="5"/>
        <v>329</v>
      </c>
      <c r="S34" s="7" t="s">
        <v>23</v>
      </c>
      <c r="T34" s="7" t="s">
        <v>3270</v>
      </c>
      <c r="U34" s="7" t="s">
        <v>24</v>
      </c>
      <c r="V34" s="26"/>
      <c r="X34" s="41">
        <f t="shared" si="3"/>
        <v>0</v>
      </c>
    </row>
    <row r="35" spans="2:24" x14ac:dyDescent="0.25">
      <c r="B35" s="35">
        <v>843380170815</v>
      </c>
      <c r="C35" s="7" t="s">
        <v>1561</v>
      </c>
      <c r="D35" s="7" t="s">
        <v>1562</v>
      </c>
      <c r="E35" s="7" t="s">
        <v>16</v>
      </c>
      <c r="F35" s="7" t="s">
        <v>107</v>
      </c>
      <c r="G35" s="7" t="s">
        <v>17</v>
      </c>
      <c r="H35" s="7" t="s">
        <v>234</v>
      </c>
      <c r="I35" s="7" t="s">
        <v>482</v>
      </c>
      <c r="J35" s="7" t="s">
        <v>1530</v>
      </c>
      <c r="K35" s="7" t="s">
        <v>15</v>
      </c>
      <c r="L35" s="7" t="s">
        <v>16</v>
      </c>
      <c r="M35" s="54">
        <v>110</v>
      </c>
      <c r="N35" s="46">
        <v>200</v>
      </c>
      <c r="O35" s="54">
        <v>200</v>
      </c>
      <c r="P35" s="9">
        <f t="shared" si="4"/>
        <v>150.70000000000002</v>
      </c>
      <c r="Q35" s="9">
        <f t="shared" si="1"/>
        <v>329</v>
      </c>
      <c r="R35" s="9">
        <f t="shared" si="5"/>
        <v>329</v>
      </c>
      <c r="S35" s="7" t="s">
        <v>23</v>
      </c>
      <c r="T35" s="7" t="s">
        <v>3270</v>
      </c>
      <c r="U35" s="7" t="s">
        <v>24</v>
      </c>
      <c r="V35" s="26"/>
      <c r="X35" s="41">
        <f t="shared" si="3"/>
        <v>0</v>
      </c>
    </row>
    <row r="36" spans="2:24" x14ac:dyDescent="0.25">
      <c r="B36" s="35">
        <v>843380170846</v>
      </c>
      <c r="C36" s="7" t="s">
        <v>1567</v>
      </c>
      <c r="D36" s="7" t="s">
        <v>1568</v>
      </c>
      <c r="E36" s="7" t="s">
        <v>16</v>
      </c>
      <c r="F36" s="7" t="s">
        <v>107</v>
      </c>
      <c r="G36" s="7" t="s">
        <v>20</v>
      </c>
      <c r="H36" s="7" t="s">
        <v>234</v>
      </c>
      <c r="I36" s="7" t="s">
        <v>482</v>
      </c>
      <c r="J36" s="7" t="s">
        <v>1530</v>
      </c>
      <c r="K36" s="7" t="s">
        <v>15</v>
      </c>
      <c r="L36" s="7" t="s">
        <v>16</v>
      </c>
      <c r="M36" s="54">
        <v>110</v>
      </c>
      <c r="N36" s="46">
        <v>200</v>
      </c>
      <c r="O36" s="54">
        <v>200</v>
      </c>
      <c r="P36" s="9">
        <f t="shared" si="4"/>
        <v>150.70000000000002</v>
      </c>
      <c r="Q36" s="9">
        <f t="shared" si="1"/>
        <v>329</v>
      </c>
      <c r="R36" s="9">
        <f t="shared" si="5"/>
        <v>329</v>
      </c>
      <c r="S36" s="7" t="s">
        <v>23</v>
      </c>
      <c r="T36" s="7" t="s">
        <v>3270</v>
      </c>
      <c r="U36" s="7" t="s">
        <v>24</v>
      </c>
      <c r="V36" s="26"/>
      <c r="X36" s="41">
        <f t="shared" si="3"/>
        <v>0</v>
      </c>
    </row>
    <row r="37" spans="2:24" x14ac:dyDescent="0.25">
      <c r="B37" s="35">
        <v>840490701687</v>
      </c>
      <c r="C37" s="7" t="s">
        <v>1590</v>
      </c>
      <c r="D37" s="7" t="s">
        <v>1591</v>
      </c>
      <c r="E37" s="7" t="s">
        <v>16</v>
      </c>
      <c r="F37" s="7" t="s">
        <v>1513</v>
      </c>
      <c r="G37" s="7">
        <v>3030</v>
      </c>
      <c r="H37" s="7" t="s">
        <v>62</v>
      </c>
      <c r="I37" s="7" t="s">
        <v>63</v>
      </c>
      <c r="J37" s="7" t="s">
        <v>1530</v>
      </c>
      <c r="K37" s="7" t="s">
        <v>15</v>
      </c>
      <c r="L37" s="7" t="s">
        <v>16</v>
      </c>
      <c r="M37" s="54">
        <v>101.75</v>
      </c>
      <c r="N37" s="46">
        <v>185</v>
      </c>
      <c r="O37" s="54">
        <v>185</v>
      </c>
      <c r="P37" s="9">
        <f t="shared" si="4"/>
        <v>139.39750000000001</v>
      </c>
      <c r="Q37" s="9">
        <f t="shared" si="1"/>
        <v>304</v>
      </c>
      <c r="R37" s="9">
        <f t="shared" si="5"/>
        <v>304</v>
      </c>
      <c r="S37" s="7" t="s">
        <v>23</v>
      </c>
      <c r="T37" s="7" t="s">
        <v>3270</v>
      </c>
      <c r="U37" s="7" t="s">
        <v>24</v>
      </c>
      <c r="V37" s="26"/>
      <c r="X37" s="41">
        <f t="shared" si="3"/>
        <v>0</v>
      </c>
    </row>
    <row r="38" spans="2:24" x14ac:dyDescent="0.25">
      <c r="B38" s="35">
        <v>840490701694</v>
      </c>
      <c r="C38" s="7" t="s">
        <v>1592</v>
      </c>
      <c r="D38" s="7" t="s">
        <v>1593</v>
      </c>
      <c r="E38" s="7" t="s">
        <v>16</v>
      </c>
      <c r="F38" s="7" t="s">
        <v>1513</v>
      </c>
      <c r="G38" s="7">
        <v>3032</v>
      </c>
      <c r="H38" s="7" t="s">
        <v>62</v>
      </c>
      <c r="I38" s="7" t="s">
        <v>63</v>
      </c>
      <c r="J38" s="7" t="s">
        <v>1530</v>
      </c>
      <c r="K38" s="7" t="s">
        <v>15</v>
      </c>
      <c r="L38" s="7" t="s">
        <v>16</v>
      </c>
      <c r="M38" s="54">
        <v>101.75</v>
      </c>
      <c r="N38" s="46">
        <v>185</v>
      </c>
      <c r="O38" s="54">
        <v>185</v>
      </c>
      <c r="P38" s="9">
        <f t="shared" si="4"/>
        <v>139.39750000000001</v>
      </c>
      <c r="Q38" s="9">
        <f t="shared" si="1"/>
        <v>304</v>
      </c>
      <c r="R38" s="9">
        <f t="shared" si="5"/>
        <v>304</v>
      </c>
      <c r="S38" s="7" t="s">
        <v>23</v>
      </c>
      <c r="T38" s="7" t="s">
        <v>3270</v>
      </c>
      <c r="U38" s="7" t="s">
        <v>24</v>
      </c>
      <c r="V38" s="26"/>
      <c r="X38" s="41">
        <f t="shared" si="3"/>
        <v>0</v>
      </c>
    </row>
    <row r="39" spans="2:24" x14ac:dyDescent="0.25">
      <c r="B39" s="35">
        <v>840490701700</v>
      </c>
      <c r="C39" s="7" t="s">
        <v>1594</v>
      </c>
      <c r="D39" s="7" t="s">
        <v>1595</v>
      </c>
      <c r="E39" s="7" t="s">
        <v>16</v>
      </c>
      <c r="F39" s="7" t="s">
        <v>1513</v>
      </c>
      <c r="G39" s="7">
        <v>3230</v>
      </c>
      <c r="H39" s="7" t="s">
        <v>62</v>
      </c>
      <c r="I39" s="7" t="s">
        <v>63</v>
      </c>
      <c r="J39" s="7" t="s">
        <v>1530</v>
      </c>
      <c r="K39" s="7" t="s">
        <v>15</v>
      </c>
      <c r="L39" s="7" t="s">
        <v>16</v>
      </c>
      <c r="M39" s="54">
        <v>101.75</v>
      </c>
      <c r="N39" s="46">
        <v>185</v>
      </c>
      <c r="O39" s="54">
        <v>185</v>
      </c>
      <c r="P39" s="9">
        <f t="shared" si="4"/>
        <v>139.39750000000001</v>
      </c>
      <c r="Q39" s="9">
        <f t="shared" si="1"/>
        <v>304</v>
      </c>
      <c r="R39" s="9">
        <f t="shared" si="5"/>
        <v>304</v>
      </c>
      <c r="S39" s="7" t="s">
        <v>23</v>
      </c>
      <c r="T39" s="7" t="s">
        <v>3270</v>
      </c>
      <c r="U39" s="7" t="s">
        <v>24</v>
      </c>
      <c r="V39" s="26"/>
      <c r="X39" s="41">
        <f t="shared" si="3"/>
        <v>0</v>
      </c>
    </row>
    <row r="40" spans="2:24" x14ac:dyDescent="0.25">
      <c r="B40" s="35">
        <v>840490701717</v>
      </c>
      <c r="C40" s="7" t="s">
        <v>1596</v>
      </c>
      <c r="D40" s="7" t="s">
        <v>1597</v>
      </c>
      <c r="E40" s="7" t="s">
        <v>16</v>
      </c>
      <c r="F40" s="7" t="s">
        <v>1513</v>
      </c>
      <c r="G40" s="7">
        <v>3232</v>
      </c>
      <c r="H40" s="7" t="s">
        <v>62</v>
      </c>
      <c r="I40" s="7" t="s">
        <v>63</v>
      </c>
      <c r="J40" s="7" t="s">
        <v>1530</v>
      </c>
      <c r="K40" s="7" t="s">
        <v>15</v>
      </c>
      <c r="L40" s="7" t="s">
        <v>16</v>
      </c>
      <c r="M40" s="54">
        <v>101.75</v>
      </c>
      <c r="N40" s="46">
        <v>185</v>
      </c>
      <c r="O40" s="54">
        <v>185</v>
      </c>
      <c r="P40" s="9">
        <f t="shared" si="4"/>
        <v>139.39750000000001</v>
      </c>
      <c r="Q40" s="9">
        <f t="shared" si="1"/>
        <v>304</v>
      </c>
      <c r="R40" s="9">
        <f t="shared" si="5"/>
        <v>304</v>
      </c>
      <c r="S40" s="7" t="s">
        <v>23</v>
      </c>
      <c r="T40" s="7" t="s">
        <v>3270</v>
      </c>
      <c r="U40" s="7" t="s">
        <v>24</v>
      </c>
      <c r="V40" s="26"/>
      <c r="X40" s="41">
        <f t="shared" si="3"/>
        <v>0</v>
      </c>
    </row>
    <row r="41" spans="2:24" x14ac:dyDescent="0.25">
      <c r="B41" s="35">
        <v>840490701724</v>
      </c>
      <c r="C41" s="7" t="s">
        <v>1598</v>
      </c>
      <c r="D41" s="7" t="s">
        <v>1599</v>
      </c>
      <c r="E41" s="7" t="s">
        <v>16</v>
      </c>
      <c r="F41" s="7" t="s">
        <v>1513</v>
      </c>
      <c r="G41" s="7">
        <v>3234</v>
      </c>
      <c r="H41" s="7" t="s">
        <v>62</v>
      </c>
      <c r="I41" s="7" t="s">
        <v>63</v>
      </c>
      <c r="J41" s="7" t="s">
        <v>1530</v>
      </c>
      <c r="K41" s="7" t="s">
        <v>15</v>
      </c>
      <c r="L41" s="7" t="s">
        <v>16</v>
      </c>
      <c r="M41" s="54">
        <v>101.75</v>
      </c>
      <c r="N41" s="46">
        <v>185</v>
      </c>
      <c r="O41" s="54">
        <v>185</v>
      </c>
      <c r="P41" s="9">
        <f t="shared" si="4"/>
        <v>139.39750000000001</v>
      </c>
      <c r="Q41" s="9">
        <f t="shared" si="1"/>
        <v>304</v>
      </c>
      <c r="R41" s="9">
        <f t="shared" si="5"/>
        <v>304</v>
      </c>
      <c r="S41" s="7" t="s">
        <v>23</v>
      </c>
      <c r="T41" s="7" t="s">
        <v>3270</v>
      </c>
      <c r="U41" s="7" t="s">
        <v>24</v>
      </c>
      <c r="V41" s="26"/>
      <c r="X41" s="41">
        <f t="shared" si="3"/>
        <v>0</v>
      </c>
    </row>
    <row r="42" spans="2:24" x14ac:dyDescent="0.25">
      <c r="B42" s="35">
        <v>840490701731</v>
      </c>
      <c r="C42" s="7" t="s">
        <v>1600</v>
      </c>
      <c r="D42" s="7" t="s">
        <v>1601</v>
      </c>
      <c r="E42" s="7" t="s">
        <v>16</v>
      </c>
      <c r="F42" s="7" t="s">
        <v>1513</v>
      </c>
      <c r="G42" s="7">
        <v>3430</v>
      </c>
      <c r="H42" s="7" t="s">
        <v>62</v>
      </c>
      <c r="I42" s="7" t="s">
        <v>63</v>
      </c>
      <c r="J42" s="7" t="s">
        <v>1530</v>
      </c>
      <c r="K42" s="7" t="s">
        <v>15</v>
      </c>
      <c r="L42" s="7" t="s">
        <v>16</v>
      </c>
      <c r="M42" s="54">
        <v>101.75</v>
      </c>
      <c r="N42" s="46">
        <v>185</v>
      </c>
      <c r="O42" s="54">
        <v>185</v>
      </c>
      <c r="P42" s="9">
        <f t="shared" si="4"/>
        <v>139.39750000000001</v>
      </c>
      <c r="Q42" s="9">
        <f t="shared" si="1"/>
        <v>304</v>
      </c>
      <c r="R42" s="9">
        <f t="shared" si="5"/>
        <v>304</v>
      </c>
      <c r="S42" s="7" t="s">
        <v>23</v>
      </c>
      <c r="T42" s="7" t="s">
        <v>3270</v>
      </c>
      <c r="U42" s="7" t="s">
        <v>24</v>
      </c>
      <c r="V42" s="26"/>
      <c r="X42" s="41">
        <f t="shared" si="3"/>
        <v>0</v>
      </c>
    </row>
    <row r="43" spans="2:24" x14ac:dyDescent="0.25">
      <c r="B43" s="35">
        <v>840490701748</v>
      </c>
      <c r="C43" s="7" t="s">
        <v>1602</v>
      </c>
      <c r="D43" s="7" t="s">
        <v>1603</v>
      </c>
      <c r="E43" s="7" t="s">
        <v>16</v>
      </c>
      <c r="F43" s="7" t="s">
        <v>1513</v>
      </c>
      <c r="G43" s="7">
        <v>3432</v>
      </c>
      <c r="H43" s="7" t="s">
        <v>62</v>
      </c>
      <c r="I43" s="7" t="s">
        <v>63</v>
      </c>
      <c r="J43" s="7" t="s">
        <v>1530</v>
      </c>
      <c r="K43" s="7" t="s">
        <v>15</v>
      </c>
      <c r="L43" s="7" t="s">
        <v>16</v>
      </c>
      <c r="M43" s="54">
        <v>101.75</v>
      </c>
      <c r="N43" s="46">
        <v>185</v>
      </c>
      <c r="O43" s="54">
        <v>185</v>
      </c>
      <c r="P43" s="9">
        <f t="shared" si="4"/>
        <v>139.39750000000001</v>
      </c>
      <c r="Q43" s="9">
        <f t="shared" si="1"/>
        <v>304</v>
      </c>
      <c r="R43" s="9">
        <f t="shared" si="5"/>
        <v>304</v>
      </c>
      <c r="S43" s="7" t="s">
        <v>23</v>
      </c>
      <c r="T43" s="7" t="s">
        <v>3270</v>
      </c>
      <c r="U43" s="7" t="s">
        <v>24</v>
      </c>
      <c r="V43" s="26"/>
      <c r="X43" s="41">
        <f t="shared" si="3"/>
        <v>0</v>
      </c>
    </row>
    <row r="44" spans="2:24" x14ac:dyDescent="0.25">
      <c r="B44" s="35">
        <v>840490701755</v>
      </c>
      <c r="C44" s="7" t="s">
        <v>1604</v>
      </c>
      <c r="D44" s="7" t="s">
        <v>1605</v>
      </c>
      <c r="E44" s="7" t="s">
        <v>16</v>
      </c>
      <c r="F44" s="7" t="s">
        <v>1513</v>
      </c>
      <c r="G44" s="7">
        <v>3434</v>
      </c>
      <c r="H44" s="7" t="s">
        <v>62</v>
      </c>
      <c r="I44" s="7" t="s">
        <v>63</v>
      </c>
      <c r="J44" s="7" t="s">
        <v>1530</v>
      </c>
      <c r="K44" s="7" t="s">
        <v>15</v>
      </c>
      <c r="L44" s="7" t="s">
        <v>16</v>
      </c>
      <c r="M44" s="54">
        <v>101.75</v>
      </c>
      <c r="N44" s="46">
        <v>185</v>
      </c>
      <c r="O44" s="54">
        <v>185</v>
      </c>
      <c r="P44" s="9">
        <f t="shared" si="4"/>
        <v>139.39750000000001</v>
      </c>
      <c r="Q44" s="9">
        <f t="shared" si="1"/>
        <v>304</v>
      </c>
      <c r="R44" s="9">
        <f t="shared" si="5"/>
        <v>304</v>
      </c>
      <c r="S44" s="7" t="s">
        <v>23</v>
      </c>
      <c r="T44" s="7" t="s">
        <v>3270</v>
      </c>
      <c r="U44" s="7" t="s">
        <v>24</v>
      </c>
      <c r="V44" s="26"/>
      <c r="X44" s="41">
        <f t="shared" si="3"/>
        <v>0</v>
      </c>
    </row>
    <row r="45" spans="2:24" x14ac:dyDescent="0.25">
      <c r="B45" s="35">
        <v>840490701762</v>
      </c>
      <c r="C45" s="7" t="s">
        <v>1606</v>
      </c>
      <c r="D45" s="7" t="s">
        <v>1607</v>
      </c>
      <c r="E45" s="7" t="s">
        <v>16</v>
      </c>
      <c r="F45" s="7" t="s">
        <v>1513</v>
      </c>
      <c r="G45" s="7">
        <v>3436</v>
      </c>
      <c r="H45" s="7" t="s">
        <v>62</v>
      </c>
      <c r="I45" s="7" t="s">
        <v>63</v>
      </c>
      <c r="J45" s="7" t="s">
        <v>1530</v>
      </c>
      <c r="K45" s="7" t="s">
        <v>15</v>
      </c>
      <c r="L45" s="7" t="s">
        <v>16</v>
      </c>
      <c r="M45" s="54">
        <v>101.75</v>
      </c>
      <c r="N45" s="46">
        <v>185</v>
      </c>
      <c r="O45" s="54">
        <v>185</v>
      </c>
      <c r="P45" s="9">
        <f t="shared" si="4"/>
        <v>139.39750000000001</v>
      </c>
      <c r="Q45" s="9">
        <f t="shared" si="1"/>
        <v>304</v>
      </c>
      <c r="R45" s="9">
        <f t="shared" si="5"/>
        <v>304</v>
      </c>
      <c r="S45" s="7" t="s">
        <v>23</v>
      </c>
      <c r="T45" s="7" t="s">
        <v>3270</v>
      </c>
      <c r="U45" s="7" t="s">
        <v>24</v>
      </c>
      <c r="V45" s="26"/>
      <c r="X45" s="41">
        <f t="shared" si="3"/>
        <v>0</v>
      </c>
    </row>
    <row r="46" spans="2:24" x14ac:dyDescent="0.25">
      <c r="B46" s="35">
        <v>840490701779</v>
      </c>
      <c r="C46" s="7" t="s">
        <v>1608</v>
      </c>
      <c r="D46" s="7" t="s">
        <v>1609</v>
      </c>
      <c r="E46" s="7" t="s">
        <v>16</v>
      </c>
      <c r="F46" s="7" t="s">
        <v>1513</v>
      </c>
      <c r="G46" s="7">
        <v>3632</v>
      </c>
      <c r="H46" s="7" t="s">
        <v>62</v>
      </c>
      <c r="I46" s="7" t="s">
        <v>63</v>
      </c>
      <c r="J46" s="7" t="s">
        <v>1530</v>
      </c>
      <c r="K46" s="7" t="s">
        <v>15</v>
      </c>
      <c r="L46" s="7" t="s">
        <v>16</v>
      </c>
      <c r="M46" s="54">
        <v>101.75</v>
      </c>
      <c r="N46" s="46">
        <v>185</v>
      </c>
      <c r="O46" s="54">
        <v>185</v>
      </c>
      <c r="P46" s="9">
        <f t="shared" si="4"/>
        <v>139.39750000000001</v>
      </c>
      <c r="Q46" s="9">
        <f t="shared" si="1"/>
        <v>304</v>
      </c>
      <c r="R46" s="9">
        <f t="shared" si="5"/>
        <v>304</v>
      </c>
      <c r="S46" s="7" t="s">
        <v>23</v>
      </c>
      <c r="T46" s="7" t="s">
        <v>3270</v>
      </c>
      <c r="U46" s="7" t="s">
        <v>24</v>
      </c>
      <c r="V46" s="26"/>
      <c r="X46" s="41">
        <f t="shared" si="3"/>
        <v>0</v>
      </c>
    </row>
    <row r="47" spans="2:24" x14ac:dyDescent="0.25">
      <c r="B47" s="35">
        <v>840490701786</v>
      </c>
      <c r="C47" s="7" t="s">
        <v>1610</v>
      </c>
      <c r="D47" s="7" t="s">
        <v>1611</v>
      </c>
      <c r="E47" s="7" t="s">
        <v>16</v>
      </c>
      <c r="F47" s="7" t="s">
        <v>1513</v>
      </c>
      <c r="G47" s="7">
        <v>3634</v>
      </c>
      <c r="H47" s="7" t="s">
        <v>62</v>
      </c>
      <c r="I47" s="7" t="s">
        <v>63</v>
      </c>
      <c r="J47" s="7" t="s">
        <v>1530</v>
      </c>
      <c r="K47" s="7" t="s">
        <v>15</v>
      </c>
      <c r="L47" s="7" t="s">
        <v>16</v>
      </c>
      <c r="M47" s="54">
        <v>101.75</v>
      </c>
      <c r="N47" s="46">
        <v>185</v>
      </c>
      <c r="O47" s="54">
        <v>185</v>
      </c>
      <c r="P47" s="9">
        <f t="shared" si="4"/>
        <v>139.39750000000001</v>
      </c>
      <c r="Q47" s="9">
        <f t="shared" si="1"/>
        <v>304</v>
      </c>
      <c r="R47" s="9">
        <f t="shared" si="5"/>
        <v>304</v>
      </c>
      <c r="S47" s="7" t="s">
        <v>23</v>
      </c>
      <c r="T47" s="7" t="s">
        <v>3270</v>
      </c>
      <c r="U47" s="7" t="s">
        <v>24</v>
      </c>
      <c r="V47" s="26"/>
      <c r="X47" s="41">
        <f t="shared" si="3"/>
        <v>0</v>
      </c>
    </row>
    <row r="48" spans="2:24" x14ac:dyDescent="0.25">
      <c r="B48" s="35">
        <v>840490701793</v>
      </c>
      <c r="C48" s="7" t="s">
        <v>1612</v>
      </c>
      <c r="D48" s="7" t="s">
        <v>1613</v>
      </c>
      <c r="E48" s="7" t="s">
        <v>16</v>
      </c>
      <c r="F48" s="7" t="s">
        <v>1513</v>
      </c>
      <c r="G48" s="7">
        <v>3636</v>
      </c>
      <c r="H48" s="7" t="s">
        <v>62</v>
      </c>
      <c r="I48" s="7" t="s">
        <v>63</v>
      </c>
      <c r="J48" s="7" t="s">
        <v>1530</v>
      </c>
      <c r="K48" s="7" t="s">
        <v>15</v>
      </c>
      <c r="L48" s="7" t="s">
        <v>16</v>
      </c>
      <c r="M48" s="54">
        <v>101.75</v>
      </c>
      <c r="N48" s="46">
        <v>185</v>
      </c>
      <c r="O48" s="54">
        <v>185</v>
      </c>
      <c r="P48" s="9">
        <f t="shared" si="4"/>
        <v>139.39750000000001</v>
      </c>
      <c r="Q48" s="9">
        <f t="shared" si="1"/>
        <v>304</v>
      </c>
      <c r="R48" s="9">
        <f t="shared" si="5"/>
        <v>304</v>
      </c>
      <c r="S48" s="7" t="s">
        <v>23</v>
      </c>
      <c r="T48" s="7" t="s">
        <v>3270</v>
      </c>
      <c r="U48" s="7" t="s">
        <v>24</v>
      </c>
      <c r="V48" s="26"/>
      <c r="X48" s="41">
        <f t="shared" si="3"/>
        <v>0</v>
      </c>
    </row>
    <row r="49" spans="2:24" x14ac:dyDescent="0.25">
      <c r="B49" s="35">
        <v>840490701809</v>
      </c>
      <c r="C49" s="7" t="s">
        <v>1614</v>
      </c>
      <c r="D49" s="7" t="s">
        <v>1615</v>
      </c>
      <c r="E49" s="7" t="s">
        <v>16</v>
      </c>
      <c r="F49" s="7" t="s">
        <v>1513</v>
      </c>
      <c r="G49" s="7">
        <v>3832</v>
      </c>
      <c r="H49" s="7" t="s">
        <v>62</v>
      </c>
      <c r="I49" s="7" t="s">
        <v>63</v>
      </c>
      <c r="J49" s="7" t="s">
        <v>1530</v>
      </c>
      <c r="K49" s="7" t="s">
        <v>15</v>
      </c>
      <c r="L49" s="7" t="s">
        <v>16</v>
      </c>
      <c r="M49" s="54">
        <v>101.75</v>
      </c>
      <c r="N49" s="46">
        <v>185</v>
      </c>
      <c r="O49" s="54">
        <v>185</v>
      </c>
      <c r="P49" s="9">
        <f t="shared" si="4"/>
        <v>139.39750000000001</v>
      </c>
      <c r="Q49" s="9">
        <f t="shared" si="1"/>
        <v>304</v>
      </c>
      <c r="R49" s="9">
        <f t="shared" si="5"/>
        <v>304</v>
      </c>
      <c r="S49" s="7" t="s">
        <v>23</v>
      </c>
      <c r="T49" s="7" t="s">
        <v>3270</v>
      </c>
      <c r="U49" s="7" t="s">
        <v>24</v>
      </c>
      <c r="V49" s="26"/>
      <c r="X49" s="41">
        <f t="shared" si="3"/>
        <v>0</v>
      </c>
    </row>
    <row r="50" spans="2:24" x14ac:dyDescent="0.25">
      <c r="B50" s="35">
        <v>840490701816</v>
      </c>
      <c r="C50" s="7" t="s">
        <v>1616</v>
      </c>
      <c r="D50" s="7" t="s">
        <v>1617</v>
      </c>
      <c r="E50" s="7" t="s">
        <v>16</v>
      </c>
      <c r="F50" s="7" t="s">
        <v>1513</v>
      </c>
      <c r="G50" s="7">
        <v>3834</v>
      </c>
      <c r="H50" s="7" t="s">
        <v>62</v>
      </c>
      <c r="I50" s="7" t="s">
        <v>63</v>
      </c>
      <c r="J50" s="7" t="s">
        <v>1530</v>
      </c>
      <c r="K50" s="7" t="s">
        <v>15</v>
      </c>
      <c r="L50" s="7" t="s">
        <v>16</v>
      </c>
      <c r="M50" s="54">
        <v>101.75</v>
      </c>
      <c r="N50" s="46">
        <v>185</v>
      </c>
      <c r="O50" s="54">
        <v>185</v>
      </c>
      <c r="P50" s="9">
        <f t="shared" si="4"/>
        <v>139.39750000000001</v>
      </c>
      <c r="Q50" s="9">
        <f t="shared" si="1"/>
        <v>304</v>
      </c>
      <c r="R50" s="9">
        <f t="shared" si="5"/>
        <v>304</v>
      </c>
      <c r="S50" s="7" t="s">
        <v>23</v>
      </c>
      <c r="T50" s="7" t="s">
        <v>3270</v>
      </c>
      <c r="U50" s="7" t="s">
        <v>24</v>
      </c>
      <c r="V50" s="26"/>
      <c r="X50" s="41">
        <f t="shared" si="3"/>
        <v>0</v>
      </c>
    </row>
    <row r="51" spans="2:24" x14ac:dyDescent="0.25">
      <c r="B51" s="35">
        <v>840490701823</v>
      </c>
      <c r="C51" s="7" t="s">
        <v>1618</v>
      </c>
      <c r="D51" s="7" t="s">
        <v>1619</v>
      </c>
      <c r="E51" s="7" t="s">
        <v>16</v>
      </c>
      <c r="F51" s="7" t="s">
        <v>1513</v>
      </c>
      <c r="G51" s="7">
        <v>3836</v>
      </c>
      <c r="H51" s="7" t="s">
        <v>62</v>
      </c>
      <c r="I51" s="7" t="s">
        <v>63</v>
      </c>
      <c r="J51" s="7" t="s">
        <v>1530</v>
      </c>
      <c r="K51" s="7" t="s">
        <v>15</v>
      </c>
      <c r="L51" s="7" t="s">
        <v>16</v>
      </c>
      <c r="M51" s="54">
        <v>101.75</v>
      </c>
      <c r="N51" s="46">
        <v>185</v>
      </c>
      <c r="O51" s="54">
        <v>185</v>
      </c>
      <c r="P51" s="9">
        <f t="shared" si="4"/>
        <v>139.39750000000001</v>
      </c>
      <c r="Q51" s="9">
        <f t="shared" si="1"/>
        <v>304</v>
      </c>
      <c r="R51" s="9">
        <f t="shared" si="5"/>
        <v>304</v>
      </c>
      <c r="S51" s="7" t="s">
        <v>23</v>
      </c>
      <c r="T51" s="7" t="s">
        <v>3270</v>
      </c>
      <c r="U51" s="7" t="s">
        <v>24</v>
      </c>
      <c r="V51" s="26"/>
      <c r="X51" s="41">
        <f t="shared" si="3"/>
        <v>0</v>
      </c>
    </row>
    <row r="52" spans="2:24" x14ac:dyDescent="0.25">
      <c r="B52" s="35">
        <v>840490701830</v>
      </c>
      <c r="C52" s="7" t="s">
        <v>1620</v>
      </c>
      <c r="D52" s="7" t="s">
        <v>1621</v>
      </c>
      <c r="E52" s="7" t="s">
        <v>16</v>
      </c>
      <c r="F52" s="7" t="s">
        <v>1513</v>
      </c>
      <c r="G52" s="7">
        <v>4032</v>
      </c>
      <c r="H52" s="7" t="s">
        <v>62</v>
      </c>
      <c r="I52" s="7" t="s">
        <v>63</v>
      </c>
      <c r="J52" s="7" t="s">
        <v>1530</v>
      </c>
      <c r="K52" s="7" t="s">
        <v>15</v>
      </c>
      <c r="L52" s="7" t="s">
        <v>16</v>
      </c>
      <c r="M52" s="54">
        <v>101.75</v>
      </c>
      <c r="N52" s="46">
        <v>185</v>
      </c>
      <c r="O52" s="54">
        <v>185</v>
      </c>
      <c r="P52" s="9">
        <f t="shared" si="4"/>
        <v>139.39750000000001</v>
      </c>
      <c r="Q52" s="9">
        <f t="shared" si="1"/>
        <v>304</v>
      </c>
      <c r="R52" s="9">
        <f t="shared" si="5"/>
        <v>304</v>
      </c>
      <c r="S52" s="7" t="s">
        <v>23</v>
      </c>
      <c r="T52" s="7" t="s">
        <v>3270</v>
      </c>
      <c r="U52" s="7" t="s">
        <v>24</v>
      </c>
      <c r="V52" s="26"/>
      <c r="X52" s="41">
        <f t="shared" si="3"/>
        <v>0</v>
      </c>
    </row>
    <row r="53" spans="2:24" x14ac:dyDescent="0.25">
      <c r="B53" s="35">
        <v>840490701847</v>
      </c>
      <c r="C53" s="7" t="s">
        <v>1622</v>
      </c>
      <c r="D53" s="7" t="s">
        <v>1623</v>
      </c>
      <c r="E53" s="7" t="s">
        <v>16</v>
      </c>
      <c r="F53" s="7" t="s">
        <v>1513</v>
      </c>
      <c r="G53" s="7">
        <v>4232</v>
      </c>
      <c r="H53" s="7" t="s">
        <v>62</v>
      </c>
      <c r="I53" s="7" t="s">
        <v>63</v>
      </c>
      <c r="J53" s="7" t="s">
        <v>1530</v>
      </c>
      <c r="K53" s="7" t="s">
        <v>15</v>
      </c>
      <c r="L53" s="7" t="s">
        <v>16</v>
      </c>
      <c r="M53" s="54">
        <v>101.75</v>
      </c>
      <c r="N53" s="46">
        <v>185</v>
      </c>
      <c r="O53" s="54">
        <v>185</v>
      </c>
      <c r="P53" s="9">
        <f t="shared" si="4"/>
        <v>139.39750000000001</v>
      </c>
      <c r="Q53" s="9">
        <f t="shared" si="1"/>
        <v>304</v>
      </c>
      <c r="R53" s="9">
        <f t="shared" si="5"/>
        <v>304</v>
      </c>
      <c r="S53" s="7" t="s">
        <v>23</v>
      </c>
      <c r="T53" s="7" t="s">
        <v>3270</v>
      </c>
      <c r="U53" s="7" t="s">
        <v>24</v>
      </c>
      <c r="V53" s="26"/>
      <c r="X53" s="41">
        <f t="shared" si="3"/>
        <v>0</v>
      </c>
    </row>
    <row r="54" spans="2:24" x14ac:dyDescent="0.25">
      <c r="B54" s="36">
        <v>840490701854</v>
      </c>
      <c r="C54" s="31" t="s">
        <v>1624</v>
      </c>
      <c r="D54" s="31" t="s">
        <v>1625</v>
      </c>
      <c r="E54" s="31" t="s">
        <v>16</v>
      </c>
      <c r="F54" s="31" t="s">
        <v>1513</v>
      </c>
      <c r="G54" s="31">
        <v>4432</v>
      </c>
      <c r="H54" s="31" t="s">
        <v>62</v>
      </c>
      <c r="I54" s="31" t="s">
        <v>63</v>
      </c>
      <c r="J54" s="31" t="s">
        <v>1530</v>
      </c>
      <c r="K54" s="31" t="s">
        <v>15</v>
      </c>
      <c r="L54" s="31" t="s">
        <v>16</v>
      </c>
      <c r="M54" s="66">
        <v>101.75</v>
      </c>
      <c r="N54" s="67">
        <v>185</v>
      </c>
      <c r="O54" s="66">
        <v>185</v>
      </c>
      <c r="P54" s="62">
        <f t="shared" si="4"/>
        <v>139.39750000000001</v>
      </c>
      <c r="Q54" s="62">
        <f t="shared" si="1"/>
        <v>304</v>
      </c>
      <c r="R54" s="62">
        <f t="shared" si="5"/>
        <v>304</v>
      </c>
      <c r="S54" s="31" t="s">
        <v>23</v>
      </c>
      <c r="T54" s="31" t="s">
        <v>3270</v>
      </c>
      <c r="U54" s="31" t="s">
        <v>24</v>
      </c>
      <c r="V54" s="34"/>
      <c r="W54" s="32"/>
      <c r="X54" s="64">
        <f t="shared" si="3"/>
        <v>0</v>
      </c>
    </row>
    <row r="55" spans="2:24" x14ac:dyDescent="0.25">
      <c r="T55" s="7"/>
      <c r="U55" s="75" t="s">
        <v>1653</v>
      </c>
      <c r="V55" s="75"/>
      <c r="W55" s="75">
        <f>SUM(W7:W54)</f>
        <v>0</v>
      </c>
      <c r="X55" s="76">
        <f>SUM(X7:X54)</f>
        <v>0</v>
      </c>
    </row>
  </sheetData>
  <autoFilter ref="A6:U6" xr:uid="{9B37A26D-963E-42B5-B28A-2875FF542A70}"/>
  <phoneticPr fontId="8" type="noConversion"/>
  <conditionalFormatting sqref="B7:B54">
    <cfRule type="duplicateValues" dxfId="15" priority="1"/>
    <cfRule type="duplicateValues" dxfId="14" priority="2"/>
    <cfRule type="duplicateValues" dxfId="13" priority="3"/>
  </conditionalFormatting>
  <conditionalFormatting sqref="C6">
    <cfRule type="duplicateValues" dxfId="12" priority="6"/>
    <cfRule type="duplicateValues" dxfId="11" priority="7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789C-8C93-4874-B58D-D862EA1DD9AB}">
  <dimension ref="B2:Y36"/>
  <sheetViews>
    <sheetView zoomScaleNormal="100" workbookViewId="0">
      <selection activeCell="T31" sqref="T31"/>
    </sheetView>
  </sheetViews>
  <sheetFormatPr defaultRowHeight="15" x14ac:dyDescent="0.25"/>
  <cols>
    <col min="2" max="2" width="39" bestFit="1" customWidth="1"/>
    <col min="3" max="3" width="20.42578125" bestFit="1" customWidth="1"/>
    <col min="4" max="4" width="18.7109375" bestFit="1" customWidth="1"/>
    <col min="6" max="6" width="41.5703125" bestFit="1" customWidth="1"/>
    <col min="7" max="7" width="39.42578125" bestFit="1" customWidth="1"/>
    <col min="8" max="8" width="18.7109375" bestFit="1" customWidth="1"/>
    <col min="9" max="9" width="14" bestFit="1" customWidth="1"/>
    <col min="10" max="10" width="39.42578125" bestFit="1" customWidth="1"/>
    <col min="11" max="11" width="38.42578125" bestFit="1" customWidth="1"/>
    <col min="12" max="12" width="18.7109375" bestFit="1" customWidth="1"/>
    <col min="14" max="14" width="39.42578125" bestFit="1" customWidth="1"/>
    <col min="15" max="15" width="32.42578125" bestFit="1" customWidth="1"/>
    <col min="16" max="16" width="18.7109375" bestFit="1" customWidth="1"/>
    <col min="18" max="18" width="39.42578125" bestFit="1" customWidth="1"/>
    <col min="19" max="19" width="40.140625" bestFit="1" customWidth="1"/>
    <col min="20" max="20" width="18.7109375" bestFit="1" customWidth="1"/>
    <col min="23" max="23" width="39" bestFit="1" customWidth="1"/>
    <col min="24" max="24" width="19.140625" bestFit="1" customWidth="1"/>
    <col min="25" max="25" width="18.7109375" bestFit="1" customWidth="1"/>
  </cols>
  <sheetData>
    <row r="2" spans="2:25" x14ac:dyDescent="0.25">
      <c r="B2" s="82" t="s">
        <v>7</v>
      </c>
      <c r="C2" s="83" t="s">
        <v>1190</v>
      </c>
      <c r="F2" s="82" t="s">
        <v>7</v>
      </c>
      <c r="G2" s="83" t="s">
        <v>2337</v>
      </c>
      <c r="J2" s="82" t="s">
        <v>7</v>
      </c>
      <c r="K2" s="83" t="s">
        <v>1628</v>
      </c>
      <c r="N2" s="82" t="s">
        <v>7</v>
      </c>
      <c r="O2" s="83" t="s">
        <v>14</v>
      </c>
      <c r="R2" s="82" t="s">
        <v>7</v>
      </c>
      <c r="S2" s="83" t="s">
        <v>657</v>
      </c>
      <c r="W2" s="82" t="s">
        <v>7</v>
      </c>
      <c r="X2" s="83" t="s">
        <v>1530</v>
      </c>
    </row>
    <row r="4" spans="2:25" x14ac:dyDescent="0.25">
      <c r="B4" s="82" t="s">
        <v>1743</v>
      </c>
      <c r="C4" s="82" t="s">
        <v>3</v>
      </c>
      <c r="D4" s="82" t="s">
        <v>1658</v>
      </c>
      <c r="F4" s="82" t="s">
        <v>1743</v>
      </c>
      <c r="G4" s="82" t="s">
        <v>3</v>
      </c>
      <c r="H4" s="82" t="s">
        <v>1658</v>
      </c>
      <c r="J4" s="82" t="s">
        <v>1743</v>
      </c>
      <c r="K4" s="82" t="s">
        <v>3</v>
      </c>
      <c r="L4" s="82" t="s">
        <v>1658</v>
      </c>
      <c r="N4" s="82" t="s">
        <v>1743</v>
      </c>
      <c r="O4" s="82" t="s">
        <v>3</v>
      </c>
      <c r="P4" s="82" t="s">
        <v>1658</v>
      </c>
      <c r="R4" s="82" t="s">
        <v>1743</v>
      </c>
      <c r="S4" s="82" t="s">
        <v>3</v>
      </c>
      <c r="T4" s="82" t="s">
        <v>1658</v>
      </c>
      <c r="W4" s="82" t="s">
        <v>1743</v>
      </c>
      <c r="X4" s="82" t="s">
        <v>3</v>
      </c>
      <c r="Y4" s="82" t="s">
        <v>1658</v>
      </c>
    </row>
    <row r="5" spans="2:25" x14ac:dyDescent="0.25">
      <c r="B5" t="s">
        <v>1752</v>
      </c>
      <c r="C5" t="s">
        <v>40</v>
      </c>
      <c r="D5" t="s">
        <v>15</v>
      </c>
      <c r="F5" t="s">
        <v>3277</v>
      </c>
      <c r="G5" t="s">
        <v>2685</v>
      </c>
      <c r="H5" t="s">
        <v>15</v>
      </c>
      <c r="J5" t="s">
        <v>1766</v>
      </c>
      <c r="K5" t="s">
        <v>187</v>
      </c>
      <c r="L5" t="s">
        <v>15</v>
      </c>
      <c r="N5" t="s">
        <v>1780</v>
      </c>
      <c r="O5" t="s">
        <v>40</v>
      </c>
      <c r="P5" t="s">
        <v>15</v>
      </c>
      <c r="R5" t="s">
        <v>1765</v>
      </c>
      <c r="S5" t="s">
        <v>187</v>
      </c>
      <c r="T5" t="s">
        <v>15</v>
      </c>
      <c r="W5" t="s">
        <v>1777</v>
      </c>
      <c r="X5" t="s">
        <v>51</v>
      </c>
      <c r="Y5" t="s">
        <v>15</v>
      </c>
    </row>
    <row r="6" spans="2:25" x14ac:dyDescent="0.25">
      <c r="B6" t="s">
        <v>1752</v>
      </c>
      <c r="C6" t="s">
        <v>107</v>
      </c>
      <c r="D6" t="s">
        <v>15</v>
      </c>
      <c r="F6" t="s">
        <v>3277</v>
      </c>
      <c r="G6" t="s">
        <v>2550</v>
      </c>
      <c r="H6" t="s">
        <v>15</v>
      </c>
      <c r="J6" t="s">
        <v>3298</v>
      </c>
      <c r="N6" t="s">
        <v>1745</v>
      </c>
      <c r="O6" t="s">
        <v>2350</v>
      </c>
      <c r="P6" t="s">
        <v>15</v>
      </c>
      <c r="R6" t="s">
        <v>3276</v>
      </c>
      <c r="S6" t="s">
        <v>187</v>
      </c>
      <c r="T6" t="s">
        <v>15</v>
      </c>
      <c r="W6" t="s">
        <v>3298</v>
      </c>
    </row>
    <row r="7" spans="2:25" x14ac:dyDescent="0.25">
      <c r="B7" t="s">
        <v>3283</v>
      </c>
      <c r="C7" t="s">
        <v>561</v>
      </c>
      <c r="D7" t="s">
        <v>15</v>
      </c>
      <c r="F7" t="s">
        <v>3279</v>
      </c>
      <c r="G7" t="s">
        <v>2550</v>
      </c>
      <c r="H7" t="s">
        <v>15</v>
      </c>
      <c r="N7" t="s">
        <v>3276</v>
      </c>
      <c r="O7" t="s">
        <v>10</v>
      </c>
      <c r="P7" t="s">
        <v>15</v>
      </c>
      <c r="R7" t="s">
        <v>1770</v>
      </c>
      <c r="S7" t="s">
        <v>187</v>
      </c>
      <c r="T7" t="s">
        <v>15</v>
      </c>
    </row>
    <row r="8" spans="2:25" x14ac:dyDescent="0.25">
      <c r="B8" t="s">
        <v>3283</v>
      </c>
      <c r="C8" t="s">
        <v>40</v>
      </c>
      <c r="D8" t="s">
        <v>15</v>
      </c>
      <c r="F8" t="s">
        <v>3286</v>
      </c>
      <c r="G8" t="s">
        <v>2756</v>
      </c>
      <c r="H8" t="s">
        <v>15</v>
      </c>
      <c r="N8" t="s">
        <v>3276</v>
      </c>
      <c r="O8" t="s">
        <v>2401</v>
      </c>
      <c r="P8" t="s">
        <v>15</v>
      </c>
      <c r="R8" t="s">
        <v>1751</v>
      </c>
      <c r="S8" t="s">
        <v>187</v>
      </c>
      <c r="T8" t="s">
        <v>15</v>
      </c>
    </row>
    <row r="9" spans="2:25" x14ac:dyDescent="0.25">
      <c r="B9" t="s">
        <v>3283</v>
      </c>
      <c r="C9" t="s">
        <v>107</v>
      </c>
      <c r="D9" t="s">
        <v>15</v>
      </c>
      <c r="F9" t="s">
        <v>3286</v>
      </c>
      <c r="G9" t="s">
        <v>2483</v>
      </c>
      <c r="H9" t="s">
        <v>15</v>
      </c>
      <c r="N9" t="s">
        <v>1767</v>
      </c>
      <c r="O9" t="s">
        <v>27</v>
      </c>
      <c r="P9" t="s">
        <v>15</v>
      </c>
      <c r="R9" t="s">
        <v>1779</v>
      </c>
      <c r="S9" t="s">
        <v>187</v>
      </c>
      <c r="T9" t="s">
        <v>15</v>
      </c>
    </row>
    <row r="10" spans="2:25" x14ac:dyDescent="0.25">
      <c r="B10" t="s">
        <v>3284</v>
      </c>
      <c r="C10" t="s">
        <v>107</v>
      </c>
      <c r="D10" t="s">
        <v>15</v>
      </c>
      <c r="F10" t="s">
        <v>3287</v>
      </c>
      <c r="G10" t="s">
        <v>2550</v>
      </c>
      <c r="H10" t="s">
        <v>15</v>
      </c>
      <c r="N10" t="s">
        <v>1769</v>
      </c>
      <c r="O10" t="s">
        <v>40</v>
      </c>
      <c r="P10" t="s">
        <v>15</v>
      </c>
      <c r="R10" t="s">
        <v>1755</v>
      </c>
      <c r="S10" t="s">
        <v>187</v>
      </c>
      <c r="T10" t="s">
        <v>15</v>
      </c>
    </row>
    <row r="11" spans="2:25" x14ac:dyDescent="0.25">
      <c r="B11" t="s">
        <v>1755</v>
      </c>
      <c r="C11" t="s">
        <v>51</v>
      </c>
      <c r="D11" t="s">
        <v>15</v>
      </c>
      <c r="F11" t="s">
        <v>3288</v>
      </c>
      <c r="G11" t="s">
        <v>2550</v>
      </c>
      <c r="H11" t="s">
        <v>15</v>
      </c>
      <c r="N11" t="s">
        <v>1769</v>
      </c>
      <c r="O11" t="s">
        <v>107</v>
      </c>
      <c r="P11" t="s">
        <v>15</v>
      </c>
      <c r="R11" t="s">
        <v>1758</v>
      </c>
      <c r="S11" t="s">
        <v>187</v>
      </c>
      <c r="T11" t="s">
        <v>15</v>
      </c>
    </row>
    <row r="12" spans="2:25" x14ac:dyDescent="0.25">
      <c r="B12" t="s">
        <v>1755</v>
      </c>
      <c r="C12" t="s">
        <v>107</v>
      </c>
      <c r="D12" t="s">
        <v>15</v>
      </c>
      <c r="F12" t="s">
        <v>3288</v>
      </c>
      <c r="G12" t="s">
        <v>2609</v>
      </c>
      <c r="H12" t="s">
        <v>15</v>
      </c>
      <c r="N12" t="s">
        <v>1751</v>
      </c>
      <c r="O12" t="s">
        <v>10</v>
      </c>
      <c r="P12" t="s">
        <v>15</v>
      </c>
      <c r="R12" t="s">
        <v>1759</v>
      </c>
      <c r="S12" t="s">
        <v>187</v>
      </c>
      <c r="T12" t="s">
        <v>15</v>
      </c>
    </row>
    <row r="13" spans="2:25" x14ac:dyDescent="0.25">
      <c r="B13" t="s">
        <v>1747</v>
      </c>
      <c r="C13" t="s">
        <v>51</v>
      </c>
      <c r="D13" t="s">
        <v>15</v>
      </c>
      <c r="F13" t="s">
        <v>3291</v>
      </c>
      <c r="G13" t="s">
        <v>2489</v>
      </c>
      <c r="H13" t="s">
        <v>15</v>
      </c>
      <c r="N13" t="s">
        <v>1758</v>
      </c>
      <c r="O13" t="s">
        <v>10</v>
      </c>
      <c r="P13" t="s">
        <v>15</v>
      </c>
      <c r="R13" t="s">
        <v>3289</v>
      </c>
      <c r="S13" t="s">
        <v>187</v>
      </c>
      <c r="T13" t="s">
        <v>15</v>
      </c>
    </row>
    <row r="14" spans="2:25" x14ac:dyDescent="0.25">
      <c r="B14" t="s">
        <v>1756</v>
      </c>
      <c r="C14" t="s">
        <v>40</v>
      </c>
      <c r="D14" t="s">
        <v>15</v>
      </c>
      <c r="F14" t="s">
        <v>3293</v>
      </c>
      <c r="G14" t="s">
        <v>2514</v>
      </c>
      <c r="H14" t="s">
        <v>15</v>
      </c>
      <c r="N14" t="s">
        <v>3289</v>
      </c>
      <c r="O14" t="s">
        <v>10</v>
      </c>
      <c r="P14" t="s">
        <v>15</v>
      </c>
      <c r="R14" t="s">
        <v>3290</v>
      </c>
      <c r="S14" t="s">
        <v>187</v>
      </c>
      <c r="T14" t="s">
        <v>15</v>
      </c>
    </row>
    <row r="15" spans="2:25" x14ac:dyDescent="0.25">
      <c r="B15" t="s">
        <v>1758</v>
      </c>
      <c r="C15" t="s">
        <v>27</v>
      </c>
      <c r="D15" t="s">
        <v>15</v>
      </c>
      <c r="F15" t="s">
        <v>3296</v>
      </c>
      <c r="G15" t="s">
        <v>10</v>
      </c>
      <c r="H15" t="s">
        <v>15</v>
      </c>
      <c r="N15" t="s">
        <v>1773</v>
      </c>
      <c r="O15" t="s">
        <v>10</v>
      </c>
      <c r="P15" t="s">
        <v>15</v>
      </c>
      <c r="R15" t="s">
        <v>1782</v>
      </c>
      <c r="S15" t="s">
        <v>187</v>
      </c>
      <c r="T15" t="s">
        <v>15</v>
      </c>
    </row>
    <row r="16" spans="2:25" x14ac:dyDescent="0.25">
      <c r="B16" t="s">
        <v>1749</v>
      </c>
      <c r="C16" t="s">
        <v>40</v>
      </c>
      <c r="D16" t="s">
        <v>15</v>
      </c>
      <c r="F16" t="s">
        <v>3296</v>
      </c>
      <c r="G16" t="s">
        <v>187</v>
      </c>
      <c r="H16" t="s">
        <v>15</v>
      </c>
      <c r="N16" t="s">
        <v>1757</v>
      </c>
      <c r="O16" t="s">
        <v>51</v>
      </c>
      <c r="P16" t="s">
        <v>15</v>
      </c>
      <c r="R16" t="s">
        <v>1764</v>
      </c>
      <c r="S16" t="s">
        <v>187</v>
      </c>
      <c r="T16" t="s">
        <v>15</v>
      </c>
    </row>
    <row r="17" spans="2:20" x14ac:dyDescent="0.25">
      <c r="B17" t="s">
        <v>1749</v>
      </c>
      <c r="C17" t="s">
        <v>27</v>
      </c>
      <c r="D17" t="s">
        <v>15</v>
      </c>
      <c r="F17" t="s">
        <v>3298</v>
      </c>
      <c r="N17" t="s">
        <v>1762</v>
      </c>
      <c r="O17" t="s">
        <v>10</v>
      </c>
      <c r="P17" t="s">
        <v>15</v>
      </c>
      <c r="R17" t="s">
        <v>1989</v>
      </c>
      <c r="S17" t="s">
        <v>187</v>
      </c>
      <c r="T17" t="s">
        <v>15</v>
      </c>
    </row>
    <row r="18" spans="2:20" x14ac:dyDescent="0.25">
      <c r="B18" t="s">
        <v>1783</v>
      </c>
      <c r="C18" t="s">
        <v>27</v>
      </c>
      <c r="D18" t="s">
        <v>15</v>
      </c>
      <c r="N18" t="s">
        <v>3298</v>
      </c>
      <c r="R18" t="s">
        <v>3326</v>
      </c>
      <c r="S18" t="s">
        <v>187</v>
      </c>
      <c r="T18" t="s">
        <v>15</v>
      </c>
    </row>
    <row r="19" spans="2:20" x14ac:dyDescent="0.25">
      <c r="B19" t="s">
        <v>1784</v>
      </c>
      <c r="C19" t="s">
        <v>40</v>
      </c>
      <c r="D19" t="s">
        <v>15</v>
      </c>
      <c r="R19" t="s">
        <v>3298</v>
      </c>
    </row>
    <row r="20" spans="2:20" x14ac:dyDescent="0.25">
      <c r="B20" t="s">
        <v>1786</v>
      </c>
      <c r="C20" t="s">
        <v>27</v>
      </c>
      <c r="D20" t="s">
        <v>15</v>
      </c>
    </row>
    <row r="21" spans="2:20" x14ac:dyDescent="0.25">
      <c r="B21" t="s">
        <v>1759</v>
      </c>
      <c r="C21" t="s">
        <v>40</v>
      </c>
      <c r="D21" t="s">
        <v>15</v>
      </c>
    </row>
    <row r="22" spans="2:20" x14ac:dyDescent="0.25">
      <c r="B22" t="s">
        <v>1759</v>
      </c>
      <c r="C22" t="s">
        <v>107</v>
      </c>
      <c r="D22" t="s">
        <v>15</v>
      </c>
    </row>
    <row r="23" spans="2:20" x14ac:dyDescent="0.25">
      <c r="B23" t="s">
        <v>1776</v>
      </c>
      <c r="C23" t="s">
        <v>40</v>
      </c>
      <c r="D23" t="s">
        <v>15</v>
      </c>
    </row>
    <row r="24" spans="2:20" x14ac:dyDescent="0.25">
      <c r="B24" t="s">
        <v>1776</v>
      </c>
      <c r="C24" t="s">
        <v>107</v>
      </c>
      <c r="D24" t="s">
        <v>15</v>
      </c>
    </row>
    <row r="25" spans="2:20" x14ac:dyDescent="0.25">
      <c r="B25" t="s">
        <v>1760</v>
      </c>
      <c r="C25" t="s">
        <v>1511</v>
      </c>
      <c r="D25" t="s">
        <v>15</v>
      </c>
    </row>
    <row r="26" spans="2:20" x14ac:dyDescent="0.25">
      <c r="B26" t="s">
        <v>1761</v>
      </c>
      <c r="C26" t="s">
        <v>653</v>
      </c>
      <c r="D26" t="s">
        <v>15</v>
      </c>
    </row>
    <row r="27" spans="2:20" x14ac:dyDescent="0.25">
      <c r="B27" t="s">
        <v>1761</v>
      </c>
      <c r="C27" t="s">
        <v>1511</v>
      </c>
      <c r="D27" t="s">
        <v>15</v>
      </c>
    </row>
    <row r="28" spans="2:20" x14ac:dyDescent="0.25">
      <c r="B28" t="s">
        <v>1761</v>
      </c>
      <c r="C28" t="s">
        <v>1355</v>
      </c>
      <c r="D28" t="s">
        <v>15</v>
      </c>
    </row>
    <row r="29" spans="2:20" x14ac:dyDescent="0.25">
      <c r="B29" t="s">
        <v>3294</v>
      </c>
      <c r="C29" t="s">
        <v>51</v>
      </c>
      <c r="D29" t="s">
        <v>15</v>
      </c>
    </row>
    <row r="30" spans="2:20" x14ac:dyDescent="0.25">
      <c r="B30" t="s">
        <v>3295</v>
      </c>
      <c r="C30" t="s">
        <v>51</v>
      </c>
      <c r="D30" t="s">
        <v>15</v>
      </c>
    </row>
    <row r="31" spans="2:20" x14ac:dyDescent="0.25">
      <c r="B31" t="s">
        <v>1764</v>
      </c>
      <c r="C31" t="s">
        <v>40</v>
      </c>
      <c r="D31" t="s">
        <v>15</v>
      </c>
    </row>
    <row r="32" spans="2:20" x14ac:dyDescent="0.25">
      <c r="B32" t="s">
        <v>1989</v>
      </c>
      <c r="C32" t="s">
        <v>27</v>
      </c>
      <c r="D32" t="s">
        <v>15</v>
      </c>
    </row>
    <row r="33" spans="2:4" x14ac:dyDescent="0.25">
      <c r="B33" t="s">
        <v>1754</v>
      </c>
      <c r="C33" t="s">
        <v>107</v>
      </c>
      <c r="D33" t="s">
        <v>15</v>
      </c>
    </row>
    <row r="34" spans="2:4" x14ac:dyDescent="0.25">
      <c r="B34" t="s">
        <v>1748</v>
      </c>
      <c r="C34" t="s">
        <v>40</v>
      </c>
      <c r="D34" t="s">
        <v>15</v>
      </c>
    </row>
    <row r="35" spans="2:4" x14ac:dyDescent="0.25">
      <c r="B35" t="s">
        <v>1763</v>
      </c>
      <c r="C35" t="s">
        <v>40</v>
      </c>
      <c r="D35" t="s">
        <v>15</v>
      </c>
    </row>
    <row r="36" spans="2:4" x14ac:dyDescent="0.25">
      <c r="B36" t="s">
        <v>3298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D2BD-EB43-48DA-A832-878EA57ECD06}">
  <dimension ref="C3:S26"/>
  <sheetViews>
    <sheetView workbookViewId="0">
      <selection activeCell="J29" sqref="J29"/>
    </sheetView>
  </sheetViews>
  <sheetFormatPr defaultRowHeight="15" x14ac:dyDescent="0.25"/>
  <cols>
    <col min="3" max="3" width="5.42578125" bestFit="1" customWidth="1"/>
    <col min="4" max="4" width="39" bestFit="1" customWidth="1"/>
    <col min="5" max="5" width="19.140625" bestFit="1" customWidth="1"/>
    <col min="7" max="7" width="39" bestFit="1" customWidth="1"/>
    <col min="10" max="10" width="31.85546875" bestFit="1" customWidth="1"/>
    <col min="13" max="13" width="30.28515625" bestFit="1" customWidth="1"/>
    <col min="16" max="16" width="29.42578125" bestFit="1" customWidth="1"/>
    <col min="19" max="19" width="31" bestFit="1" customWidth="1"/>
  </cols>
  <sheetData>
    <row r="3" spans="3:19" ht="25.5" customHeight="1" x14ac:dyDescent="0.25">
      <c r="C3" s="73"/>
      <c r="D3" s="56" t="s">
        <v>3300</v>
      </c>
      <c r="F3" s="73"/>
      <c r="G3" s="56" t="s">
        <v>3301</v>
      </c>
      <c r="I3" s="73"/>
      <c r="J3" s="56" t="s">
        <v>3302</v>
      </c>
      <c r="L3" s="73"/>
      <c r="M3" s="56" t="s">
        <v>3303</v>
      </c>
      <c r="O3" s="73"/>
      <c r="P3" s="56" t="s">
        <v>3304</v>
      </c>
      <c r="R3" s="73"/>
      <c r="S3" s="56" t="s">
        <v>3305</v>
      </c>
    </row>
    <row r="4" spans="3:19" ht="18.75" customHeight="1" x14ac:dyDescent="0.25">
      <c r="C4" s="84">
        <v>1</v>
      </c>
      <c r="D4" s="87" t="s">
        <v>1759</v>
      </c>
      <c r="F4" s="84">
        <v>1</v>
      </c>
      <c r="G4" s="87" t="s">
        <v>3283</v>
      </c>
      <c r="I4" s="84">
        <v>1</v>
      </c>
      <c r="J4" s="88" t="s">
        <v>3276</v>
      </c>
      <c r="L4" s="89">
        <v>1</v>
      </c>
      <c r="M4" s="88" t="s">
        <v>1759</v>
      </c>
      <c r="O4" s="89">
        <v>1</v>
      </c>
      <c r="P4" s="88" t="s">
        <v>1747</v>
      </c>
      <c r="R4" s="89">
        <v>1</v>
      </c>
      <c r="S4" s="88" t="s">
        <v>3294</v>
      </c>
    </row>
    <row r="5" spans="3:19" x14ac:dyDescent="0.25">
      <c r="C5" s="84">
        <v>2</v>
      </c>
      <c r="D5" s="88" t="s">
        <v>1758</v>
      </c>
      <c r="F5" s="84">
        <v>2</v>
      </c>
      <c r="G5" s="88" t="s">
        <v>1780</v>
      </c>
      <c r="I5" s="84">
        <v>2</v>
      </c>
      <c r="J5" s="88" t="s">
        <v>1769</v>
      </c>
      <c r="L5" s="89">
        <v>2</v>
      </c>
      <c r="M5" s="88" t="s">
        <v>1758</v>
      </c>
      <c r="O5" s="89">
        <v>2</v>
      </c>
      <c r="P5" s="88" t="s">
        <v>1749</v>
      </c>
      <c r="R5" s="89">
        <v>2</v>
      </c>
      <c r="S5" s="88" t="s">
        <v>3295</v>
      </c>
    </row>
    <row r="6" spans="3:19" x14ac:dyDescent="0.25">
      <c r="C6" s="84">
        <v>3</v>
      </c>
      <c r="D6" s="88" t="s">
        <v>1761</v>
      </c>
      <c r="F6" s="84">
        <v>3</v>
      </c>
      <c r="G6" s="88" t="s">
        <v>1776</v>
      </c>
      <c r="I6" s="84">
        <v>3</v>
      </c>
      <c r="J6" s="88" t="s">
        <v>1770</v>
      </c>
      <c r="L6" s="89">
        <v>3</v>
      </c>
      <c r="M6" s="88" t="s">
        <v>1761</v>
      </c>
      <c r="O6" s="89">
        <v>3</v>
      </c>
      <c r="P6" s="88" t="s">
        <v>3290</v>
      </c>
      <c r="R6" s="89">
        <v>3</v>
      </c>
      <c r="S6" s="88" t="s">
        <v>1745</v>
      </c>
    </row>
    <row r="7" spans="3:19" x14ac:dyDescent="0.25">
      <c r="C7" s="84">
        <v>4</v>
      </c>
      <c r="D7" s="88" t="s">
        <v>3283</v>
      </c>
      <c r="F7" s="84">
        <v>4</v>
      </c>
      <c r="G7" s="88" t="s">
        <v>1777</v>
      </c>
      <c r="I7" s="84">
        <v>4</v>
      </c>
      <c r="J7" s="88" t="s">
        <v>1767</v>
      </c>
      <c r="L7" s="89">
        <v>4</v>
      </c>
      <c r="M7" s="88" t="s">
        <v>1755</v>
      </c>
      <c r="O7" s="89">
        <v>4</v>
      </c>
      <c r="P7" s="88" t="s">
        <v>1748</v>
      </c>
      <c r="R7" s="89">
        <v>4</v>
      </c>
      <c r="S7" s="88" t="s">
        <v>1744</v>
      </c>
    </row>
    <row r="8" spans="3:19" x14ac:dyDescent="0.25">
      <c r="C8" s="84">
        <v>5</v>
      </c>
      <c r="D8" s="88" t="s">
        <v>1755</v>
      </c>
      <c r="F8" s="84">
        <v>5</v>
      </c>
      <c r="G8" s="88" t="s">
        <v>1779</v>
      </c>
      <c r="I8" s="84">
        <v>5</v>
      </c>
      <c r="J8" s="88" t="s">
        <v>1778</v>
      </c>
      <c r="L8" s="89">
        <v>5</v>
      </c>
      <c r="M8" s="88" t="s">
        <v>1751</v>
      </c>
      <c r="O8" s="89">
        <v>5</v>
      </c>
      <c r="P8" s="88" t="s">
        <v>1786</v>
      </c>
      <c r="R8" s="89">
        <v>5</v>
      </c>
      <c r="S8" s="88" t="s">
        <v>1746</v>
      </c>
    </row>
    <row r="9" spans="3:19" x14ac:dyDescent="0.25">
      <c r="C9" s="84">
        <v>6</v>
      </c>
      <c r="D9" s="88" t="s">
        <v>3276</v>
      </c>
      <c r="F9" s="84">
        <v>6</v>
      </c>
      <c r="G9" s="88" t="s">
        <v>1775</v>
      </c>
      <c r="I9" s="84">
        <v>6</v>
      </c>
      <c r="J9" s="88" t="s">
        <v>1768</v>
      </c>
      <c r="L9" s="89">
        <v>6</v>
      </c>
      <c r="M9" s="88" t="s">
        <v>3289</v>
      </c>
      <c r="O9" s="90">
        <v>6</v>
      </c>
      <c r="P9" s="86" t="s">
        <v>1750</v>
      </c>
      <c r="R9" s="89">
        <v>6</v>
      </c>
      <c r="S9" s="88" t="s">
        <v>3275</v>
      </c>
    </row>
    <row r="10" spans="3:19" x14ac:dyDescent="0.25">
      <c r="C10" s="84">
        <v>7</v>
      </c>
      <c r="D10" s="88" t="s">
        <v>1770</v>
      </c>
      <c r="F10" s="84">
        <v>7</v>
      </c>
      <c r="G10" s="88" t="s">
        <v>3284</v>
      </c>
      <c r="I10" s="84">
        <v>7</v>
      </c>
      <c r="J10" s="88" t="s">
        <v>3288</v>
      </c>
      <c r="L10" s="89">
        <v>7</v>
      </c>
      <c r="M10" s="88" t="s">
        <v>1756</v>
      </c>
      <c r="R10" s="89">
        <v>7</v>
      </c>
      <c r="S10" s="88" t="s">
        <v>3273</v>
      </c>
    </row>
    <row r="11" spans="3:19" x14ac:dyDescent="0.25">
      <c r="C11" s="84">
        <v>8</v>
      </c>
      <c r="D11" s="88" t="s">
        <v>1780</v>
      </c>
      <c r="F11" s="84">
        <v>8</v>
      </c>
      <c r="G11" s="88" t="s">
        <v>1774</v>
      </c>
      <c r="I11" s="84">
        <v>8</v>
      </c>
      <c r="J11" s="88" t="s">
        <v>1773</v>
      </c>
      <c r="L11" s="89">
        <v>8</v>
      </c>
      <c r="M11" s="88" t="s">
        <v>1752</v>
      </c>
      <c r="R11" s="90">
        <v>8</v>
      </c>
      <c r="S11" s="86" t="s">
        <v>3274</v>
      </c>
    </row>
    <row r="12" spans="3:19" x14ac:dyDescent="0.25">
      <c r="C12" s="84">
        <v>9</v>
      </c>
      <c r="D12" s="88" t="s">
        <v>1769</v>
      </c>
      <c r="F12" s="84">
        <v>9</v>
      </c>
      <c r="G12" s="88" t="s">
        <v>1785</v>
      </c>
      <c r="I12" s="84">
        <v>9</v>
      </c>
      <c r="J12" s="88" t="s">
        <v>3287</v>
      </c>
      <c r="L12" s="89">
        <v>9</v>
      </c>
      <c r="M12" s="88" t="s">
        <v>1757</v>
      </c>
    </row>
    <row r="13" spans="3:19" x14ac:dyDescent="0.25">
      <c r="C13" s="84">
        <v>10</v>
      </c>
      <c r="D13" s="88" t="s">
        <v>1776</v>
      </c>
      <c r="F13" s="84">
        <v>10</v>
      </c>
      <c r="G13" s="88" t="s">
        <v>3282</v>
      </c>
      <c r="I13" s="84">
        <v>10</v>
      </c>
      <c r="J13" s="88" t="s">
        <v>3293</v>
      </c>
      <c r="L13" s="89">
        <v>10</v>
      </c>
      <c r="M13" s="88" t="s">
        <v>1763</v>
      </c>
    </row>
    <row r="14" spans="3:19" x14ac:dyDescent="0.25">
      <c r="C14" s="84">
        <v>11</v>
      </c>
      <c r="D14" s="88" t="s">
        <v>1751</v>
      </c>
      <c r="F14" s="84">
        <v>11</v>
      </c>
      <c r="G14" s="88" t="s">
        <v>1787</v>
      </c>
      <c r="I14" s="84">
        <v>11</v>
      </c>
      <c r="J14" s="88" t="s">
        <v>1772</v>
      </c>
      <c r="L14" s="89">
        <v>11</v>
      </c>
      <c r="M14" s="88" t="s">
        <v>1762</v>
      </c>
    </row>
    <row r="15" spans="3:19" x14ac:dyDescent="0.25">
      <c r="C15" s="84">
        <v>12</v>
      </c>
      <c r="D15" s="88" t="s">
        <v>1766</v>
      </c>
      <c r="F15" s="85">
        <v>12</v>
      </c>
      <c r="G15" s="86" t="s">
        <v>1788</v>
      </c>
      <c r="I15" s="84">
        <v>12</v>
      </c>
      <c r="J15" s="88" t="s">
        <v>1771</v>
      </c>
      <c r="L15" s="89">
        <v>12</v>
      </c>
      <c r="M15" s="88" t="s">
        <v>1784</v>
      </c>
    </row>
    <row r="16" spans="3:19" x14ac:dyDescent="0.25">
      <c r="C16" s="84">
        <v>13</v>
      </c>
      <c r="D16" s="88" t="s">
        <v>3299</v>
      </c>
      <c r="I16" s="84">
        <v>13</v>
      </c>
      <c r="J16" s="88" t="s">
        <v>3292</v>
      </c>
      <c r="L16" s="89">
        <v>13</v>
      </c>
      <c r="M16" s="88" t="s">
        <v>1760</v>
      </c>
    </row>
    <row r="17" spans="3:13" x14ac:dyDescent="0.25">
      <c r="C17" s="84">
        <v>14</v>
      </c>
      <c r="D17" s="88" t="s">
        <v>1756</v>
      </c>
      <c r="I17" s="84">
        <v>14</v>
      </c>
      <c r="J17" s="88" t="s">
        <v>3281</v>
      </c>
      <c r="L17" s="89">
        <v>14</v>
      </c>
      <c r="M17" s="88" t="s">
        <v>3277</v>
      </c>
    </row>
    <row r="18" spans="3:13" x14ac:dyDescent="0.25">
      <c r="C18" s="84">
        <v>15</v>
      </c>
      <c r="D18" s="88" t="s">
        <v>1752</v>
      </c>
      <c r="I18" s="84">
        <v>15</v>
      </c>
      <c r="J18" s="88" t="s">
        <v>3297</v>
      </c>
      <c r="L18" s="89">
        <v>15</v>
      </c>
      <c r="M18" s="88" t="s">
        <v>3291</v>
      </c>
    </row>
    <row r="19" spans="3:13" x14ac:dyDescent="0.25">
      <c r="C19" s="84">
        <v>16</v>
      </c>
      <c r="D19" s="88" t="s">
        <v>1777</v>
      </c>
      <c r="I19" s="85">
        <v>16</v>
      </c>
      <c r="J19" s="86" t="s">
        <v>3280</v>
      </c>
      <c r="L19" s="89">
        <v>16</v>
      </c>
      <c r="M19" s="88" t="s">
        <v>1783</v>
      </c>
    </row>
    <row r="20" spans="3:13" x14ac:dyDescent="0.25">
      <c r="C20" s="84">
        <v>17</v>
      </c>
      <c r="D20" s="88" t="s">
        <v>1757</v>
      </c>
      <c r="L20" s="89">
        <v>17</v>
      </c>
      <c r="M20" s="88" t="s">
        <v>3285</v>
      </c>
    </row>
    <row r="21" spans="3:13" x14ac:dyDescent="0.25">
      <c r="C21" s="84">
        <v>18</v>
      </c>
      <c r="D21" s="88" t="s">
        <v>1763</v>
      </c>
      <c r="L21" s="89">
        <v>18</v>
      </c>
      <c r="M21" s="88" t="s">
        <v>1782</v>
      </c>
    </row>
    <row r="22" spans="3:13" x14ac:dyDescent="0.25">
      <c r="C22" s="84">
        <v>19</v>
      </c>
      <c r="D22" s="88" t="s">
        <v>1779</v>
      </c>
      <c r="L22" s="89">
        <v>19</v>
      </c>
      <c r="M22" s="88" t="s">
        <v>3278</v>
      </c>
    </row>
    <row r="23" spans="3:13" x14ac:dyDescent="0.25">
      <c r="C23" s="84">
        <v>20</v>
      </c>
      <c r="D23" s="88" t="s">
        <v>1747</v>
      </c>
      <c r="L23" s="89">
        <v>20</v>
      </c>
      <c r="M23" s="88" t="s">
        <v>3286</v>
      </c>
    </row>
    <row r="24" spans="3:13" x14ac:dyDescent="0.25">
      <c r="C24" s="84">
        <v>21</v>
      </c>
      <c r="D24" s="88" t="s">
        <v>1762</v>
      </c>
      <c r="L24" s="89">
        <v>21</v>
      </c>
      <c r="M24" s="88" t="s">
        <v>1753</v>
      </c>
    </row>
    <row r="25" spans="3:13" x14ac:dyDescent="0.25">
      <c r="C25" s="85">
        <v>22</v>
      </c>
      <c r="D25" s="86" t="s">
        <v>1767</v>
      </c>
      <c r="L25" s="89">
        <v>22</v>
      </c>
      <c r="M25" s="88" t="s">
        <v>3279</v>
      </c>
    </row>
    <row r="26" spans="3:13" x14ac:dyDescent="0.25">
      <c r="L26" s="90">
        <v>23</v>
      </c>
      <c r="M26" s="86" t="s">
        <v>1754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Page</vt:lpstr>
      <vt:lpstr>Cross-Over</vt:lpstr>
      <vt:lpstr>Fishing</vt:lpstr>
      <vt:lpstr>Turkey</vt:lpstr>
      <vt:lpstr>Western</vt:lpstr>
      <vt:lpstr>Whitetail</vt:lpstr>
      <vt:lpstr>Waterfowl</vt:lpstr>
      <vt:lpstr>Core Assortment</vt:lpstr>
      <vt:lpstr>Style Ranking</vt:lpstr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Micheal Perkins</dc:creator>
  <cp:lastModifiedBy>Micheal Perkins</cp:lastModifiedBy>
  <dcterms:created xsi:type="dcterms:W3CDTF">2025-07-24T17:45:34Z</dcterms:created>
  <dcterms:modified xsi:type="dcterms:W3CDTF">2026-04-10T16:22:26Z</dcterms:modified>
</cp:coreProperties>
</file>